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figeneia\Documents\IFIGENEIA\Depression\Post-consultation work\Post-consultation guideline\Appendix N3\Less severe depression\"/>
    </mc:Choice>
  </mc:AlternateContent>
  <bookViews>
    <workbookView xWindow="0" yWindow="0" windowWidth="15825" windowHeight="11730" tabRatio="668" activeTab="1"/>
  </bookViews>
  <sheets>
    <sheet name="WinBUGS output" sheetId="15" r:id="rId1"/>
    <sheet name="Intervention and Class Code" sheetId="20" r:id="rId2"/>
    <sheet name="# of studies per comparison" sheetId="21" r:id="rId3"/>
    <sheet name="Network plots" sheetId="22" r:id="rId4"/>
    <sheet name="Data" sheetId="23" r:id="rId5"/>
    <sheet name="Model fit" sheetId="4" r:id="rId6"/>
    <sheet name="SMD relative to pill placebo" sheetId="16" r:id="rId7"/>
    <sheet name="Direct SMDs" sheetId="18" r:id="rId8"/>
    <sheet name="Ranks" sheetId="19" r:id="rId9"/>
    <sheet name="Bias Adjustment" sheetId="24" r:id="rId10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6" l="1"/>
  <c r="H5" i="16" l="1"/>
  <c r="I5" i="16"/>
  <c r="H6" i="16"/>
  <c r="I6" i="16"/>
  <c r="H7" i="16"/>
  <c r="I7" i="16"/>
  <c r="H8" i="16"/>
  <c r="I8" i="16"/>
  <c r="H9" i="16"/>
  <c r="I9" i="16"/>
  <c r="H10" i="16"/>
  <c r="I10" i="16"/>
  <c r="H11" i="16"/>
  <c r="I11" i="16"/>
  <c r="H12" i="16"/>
  <c r="I12" i="16"/>
  <c r="H13" i="16"/>
  <c r="I13" i="16"/>
  <c r="H14" i="16"/>
  <c r="I14" i="16"/>
  <c r="H15" i="16"/>
  <c r="I15" i="16"/>
  <c r="H16" i="16"/>
  <c r="I16" i="16"/>
  <c r="H17" i="16"/>
  <c r="I17" i="16"/>
  <c r="H18" i="16"/>
  <c r="I18" i="16"/>
  <c r="H19" i="16"/>
  <c r="I19" i="16"/>
  <c r="H20" i="16"/>
  <c r="I20" i="16"/>
  <c r="H21" i="16"/>
  <c r="I21" i="16"/>
  <c r="H22" i="16"/>
  <c r="I22" i="16"/>
  <c r="H23" i="16"/>
  <c r="I23" i="16"/>
  <c r="H24" i="16"/>
  <c r="I24" i="16"/>
  <c r="H25" i="16"/>
  <c r="I25" i="16"/>
  <c r="H26" i="16"/>
  <c r="I26" i="16"/>
  <c r="H27" i="16"/>
  <c r="I27" i="16"/>
  <c r="H4" i="16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0" i="16"/>
  <c r="D30" i="16"/>
  <c r="C31" i="16"/>
  <c r="D31" i="16"/>
  <c r="C32" i="16"/>
  <c r="D32" i="16"/>
  <c r="C33" i="16"/>
  <c r="D33" i="16"/>
  <c r="C34" i="16"/>
  <c r="D34" i="16"/>
  <c r="C35" i="16"/>
  <c r="D35" i="16"/>
  <c r="C36" i="16"/>
  <c r="D36" i="16"/>
  <c r="C37" i="16"/>
  <c r="D37" i="16"/>
  <c r="C38" i="16"/>
  <c r="D38" i="16"/>
  <c r="C39" i="16"/>
  <c r="D39" i="16"/>
  <c r="C40" i="16"/>
  <c r="D40" i="16"/>
  <c r="C41" i="16"/>
  <c r="D41" i="16"/>
  <c r="C42" i="16"/>
  <c r="D42" i="16"/>
  <c r="C43" i="16"/>
  <c r="D43" i="16"/>
  <c r="C44" i="16"/>
  <c r="D44" i="16"/>
  <c r="C45" i="16"/>
  <c r="D45" i="16"/>
  <c r="C46" i="16"/>
  <c r="D46" i="16"/>
  <c r="C47" i="16"/>
  <c r="D47" i="16"/>
  <c r="C48" i="16"/>
  <c r="D48" i="16"/>
  <c r="C49" i="16"/>
  <c r="D49" i="16"/>
  <c r="C50" i="16"/>
  <c r="D50" i="16"/>
  <c r="C51" i="16"/>
  <c r="D51" i="16"/>
  <c r="C52" i="16"/>
  <c r="D52" i="16"/>
  <c r="C53" i="16"/>
  <c r="D53" i="16"/>
  <c r="C54" i="16"/>
  <c r="D54" i="16"/>
  <c r="C55" i="16"/>
  <c r="D55" i="16"/>
  <c r="C56" i="16"/>
  <c r="D56" i="16"/>
  <c r="C57" i="16"/>
  <c r="D57" i="16"/>
  <c r="C58" i="16"/>
  <c r="D58" i="16"/>
  <c r="C59" i="16"/>
  <c r="D59" i="16"/>
  <c r="C60" i="16"/>
  <c r="D60" i="16"/>
  <c r="C61" i="16"/>
  <c r="D61" i="16"/>
  <c r="C62" i="16"/>
  <c r="D62" i="16"/>
  <c r="C63" i="16"/>
  <c r="D63" i="16"/>
  <c r="D4" i="16"/>
  <c r="C4" i="16"/>
  <c r="W24" i="24" l="1"/>
  <c r="X24" i="24"/>
  <c r="Y24" i="24"/>
  <c r="W22" i="24"/>
  <c r="X22" i="24"/>
  <c r="Y22" i="24"/>
  <c r="W23" i="24"/>
  <c r="X23" i="24"/>
  <c r="Y23" i="24"/>
  <c r="W13" i="24"/>
  <c r="X13" i="24"/>
  <c r="Y13" i="24"/>
  <c r="W11" i="24"/>
  <c r="X11" i="24"/>
  <c r="Y11" i="24"/>
  <c r="W14" i="24"/>
  <c r="X14" i="24"/>
  <c r="Y14" i="24"/>
  <c r="W12" i="24"/>
  <c r="X12" i="24"/>
  <c r="Y12" i="24"/>
  <c r="W9" i="24"/>
  <c r="X9" i="24"/>
  <c r="Y9" i="24"/>
  <c r="W20" i="24"/>
  <c r="X20" i="24"/>
  <c r="Y20" i="24"/>
  <c r="W19" i="24"/>
  <c r="X19" i="24"/>
  <c r="Y19" i="24"/>
  <c r="W17" i="24"/>
  <c r="X17" i="24"/>
  <c r="Y17" i="24"/>
  <c r="W18" i="24"/>
  <c r="X18" i="24"/>
  <c r="Y18" i="24"/>
  <c r="W25" i="24"/>
  <c r="X25" i="24"/>
  <c r="Y25" i="24"/>
  <c r="W7" i="24"/>
  <c r="X7" i="24"/>
  <c r="Y7" i="24"/>
  <c r="W10" i="24"/>
  <c r="X10" i="24"/>
  <c r="Y10" i="24"/>
  <c r="W16" i="24"/>
  <c r="X16" i="24"/>
  <c r="Y16" i="24"/>
  <c r="W8" i="24"/>
  <c r="X8" i="24"/>
  <c r="Y8" i="24"/>
  <c r="W3" i="24"/>
  <c r="X3" i="24"/>
  <c r="Y3" i="24"/>
  <c r="W4" i="24"/>
  <c r="X4" i="24"/>
  <c r="Y4" i="24"/>
  <c r="W5" i="24"/>
  <c r="X5" i="24"/>
  <c r="Y5" i="24"/>
  <c r="W6" i="24"/>
  <c r="X6" i="24"/>
  <c r="Y6" i="24"/>
  <c r="W15" i="24"/>
  <c r="X15" i="24"/>
  <c r="Y15" i="24"/>
  <c r="R46" i="24"/>
  <c r="S46" i="24"/>
  <c r="T46" i="24"/>
  <c r="R40" i="24"/>
  <c r="S40" i="24"/>
  <c r="T40" i="24"/>
  <c r="R45" i="24"/>
  <c r="S45" i="24"/>
  <c r="T45" i="24"/>
  <c r="R25" i="24"/>
  <c r="S25" i="24"/>
  <c r="T25" i="24"/>
  <c r="R31" i="24"/>
  <c r="S31" i="24"/>
  <c r="T31" i="24"/>
  <c r="R18" i="24"/>
  <c r="S18" i="24"/>
  <c r="T18" i="24"/>
  <c r="R19" i="24"/>
  <c r="S19" i="24"/>
  <c r="T19" i="24"/>
  <c r="R24" i="24"/>
  <c r="S24" i="24"/>
  <c r="T24" i="24"/>
  <c r="R30" i="24"/>
  <c r="S30" i="24"/>
  <c r="T30" i="24"/>
  <c r="R22" i="24"/>
  <c r="S22" i="24"/>
  <c r="T22" i="24"/>
  <c r="R26" i="24"/>
  <c r="S26" i="24"/>
  <c r="T26" i="24"/>
  <c r="R23" i="24"/>
  <c r="S23" i="24"/>
  <c r="T23" i="24"/>
  <c r="R20" i="24"/>
  <c r="S20" i="24"/>
  <c r="T20" i="24"/>
  <c r="R15" i="24"/>
  <c r="S15" i="24"/>
  <c r="T15" i="24"/>
  <c r="R8" i="24"/>
  <c r="S8" i="24"/>
  <c r="T8" i="24"/>
  <c r="R14" i="24"/>
  <c r="S14" i="24"/>
  <c r="T14" i="24"/>
  <c r="R36" i="24"/>
  <c r="S36" i="24"/>
  <c r="T36" i="24"/>
  <c r="R28" i="24"/>
  <c r="S28" i="24"/>
  <c r="T28" i="24"/>
  <c r="R21" i="24"/>
  <c r="S21" i="24"/>
  <c r="T21" i="24"/>
  <c r="R42" i="24"/>
  <c r="S42" i="24"/>
  <c r="T42" i="24"/>
  <c r="R27" i="24"/>
  <c r="S27" i="24"/>
  <c r="T27" i="24"/>
  <c r="R44" i="24"/>
  <c r="S44" i="24"/>
  <c r="T44" i="24"/>
  <c r="R43" i="24"/>
  <c r="S43" i="24"/>
  <c r="T43" i="24"/>
  <c r="R32" i="24"/>
  <c r="S32" i="24"/>
  <c r="T32" i="24"/>
  <c r="R37" i="24"/>
  <c r="S37" i="24"/>
  <c r="T37" i="24"/>
  <c r="R39" i="24"/>
  <c r="S39" i="24"/>
  <c r="T39" i="24"/>
  <c r="R38" i="24"/>
  <c r="S38" i="24"/>
  <c r="T38" i="24"/>
  <c r="R10" i="24"/>
  <c r="S10" i="24"/>
  <c r="T10" i="24"/>
  <c r="R13" i="24"/>
  <c r="S13" i="24"/>
  <c r="T13" i="24"/>
  <c r="R17" i="24"/>
  <c r="S17" i="24"/>
  <c r="T17" i="24"/>
  <c r="R16" i="24"/>
  <c r="S16" i="24"/>
  <c r="T16" i="24"/>
  <c r="R12" i="24"/>
  <c r="S12" i="24"/>
  <c r="T12" i="24"/>
  <c r="R29" i="24"/>
  <c r="S29" i="24"/>
  <c r="T29" i="24"/>
  <c r="R34" i="24"/>
  <c r="S34" i="24"/>
  <c r="T34" i="24"/>
  <c r="R35" i="24"/>
  <c r="S35" i="24"/>
  <c r="T35" i="24"/>
  <c r="R11" i="24"/>
  <c r="S11" i="24"/>
  <c r="T11" i="24"/>
  <c r="R9" i="24"/>
  <c r="S9" i="24"/>
  <c r="T9" i="24"/>
  <c r="R3" i="24"/>
  <c r="S3" i="24"/>
  <c r="T3" i="24"/>
  <c r="R4" i="24"/>
  <c r="S4" i="24"/>
  <c r="T4" i="24"/>
  <c r="R5" i="24"/>
  <c r="S5" i="24"/>
  <c r="T5" i="24"/>
  <c r="R7" i="24"/>
  <c r="S7" i="24"/>
  <c r="T7" i="24"/>
  <c r="R6" i="24"/>
  <c r="S6" i="24"/>
  <c r="T6" i="24"/>
  <c r="R33" i="24"/>
  <c r="S33" i="24"/>
  <c r="T33" i="24"/>
  <c r="M4" i="24"/>
  <c r="N4" i="24"/>
  <c r="O4" i="24"/>
  <c r="M5" i="24"/>
  <c r="N5" i="24"/>
  <c r="O5" i="24"/>
  <c r="M6" i="24"/>
  <c r="N6" i="24"/>
  <c r="O6" i="24"/>
  <c r="M7" i="24"/>
  <c r="N7" i="24"/>
  <c r="O7" i="24"/>
  <c r="M8" i="24"/>
  <c r="N8" i="24"/>
  <c r="O8" i="24"/>
  <c r="M9" i="24"/>
  <c r="N9" i="24"/>
  <c r="O9" i="24"/>
  <c r="M10" i="24"/>
  <c r="N10" i="24"/>
  <c r="O10" i="24"/>
  <c r="M11" i="24"/>
  <c r="N11" i="24"/>
  <c r="O11" i="24"/>
  <c r="M12" i="24"/>
  <c r="N12" i="24"/>
  <c r="O12" i="24"/>
  <c r="M13" i="24"/>
  <c r="N13" i="24"/>
  <c r="O13" i="24"/>
  <c r="M14" i="24"/>
  <c r="N14" i="24"/>
  <c r="O14" i="24"/>
  <c r="M15" i="24"/>
  <c r="N15" i="24"/>
  <c r="O15" i="24"/>
  <c r="M16" i="24"/>
  <c r="N16" i="24"/>
  <c r="O16" i="24"/>
  <c r="M17" i="24"/>
  <c r="N17" i="24"/>
  <c r="O17" i="24"/>
  <c r="M18" i="24"/>
  <c r="N18" i="24"/>
  <c r="O18" i="24"/>
  <c r="M19" i="24"/>
  <c r="N19" i="24"/>
  <c r="O19" i="24"/>
  <c r="M20" i="24"/>
  <c r="N20" i="24"/>
  <c r="O20" i="24"/>
  <c r="M21" i="24"/>
  <c r="N21" i="24"/>
  <c r="O21" i="24"/>
  <c r="M22" i="24"/>
  <c r="N22" i="24"/>
  <c r="O22" i="24"/>
  <c r="M23" i="24"/>
  <c r="N23" i="24"/>
  <c r="O23" i="24"/>
  <c r="M24" i="24"/>
  <c r="N24" i="24"/>
  <c r="O24" i="24"/>
  <c r="M25" i="24"/>
  <c r="N25" i="24"/>
  <c r="O25" i="24"/>
  <c r="M26" i="24"/>
  <c r="N26" i="24"/>
  <c r="O26" i="24"/>
  <c r="H62" i="24"/>
  <c r="I62" i="24"/>
  <c r="J62" i="24"/>
  <c r="H4" i="24"/>
  <c r="I4" i="24"/>
  <c r="J4" i="24"/>
  <c r="H5" i="24"/>
  <c r="I5" i="24"/>
  <c r="J5" i="24"/>
  <c r="H6" i="24"/>
  <c r="I6" i="24"/>
  <c r="J6" i="24"/>
  <c r="H7" i="24"/>
  <c r="I7" i="24"/>
  <c r="J7" i="24"/>
  <c r="H8" i="24"/>
  <c r="I8" i="24"/>
  <c r="J8" i="24"/>
  <c r="H9" i="24"/>
  <c r="I9" i="24"/>
  <c r="J9" i="24"/>
  <c r="H10" i="24"/>
  <c r="I10" i="24"/>
  <c r="J10" i="24"/>
  <c r="H11" i="24"/>
  <c r="I11" i="24"/>
  <c r="J11" i="24"/>
  <c r="H12" i="24"/>
  <c r="I12" i="24"/>
  <c r="J12" i="24"/>
  <c r="H13" i="24"/>
  <c r="I13" i="24"/>
  <c r="J13" i="24"/>
  <c r="H14" i="24"/>
  <c r="I14" i="24"/>
  <c r="J14" i="24"/>
  <c r="H15" i="24"/>
  <c r="I15" i="24"/>
  <c r="J15" i="24"/>
  <c r="H16" i="24"/>
  <c r="I16" i="24"/>
  <c r="J16" i="24"/>
  <c r="H17" i="24"/>
  <c r="I17" i="24"/>
  <c r="J17" i="24"/>
  <c r="H18" i="24"/>
  <c r="I18" i="24"/>
  <c r="J18" i="24"/>
  <c r="H19" i="24"/>
  <c r="I19" i="24"/>
  <c r="J19" i="24"/>
  <c r="H20" i="24"/>
  <c r="I20" i="24"/>
  <c r="J20" i="24"/>
  <c r="H21" i="24"/>
  <c r="I21" i="24"/>
  <c r="J21" i="24"/>
  <c r="H22" i="24"/>
  <c r="I22" i="24"/>
  <c r="J22" i="24"/>
  <c r="H23" i="24"/>
  <c r="I23" i="24"/>
  <c r="J23" i="24"/>
  <c r="H24" i="24"/>
  <c r="I24" i="24"/>
  <c r="J24" i="24"/>
  <c r="H25" i="24"/>
  <c r="I25" i="24"/>
  <c r="J25" i="24"/>
  <c r="H26" i="24"/>
  <c r="I26" i="24"/>
  <c r="J26" i="24"/>
  <c r="H27" i="24"/>
  <c r="I27" i="24"/>
  <c r="J27" i="24"/>
  <c r="H28" i="24"/>
  <c r="I28" i="24"/>
  <c r="J28" i="24"/>
  <c r="H29" i="24"/>
  <c r="I29" i="24"/>
  <c r="J29" i="24"/>
  <c r="H30" i="24"/>
  <c r="I30" i="24"/>
  <c r="J30" i="24"/>
  <c r="H31" i="24"/>
  <c r="I31" i="24"/>
  <c r="J31" i="24"/>
  <c r="H32" i="24"/>
  <c r="I32" i="24"/>
  <c r="J32" i="24"/>
  <c r="H33" i="24"/>
  <c r="I33" i="24"/>
  <c r="J33" i="24"/>
  <c r="H34" i="24"/>
  <c r="I34" i="24"/>
  <c r="J34" i="24"/>
  <c r="H35" i="24"/>
  <c r="I35" i="24"/>
  <c r="J35" i="24"/>
  <c r="H36" i="24"/>
  <c r="I36" i="24"/>
  <c r="J36" i="24"/>
  <c r="H37" i="24"/>
  <c r="I37" i="24"/>
  <c r="J37" i="24"/>
  <c r="H38" i="24"/>
  <c r="I38" i="24"/>
  <c r="J38" i="24"/>
  <c r="H39" i="24"/>
  <c r="I39" i="24"/>
  <c r="J39" i="24"/>
  <c r="H40" i="24"/>
  <c r="I40" i="24"/>
  <c r="J40" i="24"/>
  <c r="H41" i="24"/>
  <c r="I41" i="24"/>
  <c r="J41" i="24"/>
  <c r="H42" i="24"/>
  <c r="I42" i="24"/>
  <c r="J42" i="24"/>
  <c r="H43" i="24"/>
  <c r="I43" i="24"/>
  <c r="J43" i="24"/>
  <c r="H44" i="24"/>
  <c r="I44" i="24"/>
  <c r="J44" i="24"/>
  <c r="H45" i="24"/>
  <c r="I45" i="24"/>
  <c r="J45" i="24"/>
  <c r="H46" i="24"/>
  <c r="I46" i="24"/>
  <c r="J46" i="24"/>
  <c r="H47" i="24"/>
  <c r="I47" i="24"/>
  <c r="J47" i="24"/>
  <c r="H48" i="24"/>
  <c r="I48" i="24"/>
  <c r="J48" i="24"/>
  <c r="H49" i="24"/>
  <c r="I49" i="24"/>
  <c r="J49" i="24"/>
  <c r="H50" i="24"/>
  <c r="I50" i="24"/>
  <c r="J50" i="24"/>
  <c r="H51" i="24"/>
  <c r="I51" i="24"/>
  <c r="J51" i="24"/>
  <c r="H52" i="24"/>
  <c r="I52" i="24"/>
  <c r="J52" i="24"/>
  <c r="H53" i="24"/>
  <c r="I53" i="24"/>
  <c r="J53" i="24"/>
  <c r="H54" i="24"/>
  <c r="I54" i="24"/>
  <c r="J54" i="24"/>
  <c r="H55" i="24"/>
  <c r="I55" i="24"/>
  <c r="J55" i="24"/>
  <c r="H56" i="24"/>
  <c r="I56" i="24"/>
  <c r="J56" i="24"/>
  <c r="H57" i="24"/>
  <c r="I57" i="24"/>
  <c r="J57" i="24"/>
  <c r="H58" i="24"/>
  <c r="I58" i="24"/>
  <c r="J58" i="24"/>
  <c r="H59" i="24"/>
  <c r="I59" i="24"/>
  <c r="J59" i="24"/>
  <c r="H60" i="24"/>
  <c r="I60" i="24"/>
  <c r="J60" i="24"/>
  <c r="H61" i="24"/>
  <c r="I61" i="24"/>
  <c r="J61" i="24"/>
  <c r="Y21" i="24"/>
  <c r="X21" i="24"/>
  <c r="W21" i="24"/>
  <c r="T41" i="24"/>
  <c r="S41" i="24"/>
  <c r="R41" i="24"/>
  <c r="O3" i="24"/>
  <c r="N3" i="24"/>
  <c r="M3" i="24"/>
  <c r="J3" i="24"/>
  <c r="I3" i="24"/>
  <c r="H3" i="24"/>
  <c r="P5" i="18" l="1"/>
  <c r="Q5" i="18"/>
  <c r="R5" i="18"/>
  <c r="S5" i="18"/>
  <c r="T5" i="18"/>
  <c r="P6" i="18"/>
  <c r="Q6" i="18"/>
  <c r="R6" i="18"/>
  <c r="S6" i="18"/>
  <c r="T6" i="18"/>
  <c r="P7" i="18"/>
  <c r="Q7" i="18"/>
  <c r="R7" i="18"/>
  <c r="S7" i="18"/>
  <c r="T7" i="18"/>
  <c r="P8" i="18"/>
  <c r="Q8" i="18"/>
  <c r="R8" i="18"/>
  <c r="S8" i="18"/>
  <c r="T8" i="18"/>
  <c r="P9" i="18"/>
  <c r="Q9" i="18"/>
  <c r="R9" i="18"/>
  <c r="S9" i="18"/>
  <c r="T9" i="18"/>
  <c r="P10" i="18"/>
  <c r="Q10" i="18"/>
  <c r="R10" i="18"/>
  <c r="S10" i="18"/>
  <c r="T10" i="18"/>
  <c r="P11" i="18"/>
  <c r="Q11" i="18"/>
  <c r="R11" i="18"/>
  <c r="S11" i="18"/>
  <c r="T11" i="18"/>
  <c r="P12" i="18"/>
  <c r="Q12" i="18"/>
  <c r="R12" i="18"/>
  <c r="S12" i="18"/>
  <c r="T12" i="18"/>
  <c r="P13" i="18"/>
  <c r="Q13" i="18"/>
  <c r="R13" i="18"/>
  <c r="S13" i="18"/>
  <c r="T13" i="18"/>
  <c r="P14" i="18"/>
  <c r="Q14" i="18"/>
  <c r="R14" i="18"/>
  <c r="S14" i="18"/>
  <c r="T14" i="18"/>
  <c r="P15" i="18"/>
  <c r="Q15" i="18"/>
  <c r="R15" i="18"/>
  <c r="S15" i="18"/>
  <c r="T15" i="18"/>
  <c r="P16" i="18"/>
  <c r="Q16" i="18"/>
  <c r="R16" i="18"/>
  <c r="S16" i="18"/>
  <c r="T16" i="18"/>
  <c r="P17" i="18"/>
  <c r="Q17" i="18"/>
  <c r="R17" i="18"/>
  <c r="S17" i="18"/>
  <c r="T17" i="18"/>
  <c r="P18" i="18"/>
  <c r="Q18" i="18"/>
  <c r="R18" i="18"/>
  <c r="S18" i="18"/>
  <c r="T18" i="18"/>
  <c r="P19" i="18"/>
  <c r="Q19" i="18"/>
  <c r="R19" i="18"/>
  <c r="S19" i="18"/>
  <c r="T19" i="18"/>
  <c r="P20" i="18"/>
  <c r="Q20" i="18"/>
  <c r="R20" i="18"/>
  <c r="S20" i="18"/>
  <c r="T20" i="18"/>
  <c r="P21" i="18"/>
  <c r="Q21" i="18"/>
  <c r="R21" i="18"/>
  <c r="S21" i="18"/>
  <c r="T21" i="18"/>
  <c r="P22" i="18"/>
  <c r="Q22" i="18"/>
  <c r="R22" i="18"/>
  <c r="S22" i="18"/>
  <c r="T22" i="18"/>
  <c r="P23" i="18"/>
  <c r="Q23" i="18"/>
  <c r="R23" i="18"/>
  <c r="S23" i="18"/>
  <c r="T23" i="18"/>
  <c r="P24" i="18"/>
  <c r="Q24" i="18"/>
  <c r="R24" i="18"/>
  <c r="S24" i="18"/>
  <c r="T24" i="18"/>
  <c r="P25" i="18"/>
  <c r="Q25" i="18"/>
  <c r="R25" i="18"/>
  <c r="S25" i="18"/>
  <c r="T25" i="18"/>
  <c r="P26" i="18"/>
  <c r="Q26" i="18"/>
  <c r="R26" i="18"/>
  <c r="S26" i="18"/>
  <c r="T26" i="18"/>
  <c r="P27" i="18"/>
  <c r="Q27" i="18"/>
  <c r="R27" i="18"/>
  <c r="S27" i="18"/>
  <c r="T27" i="18"/>
  <c r="P28" i="18"/>
  <c r="Q28" i="18"/>
  <c r="R28" i="18"/>
  <c r="S28" i="18"/>
  <c r="T28" i="18"/>
  <c r="P29" i="18"/>
  <c r="Q29" i="18"/>
  <c r="R29" i="18"/>
  <c r="S29" i="18"/>
  <c r="T29" i="18"/>
  <c r="P30" i="18"/>
  <c r="Q30" i="18"/>
  <c r="R30" i="18"/>
  <c r="S30" i="18"/>
  <c r="T30" i="18"/>
  <c r="P31" i="18"/>
  <c r="Q31" i="18"/>
  <c r="R31" i="18"/>
  <c r="S31" i="18"/>
  <c r="T31" i="18"/>
  <c r="P32" i="18"/>
  <c r="Q32" i="18"/>
  <c r="R32" i="18"/>
  <c r="S32" i="18"/>
  <c r="T32" i="18"/>
  <c r="P33" i="18"/>
  <c r="Q33" i="18"/>
  <c r="R33" i="18"/>
  <c r="S33" i="18"/>
  <c r="T33" i="18"/>
  <c r="P34" i="18"/>
  <c r="Q34" i="18"/>
  <c r="R34" i="18"/>
  <c r="S34" i="18"/>
  <c r="T34" i="18"/>
  <c r="P35" i="18"/>
  <c r="Q35" i="18"/>
  <c r="R35" i="18"/>
  <c r="S35" i="18"/>
  <c r="T35" i="18"/>
  <c r="P36" i="18"/>
  <c r="Q36" i="18"/>
  <c r="R36" i="18"/>
  <c r="S36" i="18"/>
  <c r="T36" i="18"/>
  <c r="P37" i="18"/>
  <c r="Q37" i="18"/>
  <c r="R37" i="18"/>
  <c r="S37" i="18"/>
  <c r="T37" i="18"/>
  <c r="P38" i="18"/>
  <c r="Q38" i="18"/>
  <c r="R38" i="18"/>
  <c r="S38" i="18"/>
  <c r="T38" i="18"/>
  <c r="P39" i="18"/>
  <c r="Q39" i="18"/>
  <c r="R39" i="18"/>
  <c r="S39" i="18"/>
  <c r="T39" i="18"/>
  <c r="P40" i="18"/>
  <c r="Q40" i="18"/>
  <c r="R40" i="18"/>
  <c r="S40" i="18"/>
  <c r="T40" i="18"/>
  <c r="P41" i="18"/>
  <c r="Q41" i="18"/>
  <c r="R41" i="18"/>
  <c r="S41" i="18"/>
  <c r="T41" i="18"/>
  <c r="P42" i="18"/>
  <c r="Q42" i="18"/>
  <c r="R42" i="18"/>
  <c r="S42" i="18"/>
  <c r="T42" i="18"/>
  <c r="P43" i="18"/>
  <c r="Q43" i="18"/>
  <c r="R43" i="18"/>
  <c r="S43" i="18"/>
  <c r="T43" i="18"/>
  <c r="P44" i="18"/>
  <c r="Q44" i="18"/>
  <c r="R44" i="18"/>
  <c r="S44" i="18"/>
  <c r="T44" i="18"/>
  <c r="P45" i="18"/>
  <c r="Q45" i="18"/>
  <c r="R45" i="18"/>
  <c r="S45" i="18"/>
  <c r="T45" i="18"/>
  <c r="P46" i="18"/>
  <c r="Q46" i="18"/>
  <c r="R46" i="18"/>
  <c r="S46" i="18"/>
  <c r="T46" i="18"/>
  <c r="P47" i="18"/>
  <c r="Q47" i="18"/>
  <c r="R47" i="18"/>
  <c r="S47" i="18"/>
  <c r="T47" i="18"/>
  <c r="P48" i="18"/>
  <c r="Q48" i="18"/>
  <c r="R48" i="18"/>
  <c r="S48" i="18"/>
  <c r="T48" i="18"/>
  <c r="P49" i="18"/>
  <c r="Q49" i="18"/>
  <c r="R49" i="18"/>
  <c r="S49" i="18"/>
  <c r="T49" i="18"/>
  <c r="P50" i="18"/>
  <c r="Q50" i="18"/>
  <c r="R50" i="18"/>
  <c r="S50" i="18"/>
  <c r="T50" i="18"/>
  <c r="P51" i="18"/>
  <c r="Q51" i="18"/>
  <c r="R51" i="18"/>
  <c r="S51" i="18"/>
  <c r="T51" i="18"/>
  <c r="P52" i="18"/>
  <c r="Q52" i="18"/>
  <c r="R52" i="18"/>
  <c r="S52" i="18"/>
  <c r="T52" i="18"/>
  <c r="P53" i="18"/>
  <c r="Q53" i="18"/>
  <c r="R53" i="18"/>
  <c r="S53" i="18"/>
  <c r="T53" i="18"/>
  <c r="P54" i="18"/>
  <c r="Q54" i="18"/>
  <c r="R54" i="18"/>
  <c r="S54" i="18"/>
  <c r="T54" i="18"/>
  <c r="P55" i="18"/>
  <c r="Q55" i="18"/>
  <c r="R55" i="18"/>
  <c r="S55" i="18"/>
  <c r="T55" i="18"/>
  <c r="P56" i="18"/>
  <c r="Q56" i="18"/>
  <c r="R56" i="18"/>
  <c r="S56" i="18"/>
  <c r="T56" i="18"/>
  <c r="P57" i="18"/>
  <c r="Q57" i="18"/>
  <c r="R57" i="18"/>
  <c r="S57" i="18"/>
  <c r="T57" i="18"/>
  <c r="P58" i="18"/>
  <c r="Q58" i="18"/>
  <c r="R58" i="18"/>
  <c r="S58" i="18"/>
  <c r="T58" i="18"/>
  <c r="P59" i="18"/>
  <c r="Q59" i="18"/>
  <c r="R59" i="18"/>
  <c r="S59" i="18"/>
  <c r="T59" i="18"/>
  <c r="P60" i="18"/>
  <c r="Q60" i="18"/>
  <c r="R60" i="18"/>
  <c r="S60" i="18"/>
  <c r="T60" i="18"/>
  <c r="P61" i="18"/>
  <c r="Q61" i="18"/>
  <c r="R61" i="18"/>
  <c r="S61" i="18"/>
  <c r="T61" i="18"/>
  <c r="P62" i="18"/>
  <c r="Q62" i="18"/>
  <c r="R62" i="18"/>
  <c r="S62" i="18"/>
  <c r="T62" i="18"/>
  <c r="P63" i="18"/>
  <c r="Q63" i="18"/>
  <c r="R63" i="18"/>
  <c r="S63" i="18"/>
  <c r="T63" i="18"/>
  <c r="P64" i="18"/>
  <c r="Q64" i="18"/>
  <c r="R64" i="18"/>
  <c r="S64" i="18"/>
  <c r="T64" i="18"/>
  <c r="P65" i="18"/>
  <c r="Q65" i="18"/>
  <c r="R65" i="18"/>
  <c r="S65" i="18"/>
  <c r="T65" i="18"/>
  <c r="P66" i="18"/>
  <c r="Q66" i="18"/>
  <c r="R66" i="18"/>
  <c r="S66" i="18"/>
  <c r="T66" i="18"/>
  <c r="P67" i="18"/>
  <c r="Q67" i="18"/>
  <c r="R67" i="18"/>
  <c r="S67" i="18"/>
  <c r="T67" i="18"/>
  <c r="P68" i="18"/>
  <c r="Q68" i="18"/>
  <c r="R68" i="18"/>
  <c r="S68" i="18"/>
  <c r="T68" i="18"/>
  <c r="P69" i="18"/>
  <c r="Q69" i="18"/>
  <c r="R69" i="18"/>
  <c r="S69" i="18"/>
  <c r="T69" i="18"/>
  <c r="P70" i="18"/>
  <c r="Q70" i="18"/>
  <c r="R70" i="18"/>
  <c r="S70" i="18"/>
  <c r="T70" i="18"/>
  <c r="P71" i="18"/>
  <c r="Q71" i="18"/>
  <c r="R71" i="18"/>
  <c r="S71" i="18"/>
  <c r="T71" i="18"/>
  <c r="P72" i="18"/>
  <c r="Q72" i="18"/>
  <c r="R72" i="18"/>
  <c r="S72" i="18"/>
  <c r="T72" i="18"/>
  <c r="P73" i="18"/>
  <c r="Q73" i="18"/>
  <c r="R73" i="18"/>
  <c r="S73" i="18"/>
  <c r="T73" i="18"/>
  <c r="P74" i="18"/>
  <c r="Q74" i="18"/>
  <c r="R74" i="18"/>
  <c r="S74" i="18"/>
  <c r="T74" i="18"/>
  <c r="P75" i="18"/>
  <c r="Q75" i="18"/>
  <c r="R75" i="18"/>
  <c r="S75" i="18"/>
  <c r="T75" i="18"/>
  <c r="P76" i="18"/>
  <c r="Q76" i="18"/>
  <c r="R76" i="18"/>
  <c r="S76" i="18"/>
  <c r="T76" i="18"/>
  <c r="P77" i="18"/>
  <c r="Q77" i="18"/>
  <c r="R77" i="18"/>
  <c r="S77" i="18"/>
  <c r="T77" i="18"/>
  <c r="P78" i="18"/>
  <c r="Q78" i="18"/>
  <c r="R78" i="18"/>
  <c r="S78" i="18"/>
  <c r="T78" i="18"/>
  <c r="P79" i="18"/>
  <c r="Q79" i="18"/>
  <c r="R79" i="18"/>
  <c r="S79" i="18"/>
  <c r="T79" i="18"/>
  <c r="P80" i="18"/>
  <c r="Q80" i="18"/>
  <c r="R80" i="18"/>
  <c r="S80" i="18"/>
  <c r="T80" i="18"/>
  <c r="P81" i="18"/>
  <c r="Q81" i="18"/>
  <c r="R81" i="18"/>
  <c r="S81" i="18"/>
  <c r="T81" i="18"/>
  <c r="P82" i="18"/>
  <c r="Q82" i="18"/>
  <c r="R82" i="18"/>
  <c r="S82" i="18"/>
  <c r="T82" i="18"/>
  <c r="P83" i="18"/>
  <c r="Q83" i="18"/>
  <c r="R83" i="18"/>
  <c r="S83" i="18"/>
  <c r="T83" i="18"/>
  <c r="P84" i="18"/>
  <c r="Q84" i="18"/>
  <c r="R84" i="18"/>
  <c r="S84" i="18"/>
  <c r="T84" i="18"/>
  <c r="P85" i="18"/>
  <c r="Q85" i="18"/>
  <c r="R85" i="18"/>
  <c r="S85" i="18"/>
  <c r="T85" i="18"/>
  <c r="P86" i="18"/>
  <c r="Q86" i="18"/>
  <c r="R86" i="18"/>
  <c r="S86" i="18"/>
  <c r="T86" i="18"/>
  <c r="P87" i="18"/>
  <c r="Q87" i="18"/>
  <c r="R87" i="18"/>
  <c r="S87" i="18"/>
  <c r="T87" i="18"/>
  <c r="P88" i="18"/>
  <c r="Q88" i="18"/>
  <c r="R88" i="18"/>
  <c r="S88" i="18"/>
  <c r="T88" i="18"/>
  <c r="P89" i="18"/>
  <c r="Q89" i="18"/>
  <c r="R89" i="18"/>
  <c r="S89" i="18"/>
  <c r="T89" i="18"/>
  <c r="P90" i="18"/>
  <c r="Q90" i="18"/>
  <c r="R90" i="18"/>
  <c r="S90" i="18"/>
  <c r="T90" i="18"/>
  <c r="P91" i="18"/>
  <c r="Q91" i="18"/>
  <c r="R91" i="18"/>
  <c r="S91" i="18"/>
  <c r="T91" i="18"/>
  <c r="P92" i="18"/>
  <c r="Q92" i="18"/>
  <c r="R92" i="18"/>
  <c r="S92" i="18"/>
  <c r="T92" i="18"/>
  <c r="P93" i="18"/>
  <c r="Q93" i="18"/>
  <c r="R93" i="18"/>
  <c r="S93" i="18"/>
  <c r="T93" i="18"/>
  <c r="P94" i="18"/>
  <c r="Q94" i="18"/>
  <c r="R94" i="18"/>
  <c r="S94" i="18"/>
  <c r="T94" i="18"/>
  <c r="P95" i="18"/>
  <c r="Q95" i="18"/>
  <c r="R95" i="18"/>
  <c r="S95" i="18"/>
  <c r="T95" i="18"/>
  <c r="P96" i="18"/>
  <c r="Q96" i="18"/>
  <c r="R96" i="18"/>
  <c r="S96" i="18"/>
  <c r="T96" i="18"/>
  <c r="P97" i="18"/>
  <c r="Q97" i="18"/>
  <c r="R97" i="18"/>
  <c r="S97" i="18"/>
  <c r="T97" i="18"/>
  <c r="P98" i="18"/>
  <c r="Q98" i="18"/>
  <c r="R98" i="18"/>
  <c r="S98" i="18"/>
  <c r="T98" i="18"/>
  <c r="P99" i="18"/>
  <c r="Q99" i="18"/>
  <c r="R99" i="18"/>
  <c r="S99" i="18"/>
  <c r="T99" i="18"/>
  <c r="P100" i="18"/>
  <c r="Q100" i="18"/>
  <c r="R100" i="18"/>
  <c r="S100" i="18"/>
  <c r="T100" i="18"/>
  <c r="P101" i="18"/>
  <c r="Q101" i="18"/>
  <c r="R101" i="18"/>
  <c r="S101" i="18"/>
  <c r="T101" i="18"/>
  <c r="P102" i="18"/>
  <c r="Q102" i="18"/>
  <c r="R102" i="18"/>
  <c r="S102" i="18"/>
  <c r="T102" i="18"/>
  <c r="P103" i="18"/>
  <c r="Q103" i="18"/>
  <c r="R103" i="18"/>
  <c r="S103" i="18"/>
  <c r="T103" i="18"/>
  <c r="P104" i="18"/>
  <c r="Q104" i="18"/>
  <c r="R104" i="18"/>
  <c r="S104" i="18"/>
  <c r="T104" i="18"/>
  <c r="P105" i="18"/>
  <c r="Q105" i="18"/>
  <c r="R105" i="18"/>
  <c r="S105" i="18"/>
  <c r="T105" i="18"/>
  <c r="P106" i="18"/>
  <c r="Q106" i="18"/>
  <c r="R106" i="18"/>
  <c r="S106" i="18"/>
  <c r="T106" i="18"/>
  <c r="P107" i="18"/>
  <c r="Q107" i="18"/>
  <c r="R107" i="18"/>
  <c r="S107" i="18"/>
  <c r="T107" i="18"/>
  <c r="P108" i="18"/>
  <c r="Q108" i="18"/>
  <c r="R108" i="18"/>
  <c r="S108" i="18"/>
  <c r="T108" i="18"/>
  <c r="P109" i="18"/>
  <c r="Q109" i="18"/>
  <c r="R109" i="18"/>
  <c r="S109" i="18"/>
  <c r="T109" i="18"/>
  <c r="P110" i="18"/>
  <c r="Q110" i="18"/>
  <c r="R110" i="18"/>
  <c r="S110" i="18"/>
  <c r="T110" i="18"/>
  <c r="P111" i="18"/>
  <c r="Q111" i="18"/>
  <c r="R111" i="18"/>
  <c r="S111" i="18"/>
  <c r="T111" i="18"/>
  <c r="P112" i="18"/>
  <c r="Q112" i="18"/>
  <c r="R112" i="18"/>
  <c r="S112" i="18"/>
  <c r="T112" i="18"/>
  <c r="P113" i="18"/>
  <c r="Q113" i="18"/>
  <c r="R113" i="18"/>
  <c r="S113" i="18"/>
  <c r="T113" i="18"/>
  <c r="P114" i="18"/>
  <c r="Q114" i="18"/>
  <c r="R114" i="18"/>
  <c r="S114" i="18"/>
  <c r="T114" i="18"/>
  <c r="P115" i="18"/>
  <c r="Q115" i="18"/>
  <c r="R115" i="18"/>
  <c r="S115" i="18"/>
  <c r="T115" i="18"/>
  <c r="P116" i="18"/>
  <c r="Q116" i="18"/>
  <c r="R116" i="18"/>
  <c r="S116" i="18"/>
  <c r="T116" i="18"/>
  <c r="P117" i="18"/>
  <c r="Q117" i="18"/>
  <c r="R117" i="18"/>
  <c r="S117" i="18"/>
  <c r="T117" i="18"/>
  <c r="P118" i="18"/>
  <c r="Q118" i="18"/>
  <c r="R118" i="18"/>
  <c r="S118" i="18"/>
  <c r="T118" i="18"/>
  <c r="P119" i="18"/>
  <c r="Q119" i="18"/>
  <c r="R119" i="18"/>
  <c r="S119" i="18"/>
  <c r="T119" i="18"/>
  <c r="P120" i="18"/>
  <c r="Q120" i="18"/>
  <c r="R120" i="18"/>
  <c r="S120" i="18"/>
  <c r="T120" i="18"/>
  <c r="P121" i="18"/>
  <c r="Q121" i="18"/>
  <c r="R121" i="18"/>
  <c r="S121" i="18"/>
  <c r="T121" i="18"/>
  <c r="P122" i="18"/>
  <c r="Q122" i="18"/>
  <c r="R122" i="18"/>
  <c r="S122" i="18"/>
  <c r="T122" i="18"/>
  <c r="P123" i="18"/>
  <c r="Q123" i="18"/>
  <c r="R123" i="18"/>
  <c r="S123" i="18"/>
  <c r="T123" i="18"/>
  <c r="P124" i="18"/>
  <c r="Q124" i="18"/>
  <c r="R124" i="18"/>
  <c r="S124" i="18"/>
  <c r="T124" i="18"/>
  <c r="P125" i="18"/>
  <c r="Q125" i="18"/>
  <c r="R125" i="18"/>
  <c r="S125" i="18"/>
  <c r="T125" i="18"/>
  <c r="P126" i="18"/>
  <c r="Q126" i="18"/>
  <c r="R126" i="18"/>
  <c r="S126" i="18"/>
  <c r="T126" i="18"/>
  <c r="P127" i="18"/>
  <c r="Q127" i="18"/>
  <c r="R127" i="18"/>
  <c r="S127" i="18"/>
  <c r="T127" i="18"/>
  <c r="P128" i="18"/>
  <c r="Q128" i="18"/>
  <c r="R128" i="18"/>
  <c r="S128" i="18"/>
  <c r="T128" i="18"/>
  <c r="P129" i="18"/>
  <c r="Q129" i="18"/>
  <c r="R129" i="18"/>
  <c r="S129" i="18"/>
  <c r="T129" i="18"/>
  <c r="P130" i="18"/>
  <c r="Q130" i="18"/>
  <c r="R130" i="18"/>
  <c r="S130" i="18"/>
  <c r="T130" i="18"/>
  <c r="P131" i="18"/>
  <c r="Q131" i="18"/>
  <c r="R131" i="18"/>
  <c r="S131" i="18"/>
  <c r="T131" i="18"/>
  <c r="P132" i="18"/>
  <c r="Q132" i="18"/>
  <c r="R132" i="18"/>
  <c r="S132" i="18"/>
  <c r="T132" i="18"/>
  <c r="P133" i="18"/>
  <c r="Q133" i="18"/>
  <c r="R133" i="18"/>
  <c r="S133" i="18"/>
  <c r="T133" i="18"/>
  <c r="P134" i="18"/>
  <c r="Q134" i="18"/>
  <c r="R134" i="18"/>
  <c r="S134" i="18"/>
  <c r="T134" i="18"/>
  <c r="P135" i="18"/>
  <c r="Q135" i="18"/>
  <c r="R135" i="18"/>
  <c r="S135" i="18"/>
  <c r="T135" i="18"/>
  <c r="P136" i="18"/>
  <c r="Q136" i="18"/>
  <c r="R136" i="18"/>
  <c r="S136" i="18"/>
  <c r="T136" i="18"/>
  <c r="P137" i="18"/>
  <c r="Q137" i="18"/>
  <c r="R137" i="18"/>
  <c r="S137" i="18"/>
  <c r="T137" i="18"/>
  <c r="P138" i="18"/>
  <c r="Q138" i="18"/>
  <c r="R138" i="18"/>
  <c r="S138" i="18"/>
  <c r="T138" i="18"/>
  <c r="P139" i="18"/>
  <c r="Q139" i="18"/>
  <c r="R139" i="18"/>
  <c r="S139" i="18"/>
  <c r="T139" i="18"/>
  <c r="P140" i="18"/>
  <c r="Q140" i="18"/>
  <c r="R140" i="18"/>
  <c r="S140" i="18"/>
  <c r="T140" i="18"/>
  <c r="P141" i="18"/>
  <c r="Q141" i="18"/>
  <c r="R141" i="18"/>
  <c r="S141" i="18"/>
  <c r="T141" i="18"/>
  <c r="P142" i="18"/>
  <c r="Q142" i="18"/>
  <c r="R142" i="18"/>
  <c r="S142" i="18"/>
  <c r="T142" i="18"/>
  <c r="P143" i="18"/>
  <c r="Q143" i="18"/>
  <c r="R143" i="18"/>
  <c r="S143" i="18"/>
  <c r="T143" i="18"/>
  <c r="P144" i="18"/>
  <c r="Q144" i="18"/>
  <c r="R144" i="18"/>
  <c r="S144" i="18"/>
  <c r="T144" i="18"/>
  <c r="P145" i="18"/>
  <c r="Q145" i="18"/>
  <c r="R145" i="18"/>
  <c r="S145" i="18"/>
  <c r="T145" i="18"/>
  <c r="P146" i="18"/>
  <c r="Q146" i="18"/>
  <c r="R146" i="18"/>
  <c r="S146" i="18"/>
  <c r="T146" i="18"/>
  <c r="P147" i="18"/>
  <c r="Q147" i="18"/>
  <c r="R147" i="18"/>
  <c r="S147" i="18"/>
  <c r="T147" i="18"/>
  <c r="P148" i="18"/>
  <c r="Q148" i="18"/>
  <c r="R148" i="18"/>
  <c r="S148" i="18"/>
  <c r="T148" i="18"/>
  <c r="P149" i="18"/>
  <c r="Q149" i="18"/>
  <c r="R149" i="18"/>
  <c r="S149" i="18"/>
  <c r="T149" i="18"/>
  <c r="P150" i="18"/>
  <c r="Q150" i="18"/>
  <c r="R150" i="18"/>
  <c r="S150" i="18"/>
  <c r="T150" i="18"/>
  <c r="P151" i="18"/>
  <c r="Q151" i="18"/>
  <c r="R151" i="18"/>
  <c r="S151" i="18"/>
  <c r="T151" i="18"/>
  <c r="P152" i="18"/>
  <c r="Q152" i="18"/>
  <c r="R152" i="18"/>
  <c r="S152" i="18"/>
  <c r="T152" i="18"/>
  <c r="P153" i="18"/>
  <c r="Q153" i="18"/>
  <c r="R153" i="18"/>
  <c r="S153" i="18"/>
  <c r="T153" i="18"/>
  <c r="P154" i="18"/>
  <c r="Q154" i="18"/>
  <c r="R154" i="18"/>
  <c r="S154" i="18"/>
  <c r="T154" i="18"/>
  <c r="P155" i="18"/>
  <c r="Q155" i="18"/>
  <c r="R155" i="18"/>
  <c r="S155" i="18"/>
  <c r="T155" i="18"/>
  <c r="P156" i="18"/>
  <c r="Q156" i="18"/>
  <c r="R156" i="18"/>
  <c r="S156" i="18"/>
  <c r="T156" i="18"/>
  <c r="P157" i="18"/>
  <c r="Q157" i="18"/>
  <c r="R157" i="18"/>
  <c r="S157" i="18"/>
  <c r="T157" i="18"/>
  <c r="P158" i="18"/>
  <c r="Q158" i="18"/>
  <c r="R158" i="18"/>
  <c r="S158" i="18"/>
  <c r="T158" i="18"/>
  <c r="P159" i="18"/>
  <c r="Q159" i="18"/>
  <c r="R159" i="18"/>
  <c r="S159" i="18"/>
  <c r="T159" i="18"/>
  <c r="P160" i="18"/>
  <c r="Q160" i="18"/>
  <c r="R160" i="18"/>
  <c r="S160" i="18"/>
  <c r="T160" i="18"/>
  <c r="P161" i="18"/>
  <c r="Q161" i="18"/>
  <c r="R161" i="18"/>
  <c r="S161" i="18"/>
  <c r="T161" i="18"/>
  <c r="P162" i="18"/>
  <c r="Q162" i="18"/>
  <c r="R162" i="18"/>
  <c r="S162" i="18"/>
  <c r="T162" i="18"/>
  <c r="P163" i="18"/>
  <c r="Q163" i="18"/>
  <c r="R163" i="18"/>
  <c r="S163" i="18"/>
  <c r="T163" i="18"/>
  <c r="P164" i="18"/>
  <c r="Q164" i="18"/>
  <c r="R164" i="18"/>
  <c r="S164" i="18"/>
  <c r="T164" i="18"/>
  <c r="P165" i="18"/>
  <c r="Q165" i="18"/>
  <c r="R165" i="18"/>
  <c r="S165" i="18"/>
  <c r="T165" i="18"/>
  <c r="P166" i="18"/>
  <c r="Q166" i="18"/>
  <c r="R166" i="18"/>
  <c r="S166" i="18"/>
  <c r="T166" i="18"/>
  <c r="P167" i="18"/>
  <c r="Q167" i="18"/>
  <c r="R167" i="18"/>
  <c r="S167" i="18"/>
  <c r="T167" i="18"/>
  <c r="P168" i="18"/>
  <c r="Q168" i="18"/>
  <c r="R168" i="18"/>
  <c r="S168" i="18"/>
  <c r="T168" i="18"/>
  <c r="P169" i="18"/>
  <c r="Q169" i="18"/>
  <c r="R169" i="18"/>
  <c r="S169" i="18"/>
  <c r="T169" i="18"/>
  <c r="P170" i="18"/>
  <c r="Q170" i="18"/>
  <c r="R170" i="18"/>
  <c r="S170" i="18"/>
  <c r="T170" i="18"/>
  <c r="P171" i="18"/>
  <c r="Q171" i="18"/>
  <c r="R171" i="18"/>
  <c r="S171" i="18"/>
  <c r="T171" i="18"/>
  <c r="P172" i="18"/>
  <c r="Q172" i="18"/>
  <c r="R172" i="18"/>
  <c r="S172" i="18"/>
  <c r="T172" i="18"/>
  <c r="P173" i="18"/>
  <c r="Q173" i="18"/>
  <c r="R173" i="18"/>
  <c r="S173" i="18"/>
  <c r="T173" i="18"/>
  <c r="P174" i="18"/>
  <c r="Q174" i="18"/>
  <c r="R174" i="18"/>
  <c r="S174" i="18"/>
  <c r="T174" i="18"/>
  <c r="P175" i="18"/>
  <c r="Q175" i="18"/>
  <c r="R175" i="18"/>
  <c r="S175" i="18"/>
  <c r="T175" i="18"/>
  <c r="P176" i="18"/>
  <c r="Q176" i="18"/>
  <c r="R176" i="18"/>
  <c r="S176" i="18"/>
  <c r="T176" i="18"/>
  <c r="P177" i="18"/>
  <c r="Q177" i="18"/>
  <c r="R177" i="18"/>
  <c r="S177" i="18"/>
  <c r="T177" i="18"/>
  <c r="P178" i="18"/>
  <c r="Q178" i="18"/>
  <c r="R178" i="18"/>
  <c r="S178" i="18"/>
  <c r="T178" i="18"/>
  <c r="P179" i="18"/>
  <c r="Q179" i="18"/>
  <c r="R179" i="18"/>
  <c r="S179" i="18"/>
  <c r="T179" i="18"/>
  <c r="P180" i="18"/>
  <c r="Q180" i="18"/>
  <c r="R180" i="18"/>
  <c r="S180" i="18"/>
  <c r="T180" i="18"/>
  <c r="P181" i="18"/>
  <c r="Q181" i="18"/>
  <c r="R181" i="18"/>
  <c r="S181" i="18"/>
  <c r="T181" i="18"/>
  <c r="P182" i="18"/>
  <c r="Q182" i="18"/>
  <c r="R182" i="18"/>
  <c r="S182" i="18"/>
  <c r="T182" i="18"/>
  <c r="P183" i="18"/>
  <c r="Q183" i="18"/>
  <c r="R183" i="18"/>
  <c r="S183" i="18"/>
  <c r="T183" i="18"/>
  <c r="P184" i="18"/>
  <c r="Q184" i="18"/>
  <c r="R184" i="18"/>
  <c r="S184" i="18"/>
  <c r="T184" i="18"/>
  <c r="P185" i="18"/>
  <c r="Q185" i="18"/>
  <c r="R185" i="18"/>
  <c r="S185" i="18"/>
  <c r="T185" i="18"/>
  <c r="P186" i="18"/>
  <c r="Q186" i="18"/>
  <c r="R186" i="18"/>
  <c r="S186" i="18"/>
  <c r="T186" i="18"/>
  <c r="P187" i="18"/>
  <c r="Q187" i="18"/>
  <c r="R187" i="18"/>
  <c r="S187" i="18"/>
  <c r="T187" i="18"/>
  <c r="P188" i="18"/>
  <c r="Q188" i="18"/>
  <c r="R188" i="18"/>
  <c r="S188" i="18"/>
  <c r="T188" i="18"/>
  <c r="P189" i="18"/>
  <c r="Q189" i="18"/>
  <c r="R189" i="18"/>
  <c r="S189" i="18"/>
  <c r="T189" i="18"/>
  <c r="P190" i="18"/>
  <c r="Q190" i="18"/>
  <c r="R190" i="18"/>
  <c r="S190" i="18"/>
  <c r="T190" i="18"/>
  <c r="P191" i="18"/>
  <c r="Q191" i="18"/>
  <c r="R191" i="18"/>
  <c r="S191" i="18"/>
  <c r="T191" i="18"/>
  <c r="P192" i="18"/>
  <c r="Q192" i="18"/>
  <c r="R192" i="18"/>
  <c r="S192" i="18"/>
  <c r="T192" i="18"/>
  <c r="P193" i="18"/>
  <c r="Q193" i="18"/>
  <c r="R193" i="18"/>
  <c r="S193" i="18"/>
  <c r="T193" i="18"/>
  <c r="P194" i="18"/>
  <c r="Q194" i="18"/>
  <c r="R194" i="18"/>
  <c r="S194" i="18"/>
  <c r="T194" i="18"/>
  <c r="P195" i="18"/>
  <c r="Q195" i="18"/>
  <c r="R195" i="18"/>
  <c r="S195" i="18"/>
  <c r="T195" i="18"/>
  <c r="P196" i="18"/>
  <c r="Q196" i="18"/>
  <c r="R196" i="18"/>
  <c r="S196" i="18"/>
  <c r="T196" i="18"/>
  <c r="P197" i="18"/>
  <c r="Q197" i="18"/>
  <c r="R197" i="18"/>
  <c r="S197" i="18"/>
  <c r="T197" i="18"/>
  <c r="P198" i="18"/>
  <c r="Q198" i="18"/>
  <c r="R198" i="18"/>
  <c r="S198" i="18"/>
  <c r="T198" i="18"/>
  <c r="P199" i="18"/>
  <c r="Q199" i="18"/>
  <c r="R199" i="18"/>
  <c r="S199" i="18"/>
  <c r="T199" i="18"/>
  <c r="P200" i="18"/>
  <c r="Q200" i="18"/>
  <c r="R200" i="18"/>
  <c r="S200" i="18"/>
  <c r="T200" i="18"/>
  <c r="P201" i="18"/>
  <c r="Q201" i="18"/>
  <c r="R201" i="18"/>
  <c r="S201" i="18"/>
  <c r="T201" i="18"/>
  <c r="P202" i="18"/>
  <c r="Q202" i="18"/>
  <c r="R202" i="18"/>
  <c r="S202" i="18"/>
  <c r="T202" i="18"/>
  <c r="P203" i="18"/>
  <c r="Q203" i="18"/>
  <c r="R203" i="18"/>
  <c r="S203" i="18"/>
  <c r="T203" i="18"/>
  <c r="P204" i="18"/>
  <c r="Q204" i="18"/>
  <c r="R204" i="18"/>
  <c r="S204" i="18"/>
  <c r="T204" i="18"/>
  <c r="P205" i="18"/>
  <c r="Q205" i="18"/>
  <c r="R205" i="18"/>
  <c r="S205" i="18"/>
  <c r="T205" i="18"/>
  <c r="P206" i="18"/>
  <c r="Q206" i="18"/>
  <c r="R206" i="18"/>
  <c r="S206" i="18"/>
  <c r="T206" i="18"/>
  <c r="P207" i="18"/>
  <c r="Q207" i="18"/>
  <c r="R207" i="18"/>
  <c r="S207" i="18"/>
  <c r="T207" i="18"/>
  <c r="P208" i="18"/>
  <c r="Q208" i="18"/>
  <c r="R208" i="18"/>
  <c r="S208" i="18"/>
  <c r="T208" i="18"/>
  <c r="P209" i="18"/>
  <c r="Q209" i="18"/>
  <c r="R209" i="18"/>
  <c r="S209" i="18"/>
  <c r="T209" i="18"/>
  <c r="P210" i="18"/>
  <c r="Q210" i="18"/>
  <c r="R210" i="18"/>
  <c r="S210" i="18"/>
  <c r="T210" i="18"/>
  <c r="P211" i="18"/>
  <c r="Q211" i="18"/>
  <c r="R211" i="18"/>
  <c r="S211" i="18"/>
  <c r="T211" i="18"/>
  <c r="P212" i="18"/>
  <c r="Q212" i="18"/>
  <c r="R212" i="18"/>
  <c r="S212" i="18"/>
  <c r="T212" i="18"/>
  <c r="P213" i="18"/>
  <c r="Q213" i="18"/>
  <c r="R213" i="18"/>
  <c r="S213" i="18"/>
  <c r="T213" i="18"/>
  <c r="P214" i="18"/>
  <c r="Q214" i="18"/>
  <c r="R214" i="18"/>
  <c r="S214" i="18"/>
  <c r="T214" i="18"/>
  <c r="P215" i="18"/>
  <c r="Q215" i="18"/>
  <c r="R215" i="18"/>
  <c r="S215" i="18"/>
  <c r="T215" i="18"/>
  <c r="P216" i="18"/>
  <c r="Q216" i="18"/>
  <c r="R216" i="18"/>
  <c r="S216" i="18"/>
  <c r="T216" i="18"/>
  <c r="P217" i="18"/>
  <c r="Q217" i="18"/>
  <c r="R217" i="18"/>
  <c r="S217" i="18"/>
  <c r="T217" i="18"/>
  <c r="P218" i="18"/>
  <c r="Q218" i="18"/>
  <c r="R218" i="18"/>
  <c r="S218" i="18"/>
  <c r="T218" i="18"/>
  <c r="P219" i="18"/>
  <c r="Q219" i="18"/>
  <c r="R219" i="18"/>
  <c r="S219" i="18"/>
  <c r="T219" i="18"/>
  <c r="P220" i="18"/>
  <c r="Q220" i="18"/>
  <c r="R220" i="18"/>
  <c r="S220" i="18"/>
  <c r="T220" i="18"/>
  <c r="P221" i="18"/>
  <c r="Q221" i="18"/>
  <c r="R221" i="18"/>
  <c r="S221" i="18"/>
  <c r="T221" i="18"/>
  <c r="P222" i="18"/>
  <c r="Q222" i="18"/>
  <c r="R222" i="18"/>
  <c r="S222" i="18"/>
  <c r="T222" i="18"/>
  <c r="P223" i="18"/>
  <c r="Q223" i="18"/>
  <c r="R223" i="18"/>
  <c r="S223" i="18"/>
  <c r="T223" i="18"/>
  <c r="P224" i="18"/>
  <c r="Q224" i="18"/>
  <c r="R224" i="18"/>
  <c r="S224" i="18"/>
  <c r="T224" i="18"/>
  <c r="P225" i="18"/>
  <c r="Q225" i="18"/>
  <c r="R225" i="18"/>
  <c r="S225" i="18"/>
  <c r="T225" i="18"/>
  <c r="P226" i="18"/>
  <c r="Q226" i="18"/>
  <c r="R226" i="18"/>
  <c r="S226" i="18"/>
  <c r="T226" i="18"/>
  <c r="P227" i="18"/>
  <c r="Q227" i="18"/>
  <c r="R227" i="18"/>
  <c r="S227" i="18"/>
  <c r="T227" i="18"/>
  <c r="P228" i="18"/>
  <c r="Q228" i="18"/>
  <c r="R228" i="18"/>
  <c r="S228" i="18"/>
  <c r="T228" i="18"/>
  <c r="P229" i="18"/>
  <c r="Q229" i="18"/>
  <c r="R229" i="18"/>
  <c r="S229" i="18"/>
  <c r="T229" i="18"/>
  <c r="P230" i="18"/>
  <c r="Q230" i="18"/>
  <c r="R230" i="18"/>
  <c r="S230" i="18"/>
  <c r="T230" i="18"/>
  <c r="P231" i="18"/>
  <c r="Q231" i="18"/>
  <c r="R231" i="18"/>
  <c r="S231" i="18"/>
  <c r="T231" i="18"/>
  <c r="P232" i="18"/>
  <c r="Q232" i="18"/>
  <c r="R232" i="18"/>
  <c r="S232" i="18"/>
  <c r="T232" i="18"/>
  <c r="P233" i="18"/>
  <c r="Q233" i="18"/>
  <c r="R233" i="18"/>
  <c r="S233" i="18"/>
  <c r="T233" i="18"/>
  <c r="P234" i="18"/>
  <c r="Q234" i="18"/>
  <c r="R234" i="18"/>
  <c r="S234" i="18"/>
  <c r="T234" i="18"/>
  <c r="P235" i="18"/>
  <c r="Q235" i="18"/>
  <c r="R235" i="18"/>
  <c r="S235" i="18"/>
  <c r="T235" i="18"/>
  <c r="P236" i="18"/>
  <c r="Q236" i="18"/>
  <c r="R236" i="18"/>
  <c r="S236" i="18"/>
  <c r="T236" i="18"/>
  <c r="P237" i="18"/>
  <c r="Q237" i="18"/>
  <c r="R237" i="18"/>
  <c r="S237" i="18"/>
  <c r="T237" i="18"/>
  <c r="P238" i="18"/>
  <c r="Q238" i="18"/>
  <c r="R238" i="18"/>
  <c r="S238" i="18"/>
  <c r="T238" i="18"/>
  <c r="P239" i="18"/>
  <c r="Q239" i="18"/>
  <c r="R239" i="18"/>
  <c r="S239" i="18"/>
  <c r="T239" i="18"/>
  <c r="P240" i="18"/>
  <c r="Q240" i="18"/>
  <c r="R240" i="18"/>
  <c r="S240" i="18"/>
  <c r="T240" i="18"/>
  <c r="P241" i="18"/>
  <c r="Q241" i="18"/>
  <c r="R241" i="18"/>
  <c r="S241" i="18"/>
  <c r="T241" i="18"/>
  <c r="P242" i="18"/>
  <c r="Q242" i="18"/>
  <c r="R242" i="18"/>
  <c r="S242" i="18"/>
  <c r="T242" i="18"/>
  <c r="P243" i="18"/>
  <c r="Q243" i="18"/>
  <c r="R243" i="18"/>
  <c r="S243" i="18"/>
  <c r="T243" i="18"/>
  <c r="P244" i="18"/>
  <c r="Q244" i="18"/>
  <c r="R244" i="18"/>
  <c r="S244" i="18"/>
  <c r="T244" i="18"/>
  <c r="P245" i="18"/>
  <c r="Q245" i="18"/>
  <c r="R245" i="18"/>
  <c r="S245" i="18"/>
  <c r="T245" i="18"/>
  <c r="P246" i="18"/>
  <c r="Q246" i="18"/>
  <c r="R246" i="18"/>
  <c r="S246" i="18"/>
  <c r="T246" i="18"/>
  <c r="P247" i="18"/>
  <c r="Q247" i="18"/>
  <c r="R247" i="18"/>
  <c r="S247" i="18"/>
  <c r="T247" i="18"/>
  <c r="P248" i="18"/>
  <c r="Q248" i="18"/>
  <c r="R248" i="18"/>
  <c r="S248" i="18"/>
  <c r="T248" i="18"/>
  <c r="P249" i="18"/>
  <c r="Q249" i="18"/>
  <c r="R249" i="18"/>
  <c r="S249" i="18"/>
  <c r="T249" i="18"/>
  <c r="P250" i="18"/>
  <c r="Q250" i="18"/>
  <c r="R250" i="18"/>
  <c r="S250" i="18"/>
  <c r="T250" i="18"/>
  <c r="P251" i="18"/>
  <c r="Q251" i="18"/>
  <c r="R251" i="18"/>
  <c r="S251" i="18"/>
  <c r="T251" i="18"/>
  <c r="P252" i="18"/>
  <c r="Q252" i="18"/>
  <c r="R252" i="18"/>
  <c r="S252" i="18"/>
  <c r="T252" i="18"/>
  <c r="P253" i="18"/>
  <c r="Q253" i="18"/>
  <c r="R253" i="18"/>
  <c r="S253" i="18"/>
  <c r="T253" i="18"/>
  <c r="P254" i="18"/>
  <c r="Q254" i="18"/>
  <c r="R254" i="18"/>
  <c r="S254" i="18"/>
  <c r="T254" i="18"/>
  <c r="P255" i="18"/>
  <c r="Q255" i="18"/>
  <c r="R255" i="18"/>
  <c r="S255" i="18"/>
  <c r="T255" i="18"/>
  <c r="P256" i="18"/>
  <c r="Q256" i="18"/>
  <c r="R256" i="18"/>
  <c r="S256" i="18"/>
  <c r="T256" i="18"/>
  <c r="P257" i="18"/>
  <c r="Q257" i="18"/>
  <c r="R257" i="18"/>
  <c r="S257" i="18"/>
  <c r="T257" i="18"/>
  <c r="P258" i="18"/>
  <c r="Q258" i="18"/>
  <c r="R258" i="18"/>
  <c r="S258" i="18"/>
  <c r="T258" i="18"/>
  <c r="P259" i="18"/>
  <c r="Q259" i="18"/>
  <c r="R259" i="18"/>
  <c r="S259" i="18"/>
  <c r="T259" i="18"/>
  <c r="P260" i="18"/>
  <c r="Q260" i="18"/>
  <c r="R260" i="18"/>
  <c r="S260" i="18"/>
  <c r="T260" i="18"/>
  <c r="P261" i="18"/>
  <c r="Q261" i="18"/>
  <c r="R261" i="18"/>
  <c r="S261" i="18"/>
  <c r="T261" i="18"/>
  <c r="P262" i="18"/>
  <c r="Q262" i="18"/>
  <c r="R262" i="18"/>
  <c r="S262" i="18"/>
  <c r="T262" i="18"/>
  <c r="P263" i="18"/>
  <c r="Q263" i="18"/>
  <c r="R263" i="18"/>
  <c r="S263" i="18"/>
  <c r="T263" i="18"/>
  <c r="P264" i="18"/>
  <c r="Q264" i="18"/>
  <c r="R264" i="18"/>
  <c r="S264" i="18"/>
  <c r="T264" i="18"/>
  <c r="P265" i="18"/>
  <c r="Q265" i="18"/>
  <c r="R265" i="18"/>
  <c r="S265" i="18"/>
  <c r="T265" i="18"/>
  <c r="P266" i="18"/>
  <c r="Q266" i="18"/>
  <c r="R266" i="18"/>
  <c r="S266" i="18"/>
  <c r="T266" i="18"/>
  <c r="P267" i="18"/>
  <c r="Q267" i="18"/>
  <c r="R267" i="18"/>
  <c r="S267" i="18"/>
  <c r="T267" i="18"/>
  <c r="P268" i="18"/>
  <c r="Q268" i="18"/>
  <c r="R268" i="18"/>
  <c r="S268" i="18"/>
  <c r="T268" i="18"/>
  <c r="P269" i="18"/>
  <c r="Q269" i="18"/>
  <c r="R269" i="18"/>
  <c r="S269" i="18"/>
  <c r="T269" i="18"/>
  <c r="P270" i="18"/>
  <c r="Q270" i="18"/>
  <c r="R270" i="18"/>
  <c r="S270" i="18"/>
  <c r="T270" i="18"/>
  <c r="P271" i="18"/>
  <c r="Q271" i="18"/>
  <c r="R271" i="18"/>
  <c r="S271" i="18"/>
  <c r="T271" i="18"/>
  <c r="P272" i="18"/>
  <c r="Q272" i="18"/>
  <c r="R272" i="18"/>
  <c r="S272" i="18"/>
  <c r="T272" i="18"/>
  <c r="P273" i="18"/>
  <c r="Q273" i="18"/>
  <c r="R273" i="18"/>
  <c r="S273" i="18"/>
  <c r="T273" i="18"/>
  <c r="P274" i="18"/>
  <c r="Q274" i="18"/>
  <c r="R274" i="18"/>
  <c r="S274" i="18"/>
  <c r="T274" i="18"/>
  <c r="P275" i="18"/>
  <c r="Q275" i="18"/>
  <c r="R275" i="18"/>
  <c r="S275" i="18"/>
  <c r="T275" i="18"/>
  <c r="P276" i="18"/>
  <c r="Q276" i="18"/>
  <c r="R276" i="18"/>
  <c r="S276" i="18"/>
  <c r="T276" i="18"/>
  <c r="P277" i="18"/>
  <c r="Q277" i="18"/>
  <c r="R277" i="18"/>
  <c r="S277" i="18"/>
  <c r="T277" i="18"/>
  <c r="P278" i="18"/>
  <c r="Q278" i="18"/>
  <c r="R278" i="18"/>
  <c r="S278" i="18"/>
  <c r="T278" i="18"/>
  <c r="P279" i="18"/>
  <c r="Q279" i="18"/>
  <c r="R279" i="18"/>
  <c r="S279" i="18"/>
  <c r="T279" i="18"/>
  <c r="P280" i="18"/>
  <c r="Q280" i="18"/>
  <c r="R280" i="18"/>
  <c r="S280" i="18"/>
  <c r="T280" i="18"/>
  <c r="P281" i="18"/>
  <c r="Q281" i="18"/>
  <c r="R281" i="18"/>
  <c r="S281" i="18"/>
  <c r="T281" i="18"/>
  <c r="P282" i="18"/>
  <c r="Q282" i="18"/>
  <c r="R282" i="18"/>
  <c r="S282" i="18"/>
  <c r="T282" i="18"/>
  <c r="P283" i="18"/>
  <c r="Q283" i="18"/>
  <c r="R283" i="18"/>
  <c r="S283" i="18"/>
  <c r="T283" i="18"/>
  <c r="P284" i="18"/>
  <c r="Q284" i="18"/>
  <c r="R284" i="18"/>
  <c r="S284" i="18"/>
  <c r="T284" i="18"/>
  <c r="P285" i="18"/>
  <c r="Q285" i="18"/>
  <c r="R285" i="18"/>
  <c r="S285" i="18"/>
  <c r="T285" i="18"/>
  <c r="P286" i="18"/>
  <c r="Q286" i="18"/>
  <c r="R286" i="18"/>
  <c r="S286" i="18"/>
  <c r="T286" i="18"/>
  <c r="P287" i="18"/>
  <c r="Q287" i="18"/>
  <c r="R287" i="18"/>
  <c r="S287" i="18"/>
  <c r="T287" i="18"/>
  <c r="P288" i="18"/>
  <c r="Q288" i="18"/>
  <c r="R288" i="18"/>
  <c r="S288" i="18"/>
  <c r="T288" i="18"/>
  <c r="P289" i="18"/>
  <c r="Q289" i="18"/>
  <c r="R289" i="18"/>
  <c r="S289" i="18"/>
  <c r="T289" i="18"/>
  <c r="P290" i="18"/>
  <c r="Q290" i="18"/>
  <c r="R290" i="18"/>
  <c r="S290" i="18"/>
  <c r="T290" i="18"/>
  <c r="P291" i="18"/>
  <c r="Q291" i="18"/>
  <c r="R291" i="18"/>
  <c r="S291" i="18"/>
  <c r="T291" i="18"/>
  <c r="P292" i="18"/>
  <c r="Q292" i="18"/>
  <c r="R292" i="18"/>
  <c r="S292" i="18"/>
  <c r="T292" i="18"/>
  <c r="P293" i="18"/>
  <c r="Q293" i="18"/>
  <c r="R293" i="18"/>
  <c r="S293" i="18"/>
  <c r="T293" i="18"/>
  <c r="P294" i="18"/>
  <c r="Q294" i="18"/>
  <c r="R294" i="18"/>
  <c r="S294" i="18"/>
  <c r="T294" i="18"/>
  <c r="P295" i="18"/>
  <c r="Q295" i="18"/>
  <c r="R295" i="18"/>
  <c r="S295" i="18"/>
  <c r="T295" i="18"/>
  <c r="P296" i="18"/>
  <c r="Q296" i="18"/>
  <c r="R296" i="18"/>
  <c r="S296" i="18"/>
  <c r="T296" i="18"/>
  <c r="P297" i="18"/>
  <c r="Q297" i="18"/>
  <c r="R297" i="18"/>
  <c r="S297" i="18"/>
  <c r="T297" i="18"/>
  <c r="P298" i="18"/>
  <c r="Q298" i="18"/>
  <c r="R298" i="18"/>
  <c r="S298" i="18"/>
  <c r="T298" i="18"/>
  <c r="P299" i="18"/>
  <c r="Q299" i="18"/>
  <c r="R299" i="18"/>
  <c r="S299" i="18"/>
  <c r="T299" i="18"/>
  <c r="P300" i="18"/>
  <c r="Q300" i="18"/>
  <c r="R300" i="18"/>
  <c r="S300" i="18"/>
  <c r="T300" i="18"/>
  <c r="P301" i="18"/>
  <c r="Q301" i="18"/>
  <c r="R301" i="18"/>
  <c r="S301" i="18"/>
  <c r="T301" i="18"/>
  <c r="P302" i="18"/>
  <c r="Q302" i="18"/>
  <c r="R302" i="18"/>
  <c r="S302" i="18"/>
  <c r="T302" i="18"/>
  <c r="P303" i="18"/>
  <c r="Q303" i="18"/>
  <c r="R303" i="18"/>
  <c r="S303" i="18"/>
  <c r="T303" i="18"/>
  <c r="C5" i="18"/>
  <c r="D5" i="18"/>
  <c r="E5" i="18"/>
  <c r="F5" i="18"/>
  <c r="G5" i="18"/>
  <c r="C6" i="18"/>
  <c r="D6" i="18"/>
  <c r="E6" i="18"/>
  <c r="F6" i="18"/>
  <c r="G6" i="18"/>
  <c r="C7" i="18"/>
  <c r="D7" i="18"/>
  <c r="E7" i="18"/>
  <c r="F7" i="18"/>
  <c r="G7" i="18"/>
  <c r="C8" i="18"/>
  <c r="D8" i="18"/>
  <c r="E8" i="18"/>
  <c r="F8" i="18"/>
  <c r="G8" i="18"/>
  <c r="C9" i="18"/>
  <c r="D9" i="18"/>
  <c r="E9" i="18"/>
  <c r="F9" i="18"/>
  <c r="G9" i="18"/>
  <c r="C10" i="18"/>
  <c r="D10" i="18"/>
  <c r="E10" i="18"/>
  <c r="F10" i="18"/>
  <c r="G10" i="18"/>
  <c r="C11" i="18"/>
  <c r="D11" i="18"/>
  <c r="E11" i="18"/>
  <c r="F11" i="18"/>
  <c r="G11" i="18"/>
  <c r="C12" i="18"/>
  <c r="D12" i="18"/>
  <c r="E12" i="18"/>
  <c r="F12" i="18"/>
  <c r="G12" i="18"/>
  <c r="C13" i="18"/>
  <c r="D13" i="18"/>
  <c r="E13" i="18"/>
  <c r="F13" i="18"/>
  <c r="G13" i="18"/>
  <c r="C14" i="18"/>
  <c r="D14" i="18"/>
  <c r="E14" i="18"/>
  <c r="F14" i="18"/>
  <c r="G14" i="18"/>
  <c r="C15" i="18"/>
  <c r="D15" i="18"/>
  <c r="E15" i="18"/>
  <c r="F15" i="18"/>
  <c r="G15" i="18"/>
  <c r="C16" i="18"/>
  <c r="D16" i="18"/>
  <c r="E16" i="18"/>
  <c r="F16" i="18"/>
  <c r="G16" i="18"/>
  <c r="C17" i="18"/>
  <c r="D17" i="18"/>
  <c r="E17" i="18"/>
  <c r="F17" i="18"/>
  <c r="G17" i="18"/>
  <c r="C18" i="18"/>
  <c r="D18" i="18"/>
  <c r="E18" i="18"/>
  <c r="F18" i="18"/>
  <c r="G18" i="18"/>
  <c r="C19" i="18"/>
  <c r="D19" i="18"/>
  <c r="E19" i="18"/>
  <c r="F19" i="18"/>
  <c r="G19" i="18"/>
  <c r="C20" i="18"/>
  <c r="D20" i="18"/>
  <c r="E20" i="18"/>
  <c r="F20" i="18"/>
  <c r="G20" i="18"/>
  <c r="C21" i="18"/>
  <c r="D21" i="18"/>
  <c r="E21" i="18"/>
  <c r="F21" i="18"/>
  <c r="G21" i="18"/>
  <c r="C22" i="18"/>
  <c r="D22" i="18"/>
  <c r="E22" i="18"/>
  <c r="F22" i="18"/>
  <c r="G22" i="18"/>
  <c r="C23" i="18"/>
  <c r="D23" i="18"/>
  <c r="E23" i="18"/>
  <c r="F23" i="18"/>
  <c r="G23" i="18"/>
  <c r="C24" i="18"/>
  <c r="D24" i="18"/>
  <c r="E24" i="18"/>
  <c r="F24" i="18"/>
  <c r="G24" i="18"/>
  <c r="C25" i="18"/>
  <c r="D25" i="18"/>
  <c r="E25" i="18"/>
  <c r="F25" i="18"/>
  <c r="G25" i="18"/>
  <c r="C26" i="18"/>
  <c r="D26" i="18"/>
  <c r="E26" i="18"/>
  <c r="F26" i="18"/>
  <c r="G26" i="18"/>
  <c r="C27" i="18"/>
  <c r="D27" i="18"/>
  <c r="E27" i="18"/>
  <c r="F27" i="18"/>
  <c r="G27" i="18"/>
  <c r="C28" i="18"/>
  <c r="D28" i="18"/>
  <c r="E28" i="18"/>
  <c r="F28" i="18"/>
  <c r="G28" i="18"/>
  <c r="C29" i="18"/>
  <c r="D29" i="18"/>
  <c r="E29" i="18"/>
  <c r="F29" i="18"/>
  <c r="G29" i="18"/>
  <c r="C30" i="18"/>
  <c r="D30" i="18"/>
  <c r="E30" i="18"/>
  <c r="F30" i="18"/>
  <c r="G30" i="18"/>
  <c r="C31" i="18"/>
  <c r="D31" i="18"/>
  <c r="E31" i="18"/>
  <c r="F31" i="18"/>
  <c r="G31" i="18"/>
  <c r="C32" i="18"/>
  <c r="D32" i="18"/>
  <c r="E32" i="18"/>
  <c r="F32" i="18"/>
  <c r="G32" i="18"/>
  <c r="C33" i="18"/>
  <c r="D33" i="18"/>
  <c r="E33" i="18"/>
  <c r="F33" i="18"/>
  <c r="G33" i="18"/>
  <c r="C34" i="18"/>
  <c r="D34" i="18"/>
  <c r="E34" i="18"/>
  <c r="F34" i="18"/>
  <c r="G34" i="18"/>
  <c r="C35" i="18"/>
  <c r="D35" i="18"/>
  <c r="E35" i="18"/>
  <c r="F35" i="18"/>
  <c r="G35" i="18"/>
  <c r="C36" i="18"/>
  <c r="D36" i="18"/>
  <c r="E36" i="18"/>
  <c r="F36" i="18"/>
  <c r="G36" i="18"/>
  <c r="C37" i="18"/>
  <c r="D37" i="18"/>
  <c r="E37" i="18"/>
  <c r="F37" i="18"/>
  <c r="G37" i="18"/>
  <c r="C38" i="18"/>
  <c r="D38" i="18"/>
  <c r="E38" i="18"/>
  <c r="F38" i="18"/>
  <c r="G38" i="18"/>
  <c r="C39" i="18"/>
  <c r="D39" i="18"/>
  <c r="E39" i="18"/>
  <c r="F39" i="18"/>
  <c r="G39" i="18"/>
  <c r="C40" i="18"/>
  <c r="D40" i="18"/>
  <c r="E40" i="18"/>
  <c r="F40" i="18"/>
  <c r="G40" i="18"/>
  <c r="C41" i="18"/>
  <c r="D41" i="18"/>
  <c r="E41" i="18"/>
  <c r="F41" i="18"/>
  <c r="G41" i="18"/>
  <c r="C42" i="18"/>
  <c r="D42" i="18"/>
  <c r="E42" i="18"/>
  <c r="F42" i="18"/>
  <c r="G42" i="18"/>
  <c r="C43" i="18"/>
  <c r="D43" i="18"/>
  <c r="E43" i="18"/>
  <c r="F43" i="18"/>
  <c r="G43" i="18"/>
  <c r="C44" i="18"/>
  <c r="D44" i="18"/>
  <c r="E44" i="18"/>
  <c r="F44" i="18"/>
  <c r="G44" i="18"/>
  <c r="C45" i="18"/>
  <c r="D45" i="18"/>
  <c r="E45" i="18"/>
  <c r="F45" i="18"/>
  <c r="G45" i="18"/>
  <c r="C46" i="18"/>
  <c r="D46" i="18"/>
  <c r="E46" i="18"/>
  <c r="F46" i="18"/>
  <c r="G46" i="18"/>
  <c r="C47" i="18"/>
  <c r="D47" i="18"/>
  <c r="E47" i="18"/>
  <c r="F47" i="18"/>
  <c r="G47" i="18"/>
  <c r="C48" i="18"/>
  <c r="D48" i="18"/>
  <c r="E48" i="18"/>
  <c r="F48" i="18"/>
  <c r="G48" i="18"/>
  <c r="C49" i="18"/>
  <c r="D49" i="18"/>
  <c r="E49" i="18"/>
  <c r="F49" i="18"/>
  <c r="G49" i="18"/>
  <c r="C50" i="18"/>
  <c r="D50" i="18"/>
  <c r="E50" i="18"/>
  <c r="F50" i="18"/>
  <c r="G50" i="18"/>
  <c r="C51" i="18"/>
  <c r="D51" i="18"/>
  <c r="E51" i="18"/>
  <c r="F51" i="18"/>
  <c r="G51" i="18"/>
  <c r="C52" i="18"/>
  <c r="D52" i="18"/>
  <c r="E52" i="18"/>
  <c r="F52" i="18"/>
  <c r="G52" i="18"/>
  <c r="C53" i="18"/>
  <c r="D53" i="18"/>
  <c r="E53" i="18"/>
  <c r="F53" i="18"/>
  <c r="G53" i="18"/>
  <c r="C54" i="18"/>
  <c r="D54" i="18"/>
  <c r="E54" i="18"/>
  <c r="F54" i="18"/>
  <c r="G54" i="18"/>
  <c r="C55" i="18"/>
  <c r="D55" i="18"/>
  <c r="E55" i="18"/>
  <c r="F55" i="18"/>
  <c r="G55" i="18"/>
  <c r="C56" i="18"/>
  <c r="D56" i="18"/>
  <c r="E56" i="18"/>
  <c r="F56" i="18"/>
  <c r="G56" i="18"/>
  <c r="C57" i="18"/>
  <c r="D57" i="18"/>
  <c r="E57" i="18"/>
  <c r="F57" i="18"/>
  <c r="G57" i="18"/>
  <c r="C58" i="18"/>
  <c r="D58" i="18"/>
  <c r="E58" i="18"/>
  <c r="F58" i="18"/>
  <c r="G58" i="18"/>
  <c r="C59" i="18"/>
  <c r="D59" i="18"/>
  <c r="E59" i="18"/>
  <c r="F59" i="18"/>
  <c r="G59" i="18"/>
  <c r="C60" i="18"/>
  <c r="D60" i="18"/>
  <c r="E60" i="18"/>
  <c r="F60" i="18"/>
  <c r="G60" i="18"/>
  <c r="C61" i="18"/>
  <c r="D61" i="18"/>
  <c r="E61" i="18"/>
  <c r="F61" i="18"/>
  <c r="G61" i="18"/>
  <c r="C62" i="18"/>
  <c r="D62" i="18"/>
  <c r="E62" i="18"/>
  <c r="F62" i="18"/>
  <c r="G62" i="18"/>
  <c r="C63" i="18"/>
  <c r="D63" i="18"/>
  <c r="E63" i="18"/>
  <c r="F63" i="18"/>
  <c r="G63" i="18"/>
  <c r="C64" i="18"/>
  <c r="D64" i="18"/>
  <c r="E64" i="18"/>
  <c r="F64" i="18"/>
  <c r="G64" i="18"/>
  <c r="C65" i="18"/>
  <c r="D65" i="18"/>
  <c r="E65" i="18"/>
  <c r="F65" i="18"/>
  <c r="G65" i="18"/>
  <c r="C66" i="18"/>
  <c r="D66" i="18"/>
  <c r="E66" i="18"/>
  <c r="F66" i="18"/>
  <c r="G66" i="18"/>
  <c r="C67" i="18"/>
  <c r="D67" i="18"/>
  <c r="E67" i="18"/>
  <c r="F67" i="18"/>
  <c r="G67" i="18"/>
  <c r="C68" i="18"/>
  <c r="D68" i="18"/>
  <c r="E68" i="18"/>
  <c r="F68" i="18"/>
  <c r="G68" i="18"/>
  <c r="C69" i="18"/>
  <c r="D69" i="18"/>
  <c r="E69" i="18"/>
  <c r="F69" i="18"/>
  <c r="G69" i="18"/>
  <c r="C70" i="18"/>
  <c r="D70" i="18"/>
  <c r="E70" i="18"/>
  <c r="F70" i="18"/>
  <c r="G70" i="18"/>
  <c r="C71" i="18"/>
  <c r="D71" i="18"/>
  <c r="E71" i="18"/>
  <c r="F71" i="18"/>
  <c r="G71" i="18"/>
  <c r="C72" i="18"/>
  <c r="D72" i="18"/>
  <c r="E72" i="18"/>
  <c r="F72" i="18"/>
  <c r="G72" i="18"/>
  <c r="C73" i="18"/>
  <c r="D73" i="18"/>
  <c r="E73" i="18"/>
  <c r="F73" i="18"/>
  <c r="G73" i="18"/>
  <c r="C74" i="18"/>
  <c r="D74" i="18"/>
  <c r="E74" i="18"/>
  <c r="F74" i="18"/>
  <c r="G74" i="18"/>
  <c r="C75" i="18"/>
  <c r="D75" i="18"/>
  <c r="E75" i="18"/>
  <c r="F75" i="18"/>
  <c r="G75" i="18"/>
  <c r="C76" i="18"/>
  <c r="D76" i="18"/>
  <c r="E76" i="18"/>
  <c r="F76" i="18"/>
  <c r="G76" i="18"/>
  <c r="C77" i="18"/>
  <c r="D77" i="18"/>
  <c r="E77" i="18"/>
  <c r="F77" i="18"/>
  <c r="G77" i="18"/>
  <c r="C78" i="18"/>
  <c r="D78" i="18"/>
  <c r="E78" i="18"/>
  <c r="F78" i="18"/>
  <c r="G78" i="18"/>
  <c r="C79" i="18"/>
  <c r="D79" i="18"/>
  <c r="E79" i="18"/>
  <c r="F79" i="18"/>
  <c r="G79" i="18"/>
  <c r="C80" i="18"/>
  <c r="D80" i="18"/>
  <c r="E80" i="18"/>
  <c r="F80" i="18"/>
  <c r="G80" i="18"/>
  <c r="C81" i="18"/>
  <c r="D81" i="18"/>
  <c r="E81" i="18"/>
  <c r="F81" i="18"/>
  <c r="G81" i="18"/>
  <c r="C82" i="18"/>
  <c r="D82" i="18"/>
  <c r="E82" i="18"/>
  <c r="F82" i="18"/>
  <c r="G82" i="18"/>
  <c r="C83" i="18"/>
  <c r="D83" i="18"/>
  <c r="E83" i="18"/>
  <c r="F83" i="18"/>
  <c r="G83" i="18"/>
  <c r="C84" i="18"/>
  <c r="D84" i="18"/>
  <c r="E84" i="18"/>
  <c r="F84" i="18"/>
  <c r="G84" i="18"/>
  <c r="C85" i="18"/>
  <c r="D85" i="18"/>
  <c r="E85" i="18"/>
  <c r="F85" i="18"/>
  <c r="G85" i="18"/>
  <c r="C86" i="18"/>
  <c r="D86" i="18"/>
  <c r="E86" i="18"/>
  <c r="F86" i="18"/>
  <c r="G86" i="18"/>
  <c r="C87" i="18"/>
  <c r="D87" i="18"/>
  <c r="E87" i="18"/>
  <c r="F87" i="18"/>
  <c r="G87" i="18"/>
  <c r="C88" i="18"/>
  <c r="D88" i="18"/>
  <c r="E88" i="18"/>
  <c r="F88" i="18"/>
  <c r="G88" i="18"/>
  <c r="C89" i="18"/>
  <c r="D89" i="18"/>
  <c r="E89" i="18"/>
  <c r="F89" i="18"/>
  <c r="G89" i="18"/>
  <c r="C90" i="18"/>
  <c r="D90" i="18"/>
  <c r="E90" i="18"/>
  <c r="F90" i="18"/>
  <c r="G90" i="18"/>
  <c r="C91" i="18"/>
  <c r="D91" i="18"/>
  <c r="E91" i="18"/>
  <c r="F91" i="18"/>
  <c r="G91" i="18"/>
  <c r="C92" i="18"/>
  <c r="D92" i="18"/>
  <c r="E92" i="18"/>
  <c r="F92" i="18"/>
  <c r="G92" i="18"/>
  <c r="C93" i="18"/>
  <c r="D93" i="18"/>
  <c r="E93" i="18"/>
  <c r="F93" i="18"/>
  <c r="G93" i="18"/>
  <c r="C94" i="18"/>
  <c r="D94" i="18"/>
  <c r="E94" i="18"/>
  <c r="F94" i="18"/>
  <c r="G94" i="18"/>
  <c r="C95" i="18"/>
  <c r="D95" i="18"/>
  <c r="E95" i="18"/>
  <c r="F95" i="18"/>
  <c r="G95" i="18"/>
  <c r="C96" i="18"/>
  <c r="D96" i="18"/>
  <c r="E96" i="18"/>
  <c r="F96" i="18"/>
  <c r="G96" i="18"/>
  <c r="C97" i="18"/>
  <c r="D97" i="18"/>
  <c r="E97" i="18"/>
  <c r="F97" i="18"/>
  <c r="G97" i="18"/>
  <c r="C98" i="18"/>
  <c r="D98" i="18"/>
  <c r="E98" i="18"/>
  <c r="F98" i="18"/>
  <c r="G98" i="18"/>
  <c r="C99" i="18"/>
  <c r="D99" i="18"/>
  <c r="E99" i="18"/>
  <c r="F99" i="18"/>
  <c r="G99" i="18"/>
  <c r="C100" i="18"/>
  <c r="D100" i="18"/>
  <c r="E100" i="18"/>
  <c r="F100" i="18"/>
  <c r="G100" i="18"/>
  <c r="C101" i="18"/>
  <c r="D101" i="18"/>
  <c r="E101" i="18"/>
  <c r="F101" i="18"/>
  <c r="G101" i="18"/>
  <c r="C102" i="18"/>
  <c r="D102" i="18"/>
  <c r="E102" i="18"/>
  <c r="F102" i="18"/>
  <c r="G102" i="18"/>
  <c r="C103" i="18"/>
  <c r="D103" i="18"/>
  <c r="E103" i="18"/>
  <c r="F103" i="18"/>
  <c r="G103" i="18"/>
  <c r="C104" i="18"/>
  <c r="D104" i="18"/>
  <c r="E104" i="18"/>
  <c r="F104" i="18"/>
  <c r="G104" i="18"/>
  <c r="C105" i="18"/>
  <c r="D105" i="18"/>
  <c r="E105" i="18"/>
  <c r="F105" i="18"/>
  <c r="G105" i="18"/>
  <c r="C106" i="18"/>
  <c r="D106" i="18"/>
  <c r="E106" i="18"/>
  <c r="F106" i="18"/>
  <c r="G106" i="18"/>
  <c r="C107" i="18"/>
  <c r="D107" i="18"/>
  <c r="E107" i="18"/>
  <c r="F107" i="18"/>
  <c r="G107" i="18"/>
  <c r="C108" i="18"/>
  <c r="D108" i="18"/>
  <c r="E108" i="18"/>
  <c r="F108" i="18"/>
  <c r="G108" i="18"/>
  <c r="C109" i="18"/>
  <c r="D109" i="18"/>
  <c r="E109" i="18"/>
  <c r="F109" i="18"/>
  <c r="G109" i="18"/>
  <c r="C110" i="18"/>
  <c r="D110" i="18"/>
  <c r="E110" i="18"/>
  <c r="F110" i="18"/>
  <c r="G110" i="18"/>
  <c r="C111" i="18"/>
  <c r="D111" i="18"/>
  <c r="E111" i="18"/>
  <c r="F111" i="18"/>
  <c r="G111" i="18"/>
  <c r="C112" i="18"/>
  <c r="D112" i="18"/>
  <c r="E112" i="18"/>
  <c r="F112" i="18"/>
  <c r="G112" i="18"/>
  <c r="C113" i="18"/>
  <c r="D113" i="18"/>
  <c r="E113" i="18"/>
  <c r="F113" i="18"/>
  <c r="G113" i="18"/>
  <c r="C114" i="18"/>
  <c r="D114" i="18"/>
  <c r="E114" i="18"/>
  <c r="F114" i="18"/>
  <c r="G114" i="18"/>
  <c r="C115" i="18"/>
  <c r="D115" i="18"/>
  <c r="E115" i="18"/>
  <c r="F115" i="18"/>
  <c r="G115" i="18"/>
  <c r="C116" i="18"/>
  <c r="D116" i="18"/>
  <c r="E116" i="18"/>
  <c r="F116" i="18"/>
  <c r="G116" i="18"/>
  <c r="C117" i="18"/>
  <c r="D117" i="18"/>
  <c r="E117" i="18"/>
  <c r="F117" i="18"/>
  <c r="G117" i="18"/>
  <c r="C118" i="18"/>
  <c r="D118" i="18"/>
  <c r="E118" i="18"/>
  <c r="F118" i="18"/>
  <c r="G118" i="18"/>
  <c r="C119" i="18"/>
  <c r="D119" i="18"/>
  <c r="E119" i="18"/>
  <c r="F119" i="18"/>
  <c r="G119" i="18"/>
  <c r="C120" i="18"/>
  <c r="D120" i="18"/>
  <c r="E120" i="18"/>
  <c r="F120" i="18"/>
  <c r="G120" i="18"/>
  <c r="C121" i="18"/>
  <c r="D121" i="18"/>
  <c r="E121" i="18"/>
  <c r="F121" i="18"/>
  <c r="G121" i="18"/>
  <c r="C122" i="18"/>
  <c r="D122" i="18"/>
  <c r="E122" i="18"/>
  <c r="F122" i="18"/>
  <c r="G122" i="18"/>
  <c r="C123" i="18"/>
  <c r="D123" i="18"/>
  <c r="E123" i="18"/>
  <c r="F123" i="18"/>
  <c r="G123" i="18"/>
  <c r="C124" i="18"/>
  <c r="D124" i="18"/>
  <c r="E124" i="18"/>
  <c r="F124" i="18"/>
  <c r="G124" i="18"/>
  <c r="C125" i="18"/>
  <c r="D125" i="18"/>
  <c r="E125" i="18"/>
  <c r="F125" i="18"/>
  <c r="G125" i="18"/>
  <c r="C126" i="18"/>
  <c r="D126" i="18"/>
  <c r="E126" i="18"/>
  <c r="F126" i="18"/>
  <c r="G126" i="18"/>
  <c r="C127" i="18"/>
  <c r="D127" i="18"/>
  <c r="E127" i="18"/>
  <c r="F127" i="18"/>
  <c r="G127" i="18"/>
  <c r="C128" i="18"/>
  <c r="D128" i="18"/>
  <c r="E128" i="18"/>
  <c r="F128" i="18"/>
  <c r="G128" i="18"/>
  <c r="C129" i="18"/>
  <c r="D129" i="18"/>
  <c r="E129" i="18"/>
  <c r="F129" i="18"/>
  <c r="G129" i="18"/>
  <c r="C130" i="18"/>
  <c r="D130" i="18"/>
  <c r="E130" i="18"/>
  <c r="F130" i="18"/>
  <c r="G130" i="18"/>
  <c r="C131" i="18"/>
  <c r="D131" i="18"/>
  <c r="E131" i="18"/>
  <c r="F131" i="18"/>
  <c r="G131" i="18"/>
  <c r="C132" i="18"/>
  <c r="D132" i="18"/>
  <c r="E132" i="18"/>
  <c r="F132" i="18"/>
  <c r="G132" i="18"/>
  <c r="C133" i="18"/>
  <c r="D133" i="18"/>
  <c r="E133" i="18"/>
  <c r="F133" i="18"/>
  <c r="G133" i="18"/>
  <c r="C134" i="18"/>
  <c r="D134" i="18"/>
  <c r="E134" i="18"/>
  <c r="F134" i="18"/>
  <c r="G134" i="18"/>
  <c r="C135" i="18"/>
  <c r="D135" i="18"/>
  <c r="E135" i="18"/>
  <c r="F135" i="18"/>
  <c r="G135" i="18"/>
  <c r="C136" i="18"/>
  <c r="D136" i="18"/>
  <c r="E136" i="18"/>
  <c r="F136" i="18"/>
  <c r="G136" i="18"/>
  <c r="C137" i="18"/>
  <c r="D137" i="18"/>
  <c r="E137" i="18"/>
  <c r="F137" i="18"/>
  <c r="G137" i="18"/>
  <c r="C138" i="18"/>
  <c r="D138" i="18"/>
  <c r="E138" i="18"/>
  <c r="F138" i="18"/>
  <c r="G138" i="18"/>
  <c r="C139" i="18"/>
  <c r="D139" i="18"/>
  <c r="E139" i="18"/>
  <c r="F139" i="18"/>
  <c r="G139" i="18"/>
  <c r="C140" i="18"/>
  <c r="D140" i="18"/>
  <c r="E140" i="18"/>
  <c r="F140" i="18"/>
  <c r="G140" i="18"/>
  <c r="C141" i="18"/>
  <c r="D141" i="18"/>
  <c r="E141" i="18"/>
  <c r="F141" i="18"/>
  <c r="G141" i="18"/>
  <c r="C142" i="18"/>
  <c r="D142" i="18"/>
  <c r="E142" i="18"/>
  <c r="F142" i="18"/>
  <c r="G142" i="18"/>
  <c r="C143" i="18"/>
  <c r="D143" i="18"/>
  <c r="E143" i="18"/>
  <c r="F143" i="18"/>
  <c r="G143" i="18"/>
  <c r="C144" i="18"/>
  <c r="D144" i="18"/>
  <c r="E144" i="18"/>
  <c r="F144" i="18"/>
  <c r="G144" i="18"/>
  <c r="C145" i="18"/>
  <c r="D145" i="18"/>
  <c r="E145" i="18"/>
  <c r="F145" i="18"/>
  <c r="G145" i="18"/>
  <c r="C146" i="18"/>
  <c r="D146" i="18"/>
  <c r="E146" i="18"/>
  <c r="F146" i="18"/>
  <c r="G146" i="18"/>
  <c r="C147" i="18"/>
  <c r="D147" i="18"/>
  <c r="E147" i="18"/>
  <c r="F147" i="18"/>
  <c r="G147" i="18"/>
  <c r="C148" i="18"/>
  <c r="D148" i="18"/>
  <c r="E148" i="18"/>
  <c r="F148" i="18"/>
  <c r="G148" i="18"/>
  <c r="C149" i="18"/>
  <c r="D149" i="18"/>
  <c r="E149" i="18"/>
  <c r="F149" i="18"/>
  <c r="G149" i="18"/>
  <c r="C150" i="18"/>
  <c r="D150" i="18"/>
  <c r="E150" i="18"/>
  <c r="F150" i="18"/>
  <c r="G150" i="18"/>
  <c r="C151" i="18"/>
  <c r="D151" i="18"/>
  <c r="E151" i="18"/>
  <c r="F151" i="18"/>
  <c r="G151" i="18"/>
  <c r="C152" i="18"/>
  <c r="D152" i="18"/>
  <c r="E152" i="18"/>
  <c r="F152" i="18"/>
  <c r="G152" i="18"/>
  <c r="C153" i="18"/>
  <c r="D153" i="18"/>
  <c r="E153" i="18"/>
  <c r="F153" i="18"/>
  <c r="G153" i="18"/>
  <c r="C154" i="18"/>
  <c r="D154" i="18"/>
  <c r="E154" i="18"/>
  <c r="F154" i="18"/>
  <c r="G154" i="18"/>
  <c r="C155" i="18"/>
  <c r="D155" i="18"/>
  <c r="E155" i="18"/>
  <c r="F155" i="18"/>
  <c r="G155" i="18"/>
  <c r="C156" i="18"/>
  <c r="D156" i="18"/>
  <c r="E156" i="18"/>
  <c r="F156" i="18"/>
  <c r="G156" i="18"/>
  <c r="C157" i="18"/>
  <c r="D157" i="18"/>
  <c r="E157" i="18"/>
  <c r="F157" i="18"/>
  <c r="G157" i="18"/>
  <c r="C158" i="18"/>
  <c r="D158" i="18"/>
  <c r="E158" i="18"/>
  <c r="F158" i="18"/>
  <c r="G158" i="18"/>
  <c r="C159" i="18"/>
  <c r="D159" i="18"/>
  <c r="E159" i="18"/>
  <c r="F159" i="18"/>
  <c r="G159" i="18"/>
  <c r="C160" i="18"/>
  <c r="D160" i="18"/>
  <c r="E160" i="18"/>
  <c r="F160" i="18"/>
  <c r="G160" i="18"/>
  <c r="C161" i="18"/>
  <c r="D161" i="18"/>
  <c r="E161" i="18"/>
  <c r="F161" i="18"/>
  <c r="G161" i="18"/>
  <c r="C162" i="18"/>
  <c r="D162" i="18"/>
  <c r="E162" i="18"/>
  <c r="F162" i="18"/>
  <c r="G162" i="18"/>
  <c r="C163" i="18"/>
  <c r="D163" i="18"/>
  <c r="E163" i="18"/>
  <c r="F163" i="18"/>
  <c r="G163" i="18"/>
  <c r="C164" i="18"/>
  <c r="D164" i="18"/>
  <c r="E164" i="18"/>
  <c r="F164" i="18"/>
  <c r="G164" i="18"/>
  <c r="C165" i="18"/>
  <c r="D165" i="18"/>
  <c r="E165" i="18"/>
  <c r="F165" i="18"/>
  <c r="G165" i="18"/>
  <c r="C166" i="18"/>
  <c r="D166" i="18"/>
  <c r="E166" i="18"/>
  <c r="F166" i="18"/>
  <c r="G166" i="18"/>
  <c r="C167" i="18"/>
  <c r="D167" i="18"/>
  <c r="E167" i="18"/>
  <c r="F167" i="18"/>
  <c r="G167" i="18"/>
  <c r="C168" i="18"/>
  <c r="D168" i="18"/>
  <c r="E168" i="18"/>
  <c r="F168" i="18"/>
  <c r="G168" i="18"/>
  <c r="C169" i="18"/>
  <c r="D169" i="18"/>
  <c r="E169" i="18"/>
  <c r="F169" i="18"/>
  <c r="G169" i="18"/>
  <c r="C170" i="18"/>
  <c r="D170" i="18"/>
  <c r="E170" i="18"/>
  <c r="F170" i="18"/>
  <c r="G170" i="18"/>
  <c r="C171" i="18"/>
  <c r="D171" i="18"/>
  <c r="E171" i="18"/>
  <c r="F171" i="18"/>
  <c r="G171" i="18"/>
  <c r="C172" i="18"/>
  <c r="D172" i="18"/>
  <c r="E172" i="18"/>
  <c r="F172" i="18"/>
  <c r="G172" i="18"/>
  <c r="C173" i="18"/>
  <c r="D173" i="18"/>
  <c r="E173" i="18"/>
  <c r="F173" i="18"/>
  <c r="G173" i="18"/>
  <c r="C174" i="18"/>
  <c r="D174" i="18"/>
  <c r="E174" i="18"/>
  <c r="F174" i="18"/>
  <c r="G174" i="18"/>
  <c r="C175" i="18"/>
  <c r="D175" i="18"/>
  <c r="E175" i="18"/>
  <c r="F175" i="18"/>
  <c r="G175" i="18"/>
  <c r="C176" i="18"/>
  <c r="D176" i="18"/>
  <c r="E176" i="18"/>
  <c r="F176" i="18"/>
  <c r="G176" i="18"/>
  <c r="C177" i="18"/>
  <c r="D177" i="18"/>
  <c r="E177" i="18"/>
  <c r="F177" i="18"/>
  <c r="G177" i="18"/>
  <c r="C178" i="18"/>
  <c r="D178" i="18"/>
  <c r="E178" i="18"/>
  <c r="F178" i="18"/>
  <c r="G178" i="18"/>
  <c r="C179" i="18"/>
  <c r="D179" i="18"/>
  <c r="E179" i="18"/>
  <c r="F179" i="18"/>
  <c r="G179" i="18"/>
  <c r="C180" i="18"/>
  <c r="D180" i="18"/>
  <c r="E180" i="18"/>
  <c r="F180" i="18"/>
  <c r="G180" i="18"/>
  <c r="C181" i="18"/>
  <c r="D181" i="18"/>
  <c r="E181" i="18"/>
  <c r="F181" i="18"/>
  <c r="G181" i="18"/>
  <c r="C182" i="18"/>
  <c r="D182" i="18"/>
  <c r="E182" i="18"/>
  <c r="F182" i="18"/>
  <c r="G182" i="18"/>
  <c r="C183" i="18"/>
  <c r="D183" i="18"/>
  <c r="E183" i="18"/>
  <c r="F183" i="18"/>
  <c r="G183" i="18"/>
  <c r="C184" i="18"/>
  <c r="D184" i="18"/>
  <c r="E184" i="18"/>
  <c r="F184" i="18"/>
  <c r="G184" i="18"/>
  <c r="C185" i="18"/>
  <c r="D185" i="18"/>
  <c r="E185" i="18"/>
  <c r="F185" i="18"/>
  <c r="G185" i="18"/>
  <c r="C186" i="18"/>
  <c r="D186" i="18"/>
  <c r="E186" i="18"/>
  <c r="F186" i="18"/>
  <c r="G186" i="18"/>
  <c r="C187" i="18"/>
  <c r="D187" i="18"/>
  <c r="E187" i="18"/>
  <c r="F187" i="18"/>
  <c r="G187" i="18"/>
  <c r="C188" i="18"/>
  <c r="D188" i="18"/>
  <c r="E188" i="18"/>
  <c r="F188" i="18"/>
  <c r="G188" i="18"/>
  <c r="C189" i="18"/>
  <c r="D189" i="18"/>
  <c r="E189" i="18"/>
  <c r="F189" i="18"/>
  <c r="G189" i="18"/>
  <c r="C190" i="18"/>
  <c r="D190" i="18"/>
  <c r="E190" i="18"/>
  <c r="F190" i="18"/>
  <c r="G190" i="18"/>
  <c r="C191" i="18"/>
  <c r="D191" i="18"/>
  <c r="E191" i="18"/>
  <c r="F191" i="18"/>
  <c r="G191" i="18"/>
  <c r="C192" i="18"/>
  <c r="D192" i="18"/>
  <c r="E192" i="18"/>
  <c r="F192" i="18"/>
  <c r="G192" i="18"/>
  <c r="C193" i="18"/>
  <c r="D193" i="18"/>
  <c r="E193" i="18"/>
  <c r="F193" i="18"/>
  <c r="G193" i="18"/>
  <c r="C194" i="18"/>
  <c r="D194" i="18"/>
  <c r="E194" i="18"/>
  <c r="F194" i="18"/>
  <c r="G194" i="18"/>
  <c r="C195" i="18"/>
  <c r="D195" i="18"/>
  <c r="E195" i="18"/>
  <c r="F195" i="18"/>
  <c r="G195" i="18"/>
  <c r="C196" i="18"/>
  <c r="D196" i="18"/>
  <c r="E196" i="18"/>
  <c r="F196" i="18"/>
  <c r="G196" i="18"/>
  <c r="C197" i="18"/>
  <c r="D197" i="18"/>
  <c r="E197" i="18"/>
  <c r="F197" i="18"/>
  <c r="G197" i="18"/>
  <c r="C198" i="18"/>
  <c r="D198" i="18"/>
  <c r="E198" i="18"/>
  <c r="F198" i="18"/>
  <c r="G198" i="18"/>
  <c r="C199" i="18"/>
  <c r="D199" i="18"/>
  <c r="E199" i="18"/>
  <c r="F199" i="18"/>
  <c r="G199" i="18"/>
  <c r="C200" i="18"/>
  <c r="D200" i="18"/>
  <c r="E200" i="18"/>
  <c r="F200" i="18"/>
  <c r="G200" i="18"/>
  <c r="C201" i="18"/>
  <c r="D201" i="18"/>
  <c r="E201" i="18"/>
  <c r="F201" i="18"/>
  <c r="G201" i="18"/>
  <c r="C202" i="18"/>
  <c r="D202" i="18"/>
  <c r="E202" i="18"/>
  <c r="F202" i="18"/>
  <c r="G202" i="18"/>
  <c r="C203" i="18"/>
  <c r="D203" i="18"/>
  <c r="E203" i="18"/>
  <c r="F203" i="18"/>
  <c r="G203" i="18"/>
  <c r="C204" i="18"/>
  <c r="D204" i="18"/>
  <c r="E204" i="18"/>
  <c r="F204" i="18"/>
  <c r="G204" i="18"/>
  <c r="C205" i="18"/>
  <c r="D205" i="18"/>
  <c r="E205" i="18"/>
  <c r="F205" i="18"/>
  <c r="G205" i="18"/>
  <c r="C206" i="18"/>
  <c r="D206" i="18"/>
  <c r="E206" i="18"/>
  <c r="F206" i="18"/>
  <c r="G206" i="18"/>
  <c r="C207" i="18"/>
  <c r="D207" i="18"/>
  <c r="E207" i="18"/>
  <c r="F207" i="18"/>
  <c r="G207" i="18"/>
  <c r="C208" i="18"/>
  <c r="D208" i="18"/>
  <c r="E208" i="18"/>
  <c r="F208" i="18"/>
  <c r="G208" i="18"/>
  <c r="C209" i="18"/>
  <c r="D209" i="18"/>
  <c r="E209" i="18"/>
  <c r="F209" i="18"/>
  <c r="G209" i="18"/>
  <c r="C210" i="18"/>
  <c r="D210" i="18"/>
  <c r="E210" i="18"/>
  <c r="F210" i="18"/>
  <c r="G210" i="18"/>
  <c r="C211" i="18"/>
  <c r="D211" i="18"/>
  <c r="E211" i="18"/>
  <c r="F211" i="18"/>
  <c r="G211" i="18"/>
  <c r="C212" i="18"/>
  <c r="D212" i="18"/>
  <c r="E212" i="18"/>
  <c r="F212" i="18"/>
  <c r="G212" i="18"/>
  <c r="C213" i="18"/>
  <c r="D213" i="18"/>
  <c r="E213" i="18"/>
  <c r="F213" i="18"/>
  <c r="G213" i="18"/>
  <c r="C214" i="18"/>
  <c r="D214" i="18"/>
  <c r="E214" i="18"/>
  <c r="F214" i="18"/>
  <c r="G214" i="18"/>
  <c r="C215" i="18"/>
  <c r="D215" i="18"/>
  <c r="E215" i="18"/>
  <c r="F215" i="18"/>
  <c r="G215" i="18"/>
  <c r="C216" i="18"/>
  <c r="D216" i="18"/>
  <c r="E216" i="18"/>
  <c r="F216" i="18"/>
  <c r="G216" i="18"/>
  <c r="C217" i="18"/>
  <c r="D217" i="18"/>
  <c r="E217" i="18"/>
  <c r="F217" i="18"/>
  <c r="G217" i="18"/>
  <c r="C218" i="18"/>
  <c r="D218" i="18"/>
  <c r="E218" i="18"/>
  <c r="F218" i="18"/>
  <c r="G218" i="18"/>
  <c r="C219" i="18"/>
  <c r="D219" i="18"/>
  <c r="E219" i="18"/>
  <c r="F219" i="18"/>
  <c r="G219" i="18"/>
  <c r="C220" i="18"/>
  <c r="D220" i="18"/>
  <c r="E220" i="18"/>
  <c r="F220" i="18"/>
  <c r="G220" i="18"/>
  <c r="C221" i="18"/>
  <c r="D221" i="18"/>
  <c r="E221" i="18"/>
  <c r="F221" i="18"/>
  <c r="G221" i="18"/>
  <c r="C222" i="18"/>
  <c r="D222" i="18"/>
  <c r="E222" i="18"/>
  <c r="F222" i="18"/>
  <c r="G222" i="18"/>
  <c r="C223" i="18"/>
  <c r="D223" i="18"/>
  <c r="E223" i="18"/>
  <c r="F223" i="18"/>
  <c r="G223" i="18"/>
  <c r="C224" i="18"/>
  <c r="D224" i="18"/>
  <c r="E224" i="18"/>
  <c r="F224" i="18"/>
  <c r="G224" i="18"/>
  <c r="C225" i="18"/>
  <c r="D225" i="18"/>
  <c r="E225" i="18"/>
  <c r="F225" i="18"/>
  <c r="G225" i="18"/>
  <c r="C226" i="18"/>
  <c r="D226" i="18"/>
  <c r="E226" i="18"/>
  <c r="F226" i="18"/>
  <c r="G226" i="18"/>
  <c r="C227" i="18"/>
  <c r="D227" i="18"/>
  <c r="E227" i="18"/>
  <c r="F227" i="18"/>
  <c r="G227" i="18"/>
  <c r="C228" i="18"/>
  <c r="D228" i="18"/>
  <c r="E228" i="18"/>
  <c r="F228" i="18"/>
  <c r="G228" i="18"/>
  <c r="C229" i="18"/>
  <c r="D229" i="18"/>
  <c r="E229" i="18"/>
  <c r="F229" i="18"/>
  <c r="G229" i="18"/>
  <c r="C230" i="18"/>
  <c r="D230" i="18"/>
  <c r="E230" i="18"/>
  <c r="F230" i="18"/>
  <c r="G230" i="18"/>
  <c r="C231" i="18"/>
  <c r="D231" i="18"/>
  <c r="E231" i="18"/>
  <c r="F231" i="18"/>
  <c r="G231" i="18"/>
  <c r="C232" i="18"/>
  <c r="D232" i="18"/>
  <c r="E232" i="18"/>
  <c r="F232" i="18"/>
  <c r="G232" i="18"/>
  <c r="C233" i="18"/>
  <c r="D233" i="18"/>
  <c r="E233" i="18"/>
  <c r="F233" i="18"/>
  <c r="G233" i="18"/>
  <c r="C234" i="18"/>
  <c r="D234" i="18"/>
  <c r="E234" i="18"/>
  <c r="F234" i="18"/>
  <c r="G234" i="18"/>
  <c r="C235" i="18"/>
  <c r="D235" i="18"/>
  <c r="E235" i="18"/>
  <c r="F235" i="18"/>
  <c r="G235" i="18"/>
  <c r="C236" i="18"/>
  <c r="D236" i="18"/>
  <c r="E236" i="18"/>
  <c r="F236" i="18"/>
  <c r="G236" i="18"/>
  <c r="C237" i="18"/>
  <c r="D237" i="18"/>
  <c r="E237" i="18"/>
  <c r="F237" i="18"/>
  <c r="G237" i="18"/>
  <c r="C238" i="18"/>
  <c r="D238" i="18"/>
  <c r="E238" i="18"/>
  <c r="F238" i="18"/>
  <c r="G238" i="18"/>
  <c r="C239" i="18"/>
  <c r="D239" i="18"/>
  <c r="E239" i="18"/>
  <c r="F239" i="18"/>
  <c r="G239" i="18"/>
  <c r="C240" i="18"/>
  <c r="D240" i="18"/>
  <c r="E240" i="18"/>
  <c r="F240" i="18"/>
  <c r="G240" i="18"/>
  <c r="C241" i="18"/>
  <c r="D241" i="18"/>
  <c r="E241" i="18"/>
  <c r="F241" i="18"/>
  <c r="G241" i="18"/>
  <c r="C242" i="18"/>
  <c r="D242" i="18"/>
  <c r="E242" i="18"/>
  <c r="F242" i="18"/>
  <c r="G242" i="18"/>
  <c r="C243" i="18"/>
  <c r="D243" i="18"/>
  <c r="E243" i="18"/>
  <c r="F243" i="18"/>
  <c r="G243" i="18"/>
  <c r="C244" i="18"/>
  <c r="D244" i="18"/>
  <c r="E244" i="18"/>
  <c r="F244" i="18"/>
  <c r="G244" i="18"/>
  <c r="C245" i="18"/>
  <c r="D245" i="18"/>
  <c r="E245" i="18"/>
  <c r="F245" i="18"/>
  <c r="G245" i="18"/>
  <c r="C246" i="18"/>
  <c r="D246" i="18"/>
  <c r="E246" i="18"/>
  <c r="F246" i="18"/>
  <c r="G246" i="18"/>
  <c r="C247" i="18"/>
  <c r="D247" i="18"/>
  <c r="E247" i="18"/>
  <c r="F247" i="18"/>
  <c r="G247" i="18"/>
  <c r="C248" i="18"/>
  <c r="D248" i="18"/>
  <c r="E248" i="18"/>
  <c r="F248" i="18"/>
  <c r="G248" i="18"/>
  <c r="C249" i="18"/>
  <c r="D249" i="18"/>
  <c r="E249" i="18"/>
  <c r="F249" i="18"/>
  <c r="G249" i="18"/>
  <c r="C250" i="18"/>
  <c r="D250" i="18"/>
  <c r="E250" i="18"/>
  <c r="F250" i="18"/>
  <c r="G250" i="18"/>
  <c r="C251" i="18"/>
  <c r="D251" i="18"/>
  <c r="E251" i="18"/>
  <c r="F251" i="18"/>
  <c r="G251" i="18"/>
  <c r="C252" i="18"/>
  <c r="D252" i="18"/>
  <c r="E252" i="18"/>
  <c r="F252" i="18"/>
  <c r="G252" i="18"/>
  <c r="C253" i="18"/>
  <c r="D253" i="18"/>
  <c r="E253" i="18"/>
  <c r="F253" i="18"/>
  <c r="G253" i="18"/>
  <c r="C254" i="18"/>
  <c r="D254" i="18"/>
  <c r="E254" i="18"/>
  <c r="F254" i="18"/>
  <c r="G254" i="18"/>
  <c r="C255" i="18"/>
  <c r="D255" i="18"/>
  <c r="E255" i="18"/>
  <c r="F255" i="18"/>
  <c r="G255" i="18"/>
  <c r="C256" i="18"/>
  <c r="D256" i="18"/>
  <c r="E256" i="18"/>
  <c r="F256" i="18"/>
  <c r="G256" i="18"/>
  <c r="C257" i="18"/>
  <c r="D257" i="18"/>
  <c r="E257" i="18"/>
  <c r="F257" i="18"/>
  <c r="G257" i="18"/>
  <c r="C258" i="18"/>
  <c r="D258" i="18"/>
  <c r="E258" i="18"/>
  <c r="F258" i="18"/>
  <c r="G258" i="18"/>
  <c r="C259" i="18"/>
  <c r="D259" i="18"/>
  <c r="E259" i="18"/>
  <c r="F259" i="18"/>
  <c r="G259" i="18"/>
  <c r="C260" i="18"/>
  <c r="D260" i="18"/>
  <c r="E260" i="18"/>
  <c r="F260" i="18"/>
  <c r="G260" i="18"/>
  <c r="C261" i="18"/>
  <c r="D261" i="18"/>
  <c r="E261" i="18"/>
  <c r="F261" i="18"/>
  <c r="G261" i="18"/>
  <c r="C262" i="18"/>
  <c r="D262" i="18"/>
  <c r="E262" i="18"/>
  <c r="F262" i="18"/>
  <c r="G262" i="18"/>
  <c r="C263" i="18"/>
  <c r="D263" i="18"/>
  <c r="E263" i="18"/>
  <c r="F263" i="18"/>
  <c r="G263" i="18"/>
  <c r="C264" i="18"/>
  <c r="D264" i="18"/>
  <c r="E264" i="18"/>
  <c r="F264" i="18"/>
  <c r="G264" i="18"/>
  <c r="C265" i="18"/>
  <c r="D265" i="18"/>
  <c r="E265" i="18"/>
  <c r="F265" i="18"/>
  <c r="G265" i="18"/>
  <c r="C266" i="18"/>
  <c r="D266" i="18"/>
  <c r="E266" i="18"/>
  <c r="F266" i="18"/>
  <c r="G266" i="18"/>
  <c r="C267" i="18"/>
  <c r="D267" i="18"/>
  <c r="E267" i="18"/>
  <c r="F267" i="18"/>
  <c r="G267" i="18"/>
  <c r="C268" i="18"/>
  <c r="D268" i="18"/>
  <c r="E268" i="18"/>
  <c r="F268" i="18"/>
  <c r="G268" i="18"/>
  <c r="C269" i="18"/>
  <c r="D269" i="18"/>
  <c r="E269" i="18"/>
  <c r="F269" i="18"/>
  <c r="G269" i="18"/>
  <c r="C270" i="18"/>
  <c r="D270" i="18"/>
  <c r="E270" i="18"/>
  <c r="F270" i="18"/>
  <c r="G270" i="18"/>
  <c r="C271" i="18"/>
  <c r="D271" i="18"/>
  <c r="E271" i="18"/>
  <c r="F271" i="18"/>
  <c r="G271" i="18"/>
  <c r="C272" i="18"/>
  <c r="D272" i="18"/>
  <c r="E272" i="18"/>
  <c r="F272" i="18"/>
  <c r="G272" i="18"/>
  <c r="C273" i="18"/>
  <c r="D273" i="18"/>
  <c r="E273" i="18"/>
  <c r="F273" i="18"/>
  <c r="G273" i="18"/>
  <c r="C274" i="18"/>
  <c r="D274" i="18"/>
  <c r="E274" i="18"/>
  <c r="F274" i="18"/>
  <c r="G274" i="18"/>
  <c r="C275" i="18"/>
  <c r="D275" i="18"/>
  <c r="E275" i="18"/>
  <c r="F275" i="18"/>
  <c r="G275" i="18"/>
  <c r="C276" i="18"/>
  <c r="D276" i="18"/>
  <c r="E276" i="18"/>
  <c r="F276" i="18"/>
  <c r="G276" i="18"/>
  <c r="C277" i="18"/>
  <c r="D277" i="18"/>
  <c r="E277" i="18"/>
  <c r="F277" i="18"/>
  <c r="G277" i="18"/>
  <c r="C278" i="18"/>
  <c r="D278" i="18"/>
  <c r="E278" i="18"/>
  <c r="F278" i="18"/>
  <c r="G278" i="18"/>
  <c r="C279" i="18"/>
  <c r="D279" i="18"/>
  <c r="E279" i="18"/>
  <c r="F279" i="18"/>
  <c r="G279" i="18"/>
  <c r="C280" i="18"/>
  <c r="D280" i="18"/>
  <c r="E280" i="18"/>
  <c r="F280" i="18"/>
  <c r="G280" i="18"/>
  <c r="C281" i="18"/>
  <c r="D281" i="18"/>
  <c r="E281" i="18"/>
  <c r="F281" i="18"/>
  <c r="G281" i="18"/>
  <c r="C282" i="18"/>
  <c r="D282" i="18"/>
  <c r="E282" i="18"/>
  <c r="F282" i="18"/>
  <c r="G282" i="18"/>
  <c r="C283" i="18"/>
  <c r="D283" i="18"/>
  <c r="E283" i="18"/>
  <c r="F283" i="18"/>
  <c r="G283" i="18"/>
  <c r="C284" i="18"/>
  <c r="D284" i="18"/>
  <c r="E284" i="18"/>
  <c r="F284" i="18"/>
  <c r="G284" i="18"/>
  <c r="C285" i="18"/>
  <c r="D285" i="18"/>
  <c r="E285" i="18"/>
  <c r="F285" i="18"/>
  <c r="G285" i="18"/>
  <c r="C286" i="18"/>
  <c r="D286" i="18"/>
  <c r="E286" i="18"/>
  <c r="F286" i="18"/>
  <c r="G286" i="18"/>
  <c r="C287" i="18"/>
  <c r="D287" i="18"/>
  <c r="E287" i="18"/>
  <c r="F287" i="18"/>
  <c r="G287" i="18"/>
  <c r="C288" i="18"/>
  <c r="D288" i="18"/>
  <c r="E288" i="18"/>
  <c r="F288" i="18"/>
  <c r="G288" i="18"/>
  <c r="C289" i="18"/>
  <c r="D289" i="18"/>
  <c r="E289" i="18"/>
  <c r="F289" i="18"/>
  <c r="G289" i="18"/>
  <c r="C290" i="18"/>
  <c r="D290" i="18"/>
  <c r="E290" i="18"/>
  <c r="F290" i="18"/>
  <c r="G290" i="18"/>
  <c r="C291" i="18"/>
  <c r="D291" i="18"/>
  <c r="E291" i="18"/>
  <c r="F291" i="18"/>
  <c r="G291" i="18"/>
  <c r="C292" i="18"/>
  <c r="D292" i="18"/>
  <c r="E292" i="18"/>
  <c r="F292" i="18"/>
  <c r="G292" i="18"/>
  <c r="C293" i="18"/>
  <c r="D293" i="18"/>
  <c r="E293" i="18"/>
  <c r="F293" i="18"/>
  <c r="G293" i="18"/>
  <c r="C294" i="18"/>
  <c r="D294" i="18"/>
  <c r="E294" i="18"/>
  <c r="F294" i="18"/>
  <c r="G294" i="18"/>
  <c r="C295" i="18"/>
  <c r="D295" i="18"/>
  <c r="E295" i="18"/>
  <c r="F295" i="18"/>
  <c r="G295" i="18"/>
  <c r="C296" i="18"/>
  <c r="D296" i="18"/>
  <c r="E296" i="18"/>
  <c r="F296" i="18"/>
  <c r="G296" i="18"/>
  <c r="C297" i="18"/>
  <c r="D297" i="18"/>
  <c r="E297" i="18"/>
  <c r="F297" i="18"/>
  <c r="G297" i="18"/>
  <c r="C298" i="18"/>
  <c r="D298" i="18"/>
  <c r="E298" i="18"/>
  <c r="F298" i="18"/>
  <c r="G298" i="18"/>
  <c r="C299" i="18"/>
  <c r="D299" i="18"/>
  <c r="E299" i="18"/>
  <c r="F299" i="18"/>
  <c r="G299" i="18"/>
  <c r="C300" i="18"/>
  <c r="D300" i="18"/>
  <c r="E300" i="18"/>
  <c r="F300" i="18"/>
  <c r="G300" i="18"/>
  <c r="C301" i="18"/>
  <c r="D301" i="18"/>
  <c r="E301" i="18"/>
  <c r="F301" i="18"/>
  <c r="G301" i="18"/>
  <c r="C302" i="18"/>
  <c r="D302" i="18"/>
  <c r="E302" i="18"/>
  <c r="F302" i="18"/>
  <c r="G302" i="18"/>
  <c r="C303" i="18"/>
  <c r="D303" i="18"/>
  <c r="E303" i="18"/>
  <c r="F303" i="18"/>
  <c r="G303" i="18"/>
  <c r="C304" i="18"/>
  <c r="D304" i="18"/>
  <c r="E304" i="18"/>
  <c r="F304" i="18"/>
  <c r="G304" i="18"/>
  <c r="C305" i="18"/>
  <c r="D305" i="18"/>
  <c r="E305" i="18"/>
  <c r="F305" i="18"/>
  <c r="G305" i="18"/>
  <c r="C306" i="18"/>
  <c r="D306" i="18"/>
  <c r="E306" i="18"/>
  <c r="F306" i="18"/>
  <c r="G306" i="18"/>
  <c r="C307" i="18"/>
  <c r="D307" i="18"/>
  <c r="E307" i="18"/>
  <c r="F307" i="18"/>
  <c r="G307" i="18"/>
  <c r="C308" i="18"/>
  <c r="D308" i="18"/>
  <c r="E308" i="18"/>
  <c r="F308" i="18"/>
  <c r="G308" i="18"/>
  <c r="C309" i="18"/>
  <c r="D309" i="18"/>
  <c r="E309" i="18"/>
  <c r="F309" i="18"/>
  <c r="G309" i="18"/>
  <c r="C310" i="18"/>
  <c r="D310" i="18"/>
  <c r="E310" i="18"/>
  <c r="F310" i="18"/>
  <c r="G310" i="18"/>
  <c r="C311" i="18"/>
  <c r="D311" i="18"/>
  <c r="E311" i="18"/>
  <c r="F311" i="18"/>
  <c r="G311" i="18"/>
  <c r="C312" i="18"/>
  <c r="D312" i="18"/>
  <c r="E312" i="18"/>
  <c r="F312" i="18"/>
  <c r="G312" i="18"/>
  <c r="C313" i="18"/>
  <c r="D313" i="18"/>
  <c r="E313" i="18"/>
  <c r="F313" i="18"/>
  <c r="G313" i="18"/>
  <c r="C314" i="18"/>
  <c r="D314" i="18"/>
  <c r="E314" i="18"/>
  <c r="F314" i="18"/>
  <c r="G314" i="18"/>
  <c r="C315" i="18"/>
  <c r="D315" i="18"/>
  <c r="E315" i="18"/>
  <c r="F315" i="18"/>
  <c r="G315" i="18"/>
  <c r="C316" i="18"/>
  <c r="D316" i="18"/>
  <c r="E316" i="18"/>
  <c r="F316" i="18"/>
  <c r="G316" i="18"/>
  <c r="C317" i="18"/>
  <c r="D317" i="18"/>
  <c r="E317" i="18"/>
  <c r="F317" i="18"/>
  <c r="G317" i="18"/>
  <c r="C318" i="18"/>
  <c r="D318" i="18"/>
  <c r="E318" i="18"/>
  <c r="F318" i="18"/>
  <c r="G318" i="18"/>
  <c r="C319" i="18"/>
  <c r="D319" i="18"/>
  <c r="E319" i="18"/>
  <c r="F319" i="18"/>
  <c r="G319" i="18"/>
  <c r="C320" i="18"/>
  <c r="D320" i="18"/>
  <c r="E320" i="18"/>
  <c r="F320" i="18"/>
  <c r="G320" i="18"/>
  <c r="C321" i="18"/>
  <c r="D321" i="18"/>
  <c r="E321" i="18"/>
  <c r="F321" i="18"/>
  <c r="G321" i="18"/>
  <c r="C322" i="18"/>
  <c r="D322" i="18"/>
  <c r="E322" i="18"/>
  <c r="F322" i="18"/>
  <c r="G322" i="18"/>
  <c r="C323" i="18"/>
  <c r="D323" i="18"/>
  <c r="E323" i="18"/>
  <c r="F323" i="18"/>
  <c r="G323" i="18"/>
  <c r="C324" i="18"/>
  <c r="D324" i="18"/>
  <c r="E324" i="18"/>
  <c r="F324" i="18"/>
  <c r="G324" i="18"/>
  <c r="C325" i="18"/>
  <c r="D325" i="18"/>
  <c r="E325" i="18"/>
  <c r="F325" i="18"/>
  <c r="G325" i="18"/>
  <c r="C326" i="18"/>
  <c r="D326" i="18"/>
  <c r="E326" i="18"/>
  <c r="F326" i="18"/>
  <c r="G326" i="18"/>
  <c r="C327" i="18"/>
  <c r="D327" i="18"/>
  <c r="E327" i="18"/>
  <c r="F327" i="18"/>
  <c r="G327" i="18"/>
  <c r="C328" i="18"/>
  <c r="D328" i="18"/>
  <c r="E328" i="18"/>
  <c r="F328" i="18"/>
  <c r="G328" i="18"/>
  <c r="C329" i="18"/>
  <c r="D329" i="18"/>
  <c r="E329" i="18"/>
  <c r="F329" i="18"/>
  <c r="G329" i="18"/>
  <c r="C330" i="18"/>
  <c r="D330" i="18"/>
  <c r="E330" i="18"/>
  <c r="F330" i="18"/>
  <c r="G330" i="18"/>
  <c r="C331" i="18"/>
  <c r="D331" i="18"/>
  <c r="E331" i="18"/>
  <c r="F331" i="18"/>
  <c r="G331" i="18"/>
  <c r="C332" i="18"/>
  <c r="D332" i="18"/>
  <c r="E332" i="18"/>
  <c r="F332" i="18"/>
  <c r="G332" i="18"/>
  <c r="C333" i="18"/>
  <c r="D333" i="18"/>
  <c r="E333" i="18"/>
  <c r="F333" i="18"/>
  <c r="G333" i="18"/>
  <c r="C334" i="18"/>
  <c r="D334" i="18"/>
  <c r="E334" i="18"/>
  <c r="F334" i="18"/>
  <c r="G334" i="18"/>
  <c r="C335" i="18"/>
  <c r="D335" i="18"/>
  <c r="E335" i="18"/>
  <c r="F335" i="18"/>
  <c r="G335" i="18"/>
  <c r="C336" i="18"/>
  <c r="D336" i="18"/>
  <c r="E336" i="18"/>
  <c r="F336" i="18"/>
  <c r="G336" i="18"/>
  <c r="C337" i="18"/>
  <c r="D337" i="18"/>
  <c r="E337" i="18"/>
  <c r="F337" i="18"/>
  <c r="G337" i="18"/>
  <c r="C338" i="18"/>
  <c r="D338" i="18"/>
  <c r="E338" i="18"/>
  <c r="F338" i="18"/>
  <c r="G338" i="18"/>
  <c r="C339" i="18"/>
  <c r="D339" i="18"/>
  <c r="E339" i="18"/>
  <c r="F339" i="18"/>
  <c r="G339" i="18"/>
  <c r="C340" i="18"/>
  <c r="D340" i="18"/>
  <c r="E340" i="18"/>
  <c r="F340" i="18"/>
  <c r="G340" i="18"/>
  <c r="C341" i="18"/>
  <c r="D341" i="18"/>
  <c r="E341" i="18"/>
  <c r="F341" i="18"/>
  <c r="G341" i="18"/>
  <c r="C342" i="18"/>
  <c r="D342" i="18"/>
  <c r="E342" i="18"/>
  <c r="F342" i="18"/>
  <c r="G342" i="18"/>
  <c r="C343" i="18"/>
  <c r="D343" i="18"/>
  <c r="E343" i="18"/>
  <c r="F343" i="18"/>
  <c r="G343" i="18"/>
  <c r="C344" i="18"/>
  <c r="D344" i="18"/>
  <c r="E344" i="18"/>
  <c r="F344" i="18"/>
  <c r="G344" i="18"/>
  <c r="C345" i="18"/>
  <c r="D345" i="18"/>
  <c r="E345" i="18"/>
  <c r="F345" i="18"/>
  <c r="G345" i="18"/>
  <c r="C346" i="18"/>
  <c r="D346" i="18"/>
  <c r="E346" i="18"/>
  <c r="F346" i="18"/>
  <c r="G346" i="18"/>
  <c r="C347" i="18"/>
  <c r="D347" i="18"/>
  <c r="E347" i="18"/>
  <c r="F347" i="18"/>
  <c r="G347" i="18"/>
  <c r="C348" i="18"/>
  <c r="D348" i="18"/>
  <c r="E348" i="18"/>
  <c r="F348" i="18"/>
  <c r="G348" i="18"/>
  <c r="C349" i="18"/>
  <c r="D349" i="18"/>
  <c r="E349" i="18"/>
  <c r="F349" i="18"/>
  <c r="G349" i="18"/>
  <c r="C350" i="18"/>
  <c r="D350" i="18"/>
  <c r="E350" i="18"/>
  <c r="F350" i="18"/>
  <c r="G350" i="18"/>
  <c r="C351" i="18"/>
  <c r="D351" i="18"/>
  <c r="E351" i="18"/>
  <c r="F351" i="18"/>
  <c r="G351" i="18"/>
  <c r="C352" i="18"/>
  <c r="D352" i="18"/>
  <c r="E352" i="18"/>
  <c r="F352" i="18"/>
  <c r="G352" i="18"/>
  <c r="C353" i="18"/>
  <c r="D353" i="18"/>
  <c r="E353" i="18"/>
  <c r="F353" i="18"/>
  <c r="G353" i="18"/>
  <c r="C354" i="18"/>
  <c r="D354" i="18"/>
  <c r="E354" i="18"/>
  <c r="F354" i="18"/>
  <c r="G354" i="18"/>
  <c r="C355" i="18"/>
  <c r="D355" i="18"/>
  <c r="E355" i="18"/>
  <c r="F355" i="18"/>
  <c r="G355" i="18"/>
  <c r="C356" i="18"/>
  <c r="D356" i="18"/>
  <c r="E356" i="18"/>
  <c r="F356" i="18"/>
  <c r="G356" i="18"/>
  <c r="C357" i="18"/>
  <c r="D357" i="18"/>
  <c r="E357" i="18"/>
  <c r="F357" i="18"/>
  <c r="G357" i="18"/>
  <c r="C358" i="18"/>
  <c r="D358" i="18"/>
  <c r="E358" i="18"/>
  <c r="F358" i="18"/>
  <c r="G358" i="18"/>
  <c r="C359" i="18"/>
  <c r="D359" i="18"/>
  <c r="E359" i="18"/>
  <c r="F359" i="18"/>
  <c r="G359" i="18"/>
  <c r="C360" i="18"/>
  <c r="D360" i="18"/>
  <c r="E360" i="18"/>
  <c r="F360" i="18"/>
  <c r="G360" i="18"/>
  <c r="C361" i="18"/>
  <c r="D361" i="18"/>
  <c r="E361" i="18"/>
  <c r="F361" i="18"/>
  <c r="G361" i="18"/>
  <c r="C362" i="18"/>
  <c r="D362" i="18"/>
  <c r="E362" i="18"/>
  <c r="F362" i="18"/>
  <c r="G362" i="18"/>
  <c r="C363" i="18"/>
  <c r="D363" i="18"/>
  <c r="E363" i="18"/>
  <c r="F363" i="18"/>
  <c r="G363" i="18"/>
  <c r="C364" i="18"/>
  <c r="D364" i="18"/>
  <c r="E364" i="18"/>
  <c r="F364" i="18"/>
  <c r="G364" i="18"/>
  <c r="C365" i="18"/>
  <c r="D365" i="18"/>
  <c r="E365" i="18"/>
  <c r="F365" i="18"/>
  <c r="G365" i="18"/>
  <c r="C366" i="18"/>
  <c r="D366" i="18"/>
  <c r="E366" i="18"/>
  <c r="F366" i="18"/>
  <c r="G366" i="18"/>
  <c r="C367" i="18"/>
  <c r="D367" i="18"/>
  <c r="E367" i="18"/>
  <c r="F367" i="18"/>
  <c r="G367" i="18"/>
  <c r="C368" i="18"/>
  <c r="D368" i="18"/>
  <c r="E368" i="18"/>
  <c r="F368" i="18"/>
  <c r="G368" i="18"/>
  <c r="C369" i="18"/>
  <c r="D369" i="18"/>
  <c r="E369" i="18"/>
  <c r="F369" i="18"/>
  <c r="G369" i="18"/>
  <c r="C370" i="18"/>
  <c r="D370" i="18"/>
  <c r="E370" i="18"/>
  <c r="F370" i="18"/>
  <c r="G370" i="18"/>
  <c r="C371" i="18"/>
  <c r="D371" i="18"/>
  <c r="E371" i="18"/>
  <c r="F371" i="18"/>
  <c r="G371" i="18"/>
  <c r="C372" i="18"/>
  <c r="D372" i="18"/>
  <c r="E372" i="18"/>
  <c r="F372" i="18"/>
  <c r="G372" i="18"/>
  <c r="C373" i="18"/>
  <c r="D373" i="18"/>
  <c r="E373" i="18"/>
  <c r="F373" i="18"/>
  <c r="G373" i="18"/>
  <c r="C374" i="18"/>
  <c r="D374" i="18"/>
  <c r="E374" i="18"/>
  <c r="F374" i="18"/>
  <c r="G374" i="18"/>
  <c r="C375" i="18"/>
  <c r="D375" i="18"/>
  <c r="E375" i="18"/>
  <c r="F375" i="18"/>
  <c r="G375" i="18"/>
  <c r="C376" i="18"/>
  <c r="D376" i="18"/>
  <c r="E376" i="18"/>
  <c r="F376" i="18"/>
  <c r="G376" i="18"/>
  <c r="C377" i="18"/>
  <c r="D377" i="18"/>
  <c r="E377" i="18"/>
  <c r="F377" i="18"/>
  <c r="G377" i="18"/>
  <c r="C378" i="18"/>
  <c r="D378" i="18"/>
  <c r="E378" i="18"/>
  <c r="F378" i="18"/>
  <c r="G378" i="18"/>
  <c r="C379" i="18"/>
  <c r="D379" i="18"/>
  <c r="E379" i="18"/>
  <c r="F379" i="18"/>
  <c r="G379" i="18"/>
  <c r="C380" i="18"/>
  <c r="D380" i="18"/>
  <c r="E380" i="18"/>
  <c r="F380" i="18"/>
  <c r="G380" i="18"/>
  <c r="C381" i="18"/>
  <c r="D381" i="18"/>
  <c r="E381" i="18"/>
  <c r="F381" i="18"/>
  <c r="G381" i="18"/>
  <c r="C382" i="18"/>
  <c r="D382" i="18"/>
  <c r="E382" i="18"/>
  <c r="F382" i="18"/>
  <c r="G382" i="18"/>
  <c r="C383" i="18"/>
  <c r="D383" i="18"/>
  <c r="E383" i="18"/>
  <c r="F383" i="18"/>
  <c r="G383" i="18"/>
  <c r="C384" i="18"/>
  <c r="D384" i="18"/>
  <c r="E384" i="18"/>
  <c r="F384" i="18"/>
  <c r="G384" i="18"/>
  <c r="C385" i="18"/>
  <c r="D385" i="18"/>
  <c r="E385" i="18"/>
  <c r="F385" i="18"/>
  <c r="G385" i="18"/>
  <c r="C386" i="18"/>
  <c r="D386" i="18"/>
  <c r="E386" i="18"/>
  <c r="F386" i="18"/>
  <c r="G386" i="18"/>
  <c r="C387" i="18"/>
  <c r="D387" i="18"/>
  <c r="E387" i="18"/>
  <c r="F387" i="18"/>
  <c r="G387" i="18"/>
  <c r="C388" i="18"/>
  <c r="D388" i="18"/>
  <c r="E388" i="18"/>
  <c r="F388" i="18"/>
  <c r="G388" i="18"/>
  <c r="C389" i="18"/>
  <c r="D389" i="18"/>
  <c r="E389" i="18"/>
  <c r="F389" i="18"/>
  <c r="G389" i="18"/>
  <c r="C390" i="18"/>
  <c r="D390" i="18"/>
  <c r="E390" i="18"/>
  <c r="F390" i="18"/>
  <c r="G390" i="18"/>
  <c r="C391" i="18"/>
  <c r="D391" i="18"/>
  <c r="E391" i="18"/>
  <c r="F391" i="18"/>
  <c r="G391" i="18"/>
  <c r="C392" i="18"/>
  <c r="D392" i="18"/>
  <c r="E392" i="18"/>
  <c r="F392" i="18"/>
  <c r="G392" i="18"/>
  <c r="C393" i="18"/>
  <c r="D393" i="18"/>
  <c r="E393" i="18"/>
  <c r="F393" i="18"/>
  <c r="G393" i="18"/>
  <c r="C394" i="18"/>
  <c r="D394" i="18"/>
  <c r="E394" i="18"/>
  <c r="F394" i="18"/>
  <c r="G394" i="18"/>
  <c r="C395" i="18"/>
  <c r="D395" i="18"/>
  <c r="E395" i="18"/>
  <c r="F395" i="18"/>
  <c r="G395" i="18"/>
  <c r="C396" i="18"/>
  <c r="D396" i="18"/>
  <c r="E396" i="18"/>
  <c r="F396" i="18"/>
  <c r="G396" i="18"/>
  <c r="C397" i="18"/>
  <c r="D397" i="18"/>
  <c r="E397" i="18"/>
  <c r="F397" i="18"/>
  <c r="G397" i="18"/>
  <c r="C398" i="18"/>
  <c r="D398" i="18"/>
  <c r="E398" i="18"/>
  <c r="F398" i="18"/>
  <c r="G398" i="18"/>
  <c r="C399" i="18"/>
  <c r="D399" i="18"/>
  <c r="E399" i="18"/>
  <c r="F399" i="18"/>
  <c r="G399" i="18"/>
  <c r="C400" i="18"/>
  <c r="D400" i="18"/>
  <c r="E400" i="18"/>
  <c r="F400" i="18"/>
  <c r="G400" i="18"/>
  <c r="C401" i="18"/>
  <c r="D401" i="18"/>
  <c r="E401" i="18"/>
  <c r="F401" i="18"/>
  <c r="G401" i="18"/>
  <c r="C402" i="18"/>
  <c r="D402" i="18"/>
  <c r="E402" i="18"/>
  <c r="F402" i="18"/>
  <c r="G402" i="18"/>
  <c r="C403" i="18"/>
  <c r="D403" i="18"/>
  <c r="E403" i="18"/>
  <c r="F403" i="18"/>
  <c r="G403" i="18"/>
  <c r="C404" i="18"/>
  <c r="D404" i="18"/>
  <c r="E404" i="18"/>
  <c r="F404" i="18"/>
  <c r="G404" i="18"/>
  <c r="C405" i="18"/>
  <c r="D405" i="18"/>
  <c r="E405" i="18"/>
  <c r="F405" i="18"/>
  <c r="G405" i="18"/>
  <c r="C406" i="18"/>
  <c r="D406" i="18"/>
  <c r="E406" i="18"/>
  <c r="F406" i="18"/>
  <c r="G406" i="18"/>
  <c r="C407" i="18"/>
  <c r="D407" i="18"/>
  <c r="E407" i="18"/>
  <c r="F407" i="18"/>
  <c r="G407" i="18"/>
  <c r="C408" i="18"/>
  <c r="D408" i="18"/>
  <c r="E408" i="18"/>
  <c r="F408" i="18"/>
  <c r="G408" i="18"/>
  <c r="C409" i="18"/>
  <c r="D409" i="18"/>
  <c r="E409" i="18"/>
  <c r="F409" i="18"/>
  <c r="G409" i="18"/>
  <c r="C410" i="18"/>
  <c r="D410" i="18"/>
  <c r="E410" i="18"/>
  <c r="F410" i="18"/>
  <c r="G410" i="18"/>
  <c r="C411" i="18"/>
  <c r="D411" i="18"/>
  <c r="E411" i="18"/>
  <c r="F411" i="18"/>
  <c r="G411" i="18"/>
  <c r="C412" i="18"/>
  <c r="D412" i="18"/>
  <c r="E412" i="18"/>
  <c r="F412" i="18"/>
  <c r="G412" i="18"/>
  <c r="C413" i="18"/>
  <c r="D413" i="18"/>
  <c r="E413" i="18"/>
  <c r="F413" i="18"/>
  <c r="G413" i="18"/>
  <c r="C414" i="18"/>
  <c r="D414" i="18"/>
  <c r="E414" i="18"/>
  <c r="F414" i="18"/>
  <c r="G414" i="18"/>
  <c r="C415" i="18"/>
  <c r="D415" i="18"/>
  <c r="E415" i="18"/>
  <c r="F415" i="18"/>
  <c r="G415" i="18"/>
  <c r="C416" i="18"/>
  <c r="D416" i="18"/>
  <c r="E416" i="18"/>
  <c r="F416" i="18"/>
  <c r="G416" i="18"/>
  <c r="C417" i="18"/>
  <c r="D417" i="18"/>
  <c r="E417" i="18"/>
  <c r="F417" i="18"/>
  <c r="G417" i="18"/>
  <c r="C418" i="18"/>
  <c r="D418" i="18"/>
  <c r="E418" i="18"/>
  <c r="F418" i="18"/>
  <c r="G418" i="18"/>
  <c r="C419" i="18"/>
  <c r="D419" i="18"/>
  <c r="E419" i="18"/>
  <c r="F419" i="18"/>
  <c r="G419" i="18"/>
  <c r="C420" i="18"/>
  <c r="D420" i="18"/>
  <c r="E420" i="18"/>
  <c r="F420" i="18"/>
  <c r="G420" i="18"/>
  <c r="C421" i="18"/>
  <c r="D421" i="18"/>
  <c r="E421" i="18"/>
  <c r="F421" i="18"/>
  <c r="G421" i="18"/>
  <c r="C422" i="18"/>
  <c r="D422" i="18"/>
  <c r="E422" i="18"/>
  <c r="F422" i="18"/>
  <c r="G422" i="18"/>
  <c r="C423" i="18"/>
  <c r="D423" i="18"/>
  <c r="E423" i="18"/>
  <c r="F423" i="18"/>
  <c r="G423" i="18"/>
  <c r="C424" i="18"/>
  <c r="D424" i="18"/>
  <c r="E424" i="18"/>
  <c r="F424" i="18"/>
  <c r="G424" i="18"/>
  <c r="C425" i="18"/>
  <c r="D425" i="18"/>
  <c r="E425" i="18"/>
  <c r="F425" i="18"/>
  <c r="G425" i="18"/>
  <c r="C426" i="18"/>
  <c r="D426" i="18"/>
  <c r="E426" i="18"/>
  <c r="F426" i="18"/>
  <c r="G426" i="18"/>
  <c r="C427" i="18"/>
  <c r="D427" i="18"/>
  <c r="E427" i="18"/>
  <c r="F427" i="18"/>
  <c r="G427" i="18"/>
  <c r="C428" i="18"/>
  <c r="D428" i="18"/>
  <c r="E428" i="18"/>
  <c r="F428" i="18"/>
  <c r="G428" i="18"/>
  <c r="C429" i="18"/>
  <c r="D429" i="18"/>
  <c r="E429" i="18"/>
  <c r="F429" i="18"/>
  <c r="G429" i="18"/>
  <c r="C430" i="18"/>
  <c r="D430" i="18"/>
  <c r="E430" i="18"/>
  <c r="F430" i="18"/>
  <c r="G430" i="18"/>
  <c r="C431" i="18"/>
  <c r="D431" i="18"/>
  <c r="E431" i="18"/>
  <c r="F431" i="18"/>
  <c r="G431" i="18"/>
  <c r="C432" i="18"/>
  <c r="D432" i="18"/>
  <c r="E432" i="18"/>
  <c r="F432" i="18"/>
  <c r="G432" i="18"/>
  <c r="C433" i="18"/>
  <c r="D433" i="18"/>
  <c r="E433" i="18"/>
  <c r="F433" i="18"/>
  <c r="G433" i="18"/>
  <c r="C434" i="18"/>
  <c r="D434" i="18"/>
  <c r="E434" i="18"/>
  <c r="F434" i="18"/>
  <c r="G434" i="18"/>
  <c r="C435" i="18"/>
  <c r="D435" i="18"/>
  <c r="E435" i="18"/>
  <c r="F435" i="18"/>
  <c r="G435" i="18"/>
  <c r="C436" i="18"/>
  <c r="D436" i="18"/>
  <c r="E436" i="18"/>
  <c r="F436" i="18"/>
  <c r="G436" i="18"/>
  <c r="C437" i="18"/>
  <c r="D437" i="18"/>
  <c r="E437" i="18"/>
  <c r="F437" i="18"/>
  <c r="G437" i="18"/>
  <c r="C438" i="18"/>
  <c r="D438" i="18"/>
  <c r="E438" i="18"/>
  <c r="F438" i="18"/>
  <c r="G438" i="18"/>
  <c r="C439" i="18"/>
  <c r="D439" i="18"/>
  <c r="E439" i="18"/>
  <c r="F439" i="18"/>
  <c r="G439" i="18"/>
  <c r="C440" i="18"/>
  <c r="D440" i="18"/>
  <c r="E440" i="18"/>
  <c r="F440" i="18"/>
  <c r="G440" i="18"/>
  <c r="C441" i="18"/>
  <c r="D441" i="18"/>
  <c r="E441" i="18"/>
  <c r="F441" i="18"/>
  <c r="G441" i="18"/>
  <c r="C442" i="18"/>
  <c r="D442" i="18"/>
  <c r="E442" i="18"/>
  <c r="F442" i="18"/>
  <c r="G442" i="18"/>
  <c r="C443" i="18"/>
  <c r="D443" i="18"/>
  <c r="E443" i="18"/>
  <c r="F443" i="18"/>
  <c r="G443" i="18"/>
  <c r="C444" i="18"/>
  <c r="D444" i="18"/>
  <c r="E444" i="18"/>
  <c r="F444" i="18"/>
  <c r="G444" i="18"/>
  <c r="C445" i="18"/>
  <c r="D445" i="18"/>
  <c r="E445" i="18"/>
  <c r="F445" i="18"/>
  <c r="G445" i="18"/>
  <c r="C446" i="18"/>
  <c r="D446" i="18"/>
  <c r="E446" i="18"/>
  <c r="F446" i="18"/>
  <c r="G446" i="18"/>
  <c r="C447" i="18"/>
  <c r="D447" i="18"/>
  <c r="E447" i="18"/>
  <c r="F447" i="18"/>
  <c r="G447" i="18"/>
  <c r="C448" i="18"/>
  <c r="D448" i="18"/>
  <c r="E448" i="18"/>
  <c r="F448" i="18"/>
  <c r="G448" i="18"/>
  <c r="C449" i="18"/>
  <c r="D449" i="18"/>
  <c r="E449" i="18"/>
  <c r="F449" i="18"/>
  <c r="G449" i="18"/>
  <c r="C450" i="18"/>
  <c r="D450" i="18"/>
  <c r="E450" i="18"/>
  <c r="F450" i="18"/>
  <c r="G450" i="18"/>
  <c r="C451" i="18"/>
  <c r="D451" i="18"/>
  <c r="E451" i="18"/>
  <c r="F451" i="18"/>
  <c r="G451" i="18"/>
  <c r="C452" i="18"/>
  <c r="D452" i="18"/>
  <c r="E452" i="18"/>
  <c r="F452" i="18"/>
  <c r="G452" i="18"/>
  <c r="C453" i="18"/>
  <c r="D453" i="18"/>
  <c r="E453" i="18"/>
  <c r="F453" i="18"/>
  <c r="G453" i="18"/>
  <c r="C454" i="18"/>
  <c r="D454" i="18"/>
  <c r="E454" i="18"/>
  <c r="F454" i="18"/>
  <c r="G454" i="18"/>
  <c r="C455" i="18"/>
  <c r="D455" i="18"/>
  <c r="E455" i="18"/>
  <c r="F455" i="18"/>
  <c r="G455" i="18"/>
  <c r="C456" i="18"/>
  <c r="D456" i="18"/>
  <c r="E456" i="18"/>
  <c r="F456" i="18"/>
  <c r="G456" i="18"/>
  <c r="C457" i="18"/>
  <c r="D457" i="18"/>
  <c r="E457" i="18"/>
  <c r="F457" i="18"/>
  <c r="G457" i="18"/>
  <c r="C458" i="18"/>
  <c r="D458" i="18"/>
  <c r="E458" i="18"/>
  <c r="F458" i="18"/>
  <c r="G458" i="18"/>
  <c r="C459" i="18"/>
  <c r="D459" i="18"/>
  <c r="E459" i="18"/>
  <c r="F459" i="18"/>
  <c r="G459" i="18"/>
  <c r="C460" i="18"/>
  <c r="D460" i="18"/>
  <c r="E460" i="18"/>
  <c r="F460" i="18"/>
  <c r="G460" i="18"/>
  <c r="C461" i="18"/>
  <c r="D461" i="18"/>
  <c r="E461" i="18"/>
  <c r="F461" i="18"/>
  <c r="G461" i="18"/>
  <c r="C462" i="18"/>
  <c r="D462" i="18"/>
  <c r="E462" i="18"/>
  <c r="F462" i="18"/>
  <c r="G462" i="18"/>
  <c r="C463" i="18"/>
  <c r="D463" i="18"/>
  <c r="E463" i="18"/>
  <c r="F463" i="18"/>
  <c r="G463" i="18"/>
  <c r="C464" i="18"/>
  <c r="D464" i="18"/>
  <c r="E464" i="18"/>
  <c r="F464" i="18"/>
  <c r="G464" i="18"/>
  <c r="C465" i="18"/>
  <c r="D465" i="18"/>
  <c r="E465" i="18"/>
  <c r="F465" i="18"/>
  <c r="G465" i="18"/>
  <c r="C466" i="18"/>
  <c r="D466" i="18"/>
  <c r="E466" i="18"/>
  <c r="F466" i="18"/>
  <c r="G466" i="18"/>
  <c r="C467" i="18"/>
  <c r="D467" i="18"/>
  <c r="E467" i="18"/>
  <c r="F467" i="18"/>
  <c r="G467" i="18"/>
  <c r="C468" i="18"/>
  <c r="D468" i="18"/>
  <c r="E468" i="18"/>
  <c r="F468" i="18"/>
  <c r="G468" i="18"/>
  <c r="C469" i="18"/>
  <c r="D469" i="18"/>
  <c r="E469" i="18"/>
  <c r="F469" i="18"/>
  <c r="G469" i="18"/>
  <c r="C470" i="18"/>
  <c r="D470" i="18"/>
  <c r="E470" i="18"/>
  <c r="F470" i="18"/>
  <c r="G470" i="18"/>
  <c r="C471" i="18"/>
  <c r="D471" i="18"/>
  <c r="E471" i="18"/>
  <c r="F471" i="18"/>
  <c r="G471" i="18"/>
  <c r="C472" i="18"/>
  <c r="D472" i="18"/>
  <c r="E472" i="18"/>
  <c r="F472" i="18"/>
  <c r="G472" i="18"/>
  <c r="C473" i="18"/>
  <c r="D473" i="18"/>
  <c r="E473" i="18"/>
  <c r="F473" i="18"/>
  <c r="G473" i="18"/>
  <c r="C474" i="18"/>
  <c r="D474" i="18"/>
  <c r="E474" i="18"/>
  <c r="F474" i="18"/>
  <c r="G474" i="18"/>
  <c r="C475" i="18"/>
  <c r="D475" i="18"/>
  <c r="E475" i="18"/>
  <c r="F475" i="18"/>
  <c r="G475" i="18"/>
  <c r="C476" i="18"/>
  <c r="D476" i="18"/>
  <c r="E476" i="18"/>
  <c r="F476" i="18"/>
  <c r="G476" i="18"/>
  <c r="C477" i="18"/>
  <c r="D477" i="18"/>
  <c r="E477" i="18"/>
  <c r="F477" i="18"/>
  <c r="G477" i="18"/>
  <c r="C478" i="18"/>
  <c r="D478" i="18"/>
  <c r="E478" i="18"/>
  <c r="F478" i="18"/>
  <c r="G478" i="18"/>
  <c r="C479" i="18"/>
  <c r="D479" i="18"/>
  <c r="E479" i="18"/>
  <c r="F479" i="18"/>
  <c r="G479" i="18"/>
  <c r="C480" i="18"/>
  <c r="D480" i="18"/>
  <c r="E480" i="18"/>
  <c r="F480" i="18"/>
  <c r="G480" i="18"/>
  <c r="C481" i="18"/>
  <c r="D481" i="18"/>
  <c r="E481" i="18"/>
  <c r="F481" i="18"/>
  <c r="G481" i="18"/>
  <c r="C482" i="18"/>
  <c r="D482" i="18"/>
  <c r="E482" i="18"/>
  <c r="F482" i="18"/>
  <c r="G482" i="18"/>
  <c r="C483" i="18"/>
  <c r="D483" i="18"/>
  <c r="E483" i="18"/>
  <c r="F483" i="18"/>
  <c r="G483" i="18"/>
  <c r="C484" i="18"/>
  <c r="D484" i="18"/>
  <c r="E484" i="18"/>
  <c r="F484" i="18"/>
  <c r="G484" i="18"/>
  <c r="C485" i="18"/>
  <c r="D485" i="18"/>
  <c r="E485" i="18"/>
  <c r="F485" i="18"/>
  <c r="G485" i="18"/>
  <c r="C486" i="18"/>
  <c r="D486" i="18"/>
  <c r="E486" i="18"/>
  <c r="F486" i="18"/>
  <c r="G486" i="18"/>
  <c r="C487" i="18"/>
  <c r="D487" i="18"/>
  <c r="E487" i="18"/>
  <c r="F487" i="18"/>
  <c r="G487" i="18"/>
  <c r="C488" i="18"/>
  <c r="D488" i="18"/>
  <c r="E488" i="18"/>
  <c r="F488" i="18"/>
  <c r="G488" i="18"/>
  <c r="C489" i="18"/>
  <c r="D489" i="18"/>
  <c r="E489" i="18"/>
  <c r="F489" i="18"/>
  <c r="G489" i="18"/>
  <c r="C490" i="18"/>
  <c r="D490" i="18"/>
  <c r="E490" i="18"/>
  <c r="F490" i="18"/>
  <c r="G490" i="18"/>
  <c r="C491" i="18"/>
  <c r="D491" i="18"/>
  <c r="E491" i="18"/>
  <c r="F491" i="18"/>
  <c r="G491" i="18"/>
  <c r="C492" i="18"/>
  <c r="D492" i="18"/>
  <c r="E492" i="18"/>
  <c r="F492" i="18"/>
  <c r="G492" i="18"/>
  <c r="C493" i="18"/>
  <c r="D493" i="18"/>
  <c r="E493" i="18"/>
  <c r="F493" i="18"/>
  <c r="G493" i="18"/>
  <c r="C494" i="18"/>
  <c r="D494" i="18"/>
  <c r="E494" i="18"/>
  <c r="F494" i="18"/>
  <c r="G494" i="18"/>
  <c r="C495" i="18"/>
  <c r="D495" i="18"/>
  <c r="E495" i="18"/>
  <c r="F495" i="18"/>
  <c r="G495" i="18"/>
  <c r="C496" i="18"/>
  <c r="D496" i="18"/>
  <c r="E496" i="18"/>
  <c r="F496" i="18"/>
  <c r="G496" i="18"/>
  <c r="C497" i="18"/>
  <c r="D497" i="18"/>
  <c r="E497" i="18"/>
  <c r="F497" i="18"/>
  <c r="G497" i="18"/>
  <c r="C498" i="18"/>
  <c r="D498" i="18"/>
  <c r="E498" i="18"/>
  <c r="F498" i="18"/>
  <c r="G498" i="18"/>
  <c r="C499" i="18"/>
  <c r="D499" i="18"/>
  <c r="E499" i="18"/>
  <c r="F499" i="18"/>
  <c r="G499" i="18"/>
  <c r="C500" i="18"/>
  <c r="D500" i="18"/>
  <c r="E500" i="18"/>
  <c r="F500" i="18"/>
  <c r="G500" i="18"/>
  <c r="C501" i="18"/>
  <c r="D501" i="18"/>
  <c r="E501" i="18"/>
  <c r="F501" i="18"/>
  <c r="G501" i="18"/>
  <c r="C502" i="18"/>
  <c r="D502" i="18"/>
  <c r="E502" i="18"/>
  <c r="F502" i="18"/>
  <c r="G502" i="18"/>
  <c r="C503" i="18"/>
  <c r="D503" i="18"/>
  <c r="E503" i="18"/>
  <c r="F503" i="18"/>
  <c r="G503" i="18"/>
  <c r="C504" i="18"/>
  <c r="D504" i="18"/>
  <c r="E504" i="18"/>
  <c r="F504" i="18"/>
  <c r="G504" i="18"/>
  <c r="C505" i="18"/>
  <c r="D505" i="18"/>
  <c r="E505" i="18"/>
  <c r="F505" i="18"/>
  <c r="G505" i="18"/>
  <c r="C506" i="18"/>
  <c r="D506" i="18"/>
  <c r="E506" i="18"/>
  <c r="F506" i="18"/>
  <c r="G506" i="18"/>
  <c r="C507" i="18"/>
  <c r="D507" i="18"/>
  <c r="E507" i="18"/>
  <c r="F507" i="18"/>
  <c r="G507" i="18"/>
  <c r="C508" i="18"/>
  <c r="D508" i="18"/>
  <c r="E508" i="18"/>
  <c r="F508" i="18"/>
  <c r="G508" i="18"/>
  <c r="C509" i="18"/>
  <c r="D509" i="18"/>
  <c r="E509" i="18"/>
  <c r="F509" i="18"/>
  <c r="G509" i="18"/>
  <c r="C510" i="18"/>
  <c r="D510" i="18"/>
  <c r="E510" i="18"/>
  <c r="F510" i="18"/>
  <c r="G510" i="18"/>
  <c r="C511" i="18"/>
  <c r="D511" i="18"/>
  <c r="E511" i="18"/>
  <c r="F511" i="18"/>
  <c r="G511" i="18"/>
  <c r="C512" i="18"/>
  <c r="D512" i="18"/>
  <c r="E512" i="18"/>
  <c r="F512" i="18"/>
  <c r="G512" i="18"/>
  <c r="C513" i="18"/>
  <c r="D513" i="18"/>
  <c r="E513" i="18"/>
  <c r="F513" i="18"/>
  <c r="G513" i="18"/>
  <c r="C514" i="18"/>
  <c r="D514" i="18"/>
  <c r="E514" i="18"/>
  <c r="F514" i="18"/>
  <c r="G514" i="18"/>
  <c r="C515" i="18"/>
  <c r="D515" i="18"/>
  <c r="E515" i="18"/>
  <c r="F515" i="18"/>
  <c r="G515" i="18"/>
  <c r="C516" i="18"/>
  <c r="D516" i="18"/>
  <c r="E516" i="18"/>
  <c r="F516" i="18"/>
  <c r="G516" i="18"/>
  <c r="C517" i="18"/>
  <c r="D517" i="18"/>
  <c r="E517" i="18"/>
  <c r="F517" i="18"/>
  <c r="G517" i="18"/>
  <c r="C518" i="18"/>
  <c r="D518" i="18"/>
  <c r="E518" i="18"/>
  <c r="F518" i="18"/>
  <c r="G518" i="18"/>
  <c r="C519" i="18"/>
  <c r="D519" i="18"/>
  <c r="E519" i="18"/>
  <c r="F519" i="18"/>
  <c r="G519" i="18"/>
  <c r="C520" i="18"/>
  <c r="D520" i="18"/>
  <c r="E520" i="18"/>
  <c r="F520" i="18"/>
  <c r="G520" i="18"/>
  <c r="C521" i="18"/>
  <c r="D521" i="18"/>
  <c r="E521" i="18"/>
  <c r="F521" i="18"/>
  <c r="G521" i="18"/>
  <c r="C522" i="18"/>
  <c r="D522" i="18"/>
  <c r="E522" i="18"/>
  <c r="F522" i="18"/>
  <c r="G522" i="18"/>
  <c r="C523" i="18"/>
  <c r="D523" i="18"/>
  <c r="E523" i="18"/>
  <c r="F523" i="18"/>
  <c r="G523" i="18"/>
  <c r="C524" i="18"/>
  <c r="D524" i="18"/>
  <c r="E524" i="18"/>
  <c r="F524" i="18"/>
  <c r="G524" i="18"/>
  <c r="C525" i="18"/>
  <c r="D525" i="18"/>
  <c r="E525" i="18"/>
  <c r="F525" i="18"/>
  <c r="G525" i="18"/>
  <c r="C526" i="18"/>
  <c r="D526" i="18"/>
  <c r="E526" i="18"/>
  <c r="F526" i="18"/>
  <c r="G526" i="18"/>
  <c r="C527" i="18"/>
  <c r="D527" i="18"/>
  <c r="E527" i="18"/>
  <c r="F527" i="18"/>
  <c r="G527" i="18"/>
  <c r="C528" i="18"/>
  <c r="D528" i="18"/>
  <c r="E528" i="18"/>
  <c r="F528" i="18"/>
  <c r="G528" i="18"/>
  <c r="C529" i="18"/>
  <c r="D529" i="18"/>
  <c r="E529" i="18"/>
  <c r="F529" i="18"/>
  <c r="G529" i="18"/>
  <c r="C530" i="18"/>
  <c r="D530" i="18"/>
  <c r="E530" i="18"/>
  <c r="F530" i="18"/>
  <c r="G530" i="18"/>
  <c r="C531" i="18"/>
  <c r="D531" i="18"/>
  <c r="E531" i="18"/>
  <c r="F531" i="18"/>
  <c r="G531" i="18"/>
  <c r="C532" i="18"/>
  <c r="D532" i="18"/>
  <c r="E532" i="18"/>
  <c r="F532" i="18"/>
  <c r="G532" i="18"/>
  <c r="C533" i="18"/>
  <c r="D533" i="18"/>
  <c r="E533" i="18"/>
  <c r="F533" i="18"/>
  <c r="G533" i="18"/>
  <c r="C534" i="18"/>
  <c r="D534" i="18"/>
  <c r="E534" i="18"/>
  <c r="F534" i="18"/>
  <c r="G534" i="18"/>
  <c r="C535" i="18"/>
  <c r="D535" i="18"/>
  <c r="E535" i="18"/>
  <c r="F535" i="18"/>
  <c r="G535" i="18"/>
  <c r="C536" i="18"/>
  <c r="D536" i="18"/>
  <c r="E536" i="18"/>
  <c r="F536" i="18"/>
  <c r="G536" i="18"/>
  <c r="C537" i="18"/>
  <c r="D537" i="18"/>
  <c r="E537" i="18"/>
  <c r="F537" i="18"/>
  <c r="G537" i="18"/>
  <c r="C538" i="18"/>
  <c r="D538" i="18"/>
  <c r="E538" i="18"/>
  <c r="F538" i="18"/>
  <c r="G538" i="18"/>
  <c r="C539" i="18"/>
  <c r="D539" i="18"/>
  <c r="E539" i="18"/>
  <c r="F539" i="18"/>
  <c r="G539" i="18"/>
  <c r="C540" i="18"/>
  <c r="D540" i="18"/>
  <c r="E540" i="18"/>
  <c r="F540" i="18"/>
  <c r="G540" i="18"/>
  <c r="C541" i="18"/>
  <c r="D541" i="18"/>
  <c r="E541" i="18"/>
  <c r="F541" i="18"/>
  <c r="G541" i="18"/>
  <c r="C542" i="18"/>
  <c r="D542" i="18"/>
  <c r="E542" i="18"/>
  <c r="F542" i="18"/>
  <c r="G542" i="18"/>
  <c r="C543" i="18"/>
  <c r="D543" i="18"/>
  <c r="E543" i="18"/>
  <c r="F543" i="18"/>
  <c r="G543" i="18"/>
  <c r="C544" i="18"/>
  <c r="D544" i="18"/>
  <c r="E544" i="18"/>
  <c r="F544" i="18"/>
  <c r="G544" i="18"/>
  <c r="C545" i="18"/>
  <c r="D545" i="18"/>
  <c r="E545" i="18"/>
  <c r="F545" i="18"/>
  <c r="G545" i="18"/>
  <c r="C546" i="18"/>
  <c r="D546" i="18"/>
  <c r="E546" i="18"/>
  <c r="F546" i="18"/>
  <c r="G546" i="18"/>
  <c r="C547" i="18"/>
  <c r="D547" i="18"/>
  <c r="E547" i="18"/>
  <c r="F547" i="18"/>
  <c r="G547" i="18"/>
  <c r="C548" i="18"/>
  <c r="D548" i="18"/>
  <c r="E548" i="18"/>
  <c r="F548" i="18"/>
  <c r="G548" i="18"/>
  <c r="C549" i="18"/>
  <c r="D549" i="18"/>
  <c r="E549" i="18"/>
  <c r="F549" i="18"/>
  <c r="G549" i="18"/>
  <c r="C550" i="18"/>
  <c r="D550" i="18"/>
  <c r="E550" i="18"/>
  <c r="F550" i="18"/>
  <c r="G550" i="18"/>
  <c r="C551" i="18"/>
  <c r="D551" i="18"/>
  <c r="E551" i="18"/>
  <c r="F551" i="18"/>
  <c r="G551" i="18"/>
  <c r="C552" i="18"/>
  <c r="D552" i="18"/>
  <c r="E552" i="18"/>
  <c r="F552" i="18"/>
  <c r="G552" i="18"/>
  <c r="C553" i="18"/>
  <c r="D553" i="18"/>
  <c r="E553" i="18"/>
  <c r="F553" i="18"/>
  <c r="G553" i="18"/>
  <c r="C554" i="18"/>
  <c r="D554" i="18"/>
  <c r="E554" i="18"/>
  <c r="F554" i="18"/>
  <c r="G554" i="18"/>
  <c r="C555" i="18"/>
  <c r="D555" i="18"/>
  <c r="E555" i="18"/>
  <c r="F555" i="18"/>
  <c r="G555" i="18"/>
  <c r="C556" i="18"/>
  <c r="D556" i="18"/>
  <c r="E556" i="18"/>
  <c r="F556" i="18"/>
  <c r="G556" i="18"/>
  <c r="C557" i="18"/>
  <c r="D557" i="18"/>
  <c r="E557" i="18"/>
  <c r="F557" i="18"/>
  <c r="G557" i="18"/>
  <c r="C558" i="18"/>
  <c r="D558" i="18"/>
  <c r="E558" i="18"/>
  <c r="F558" i="18"/>
  <c r="G558" i="18"/>
  <c r="C559" i="18"/>
  <c r="D559" i="18"/>
  <c r="E559" i="18"/>
  <c r="F559" i="18"/>
  <c r="G559" i="18"/>
  <c r="C560" i="18"/>
  <c r="D560" i="18"/>
  <c r="E560" i="18"/>
  <c r="F560" i="18"/>
  <c r="G560" i="18"/>
  <c r="C561" i="18"/>
  <c r="D561" i="18"/>
  <c r="E561" i="18"/>
  <c r="F561" i="18"/>
  <c r="G561" i="18"/>
  <c r="C562" i="18"/>
  <c r="D562" i="18"/>
  <c r="E562" i="18"/>
  <c r="F562" i="18"/>
  <c r="G562" i="18"/>
  <c r="C563" i="18"/>
  <c r="D563" i="18"/>
  <c r="E563" i="18"/>
  <c r="F563" i="18"/>
  <c r="G563" i="18"/>
  <c r="C564" i="18"/>
  <c r="D564" i="18"/>
  <c r="E564" i="18"/>
  <c r="F564" i="18"/>
  <c r="G564" i="18"/>
  <c r="C565" i="18"/>
  <c r="D565" i="18"/>
  <c r="E565" i="18"/>
  <c r="F565" i="18"/>
  <c r="G565" i="18"/>
  <c r="C566" i="18"/>
  <c r="D566" i="18"/>
  <c r="E566" i="18"/>
  <c r="F566" i="18"/>
  <c r="G566" i="18"/>
  <c r="C567" i="18"/>
  <c r="D567" i="18"/>
  <c r="E567" i="18"/>
  <c r="F567" i="18"/>
  <c r="G567" i="18"/>
  <c r="C568" i="18"/>
  <c r="D568" i="18"/>
  <c r="E568" i="18"/>
  <c r="F568" i="18"/>
  <c r="G568" i="18"/>
  <c r="C569" i="18"/>
  <c r="D569" i="18"/>
  <c r="E569" i="18"/>
  <c r="F569" i="18"/>
  <c r="G569" i="18"/>
  <c r="C570" i="18"/>
  <c r="D570" i="18"/>
  <c r="E570" i="18"/>
  <c r="F570" i="18"/>
  <c r="G570" i="18"/>
  <c r="C571" i="18"/>
  <c r="D571" i="18"/>
  <c r="E571" i="18"/>
  <c r="F571" i="18"/>
  <c r="G571" i="18"/>
  <c r="C572" i="18"/>
  <c r="D572" i="18"/>
  <c r="E572" i="18"/>
  <c r="F572" i="18"/>
  <c r="G572" i="18"/>
  <c r="C573" i="18"/>
  <c r="D573" i="18"/>
  <c r="E573" i="18"/>
  <c r="F573" i="18"/>
  <c r="G573" i="18"/>
  <c r="C574" i="18"/>
  <c r="D574" i="18"/>
  <c r="E574" i="18"/>
  <c r="F574" i="18"/>
  <c r="G574" i="18"/>
  <c r="C575" i="18"/>
  <c r="D575" i="18"/>
  <c r="E575" i="18"/>
  <c r="F575" i="18"/>
  <c r="G575" i="18"/>
  <c r="C576" i="18"/>
  <c r="D576" i="18"/>
  <c r="E576" i="18"/>
  <c r="F576" i="18"/>
  <c r="G576" i="18"/>
  <c r="C577" i="18"/>
  <c r="D577" i="18"/>
  <c r="E577" i="18"/>
  <c r="F577" i="18"/>
  <c r="G577" i="18"/>
  <c r="C578" i="18"/>
  <c r="D578" i="18"/>
  <c r="E578" i="18"/>
  <c r="F578" i="18"/>
  <c r="G578" i="18"/>
  <c r="C579" i="18"/>
  <c r="D579" i="18"/>
  <c r="E579" i="18"/>
  <c r="F579" i="18"/>
  <c r="G579" i="18"/>
  <c r="C580" i="18"/>
  <c r="D580" i="18"/>
  <c r="E580" i="18"/>
  <c r="F580" i="18"/>
  <c r="G580" i="18"/>
  <c r="C581" i="18"/>
  <c r="D581" i="18"/>
  <c r="E581" i="18"/>
  <c r="F581" i="18"/>
  <c r="G581" i="18"/>
  <c r="C582" i="18"/>
  <c r="D582" i="18"/>
  <c r="E582" i="18"/>
  <c r="F582" i="18"/>
  <c r="G582" i="18"/>
  <c r="C583" i="18"/>
  <c r="D583" i="18"/>
  <c r="E583" i="18"/>
  <c r="F583" i="18"/>
  <c r="G583" i="18"/>
  <c r="C584" i="18"/>
  <c r="D584" i="18"/>
  <c r="E584" i="18"/>
  <c r="F584" i="18"/>
  <c r="G584" i="18"/>
  <c r="C585" i="18"/>
  <c r="D585" i="18"/>
  <c r="E585" i="18"/>
  <c r="F585" i="18"/>
  <c r="G585" i="18"/>
  <c r="C586" i="18"/>
  <c r="D586" i="18"/>
  <c r="E586" i="18"/>
  <c r="F586" i="18"/>
  <c r="G586" i="18"/>
  <c r="C587" i="18"/>
  <c r="D587" i="18"/>
  <c r="E587" i="18"/>
  <c r="F587" i="18"/>
  <c r="G587" i="18"/>
  <c r="C588" i="18"/>
  <c r="D588" i="18"/>
  <c r="E588" i="18"/>
  <c r="F588" i="18"/>
  <c r="G588" i="18"/>
  <c r="C589" i="18"/>
  <c r="D589" i="18"/>
  <c r="E589" i="18"/>
  <c r="F589" i="18"/>
  <c r="G589" i="18"/>
  <c r="C590" i="18"/>
  <c r="D590" i="18"/>
  <c r="E590" i="18"/>
  <c r="F590" i="18"/>
  <c r="G590" i="18"/>
  <c r="C591" i="18"/>
  <c r="D591" i="18"/>
  <c r="E591" i="18"/>
  <c r="F591" i="18"/>
  <c r="G591" i="18"/>
  <c r="C592" i="18"/>
  <c r="D592" i="18"/>
  <c r="E592" i="18"/>
  <c r="F592" i="18"/>
  <c r="G592" i="18"/>
  <c r="C593" i="18"/>
  <c r="D593" i="18"/>
  <c r="E593" i="18"/>
  <c r="F593" i="18"/>
  <c r="G593" i="18"/>
  <c r="C594" i="18"/>
  <c r="D594" i="18"/>
  <c r="E594" i="18"/>
  <c r="F594" i="18"/>
  <c r="G594" i="18"/>
  <c r="C595" i="18"/>
  <c r="D595" i="18"/>
  <c r="E595" i="18"/>
  <c r="F595" i="18"/>
  <c r="G595" i="18"/>
  <c r="C596" i="18"/>
  <c r="D596" i="18"/>
  <c r="E596" i="18"/>
  <c r="F596" i="18"/>
  <c r="G596" i="18"/>
  <c r="C597" i="18"/>
  <c r="D597" i="18"/>
  <c r="E597" i="18"/>
  <c r="F597" i="18"/>
  <c r="G597" i="18"/>
  <c r="C598" i="18"/>
  <c r="D598" i="18"/>
  <c r="E598" i="18"/>
  <c r="F598" i="18"/>
  <c r="G598" i="18"/>
  <c r="C599" i="18"/>
  <c r="D599" i="18"/>
  <c r="E599" i="18"/>
  <c r="F599" i="18"/>
  <c r="G599" i="18"/>
  <c r="C600" i="18"/>
  <c r="D600" i="18"/>
  <c r="E600" i="18"/>
  <c r="F600" i="18"/>
  <c r="G600" i="18"/>
  <c r="C601" i="18"/>
  <c r="D601" i="18"/>
  <c r="E601" i="18"/>
  <c r="F601" i="18"/>
  <c r="G601" i="18"/>
  <c r="C602" i="18"/>
  <c r="D602" i="18"/>
  <c r="E602" i="18"/>
  <c r="F602" i="18"/>
  <c r="G602" i="18"/>
  <c r="C603" i="18"/>
  <c r="D603" i="18"/>
  <c r="E603" i="18"/>
  <c r="F603" i="18"/>
  <c r="G603" i="18"/>
  <c r="C604" i="18"/>
  <c r="D604" i="18"/>
  <c r="E604" i="18"/>
  <c r="F604" i="18"/>
  <c r="G604" i="18"/>
  <c r="C605" i="18"/>
  <c r="D605" i="18"/>
  <c r="E605" i="18"/>
  <c r="F605" i="18"/>
  <c r="G605" i="18"/>
  <c r="C606" i="18"/>
  <c r="D606" i="18"/>
  <c r="E606" i="18"/>
  <c r="F606" i="18"/>
  <c r="G606" i="18"/>
  <c r="C607" i="18"/>
  <c r="D607" i="18"/>
  <c r="E607" i="18"/>
  <c r="F607" i="18"/>
  <c r="G607" i="18"/>
  <c r="C608" i="18"/>
  <c r="D608" i="18"/>
  <c r="E608" i="18"/>
  <c r="F608" i="18"/>
  <c r="G608" i="18"/>
  <c r="C609" i="18"/>
  <c r="D609" i="18"/>
  <c r="E609" i="18"/>
  <c r="F609" i="18"/>
  <c r="G609" i="18"/>
  <c r="C610" i="18"/>
  <c r="D610" i="18"/>
  <c r="E610" i="18"/>
  <c r="F610" i="18"/>
  <c r="G610" i="18"/>
  <c r="C611" i="18"/>
  <c r="D611" i="18"/>
  <c r="E611" i="18"/>
  <c r="F611" i="18"/>
  <c r="G611" i="18"/>
  <c r="C612" i="18"/>
  <c r="D612" i="18"/>
  <c r="E612" i="18"/>
  <c r="F612" i="18"/>
  <c r="G612" i="18"/>
  <c r="C613" i="18"/>
  <c r="D613" i="18"/>
  <c r="E613" i="18"/>
  <c r="F613" i="18"/>
  <c r="G613" i="18"/>
  <c r="C614" i="18"/>
  <c r="D614" i="18"/>
  <c r="E614" i="18"/>
  <c r="F614" i="18"/>
  <c r="G614" i="18"/>
  <c r="C615" i="18"/>
  <c r="D615" i="18"/>
  <c r="E615" i="18"/>
  <c r="F615" i="18"/>
  <c r="G615" i="18"/>
  <c r="C616" i="18"/>
  <c r="D616" i="18"/>
  <c r="E616" i="18"/>
  <c r="F616" i="18"/>
  <c r="G616" i="18"/>
  <c r="C617" i="18"/>
  <c r="D617" i="18"/>
  <c r="E617" i="18"/>
  <c r="F617" i="18"/>
  <c r="G617" i="18"/>
  <c r="C618" i="18"/>
  <c r="D618" i="18"/>
  <c r="E618" i="18"/>
  <c r="F618" i="18"/>
  <c r="G618" i="18"/>
  <c r="C619" i="18"/>
  <c r="D619" i="18"/>
  <c r="E619" i="18"/>
  <c r="F619" i="18"/>
  <c r="G619" i="18"/>
  <c r="C620" i="18"/>
  <c r="D620" i="18"/>
  <c r="E620" i="18"/>
  <c r="F620" i="18"/>
  <c r="G620" i="18"/>
  <c r="C621" i="18"/>
  <c r="D621" i="18"/>
  <c r="E621" i="18"/>
  <c r="F621" i="18"/>
  <c r="G621" i="18"/>
  <c r="C622" i="18"/>
  <c r="D622" i="18"/>
  <c r="E622" i="18"/>
  <c r="F622" i="18"/>
  <c r="G622" i="18"/>
  <c r="C623" i="18"/>
  <c r="D623" i="18"/>
  <c r="E623" i="18"/>
  <c r="F623" i="18"/>
  <c r="G623" i="18"/>
  <c r="C624" i="18"/>
  <c r="D624" i="18"/>
  <c r="E624" i="18"/>
  <c r="F624" i="18"/>
  <c r="G624" i="18"/>
  <c r="C625" i="18"/>
  <c r="D625" i="18"/>
  <c r="E625" i="18"/>
  <c r="F625" i="18"/>
  <c r="G625" i="18"/>
  <c r="C626" i="18"/>
  <c r="D626" i="18"/>
  <c r="E626" i="18"/>
  <c r="F626" i="18"/>
  <c r="G626" i="18"/>
  <c r="C627" i="18"/>
  <c r="D627" i="18"/>
  <c r="E627" i="18"/>
  <c r="F627" i="18"/>
  <c r="G627" i="18"/>
  <c r="C628" i="18"/>
  <c r="D628" i="18"/>
  <c r="E628" i="18"/>
  <c r="F628" i="18"/>
  <c r="G628" i="18"/>
  <c r="C629" i="18"/>
  <c r="D629" i="18"/>
  <c r="E629" i="18"/>
  <c r="F629" i="18"/>
  <c r="G629" i="18"/>
  <c r="C630" i="18"/>
  <c r="D630" i="18"/>
  <c r="E630" i="18"/>
  <c r="F630" i="18"/>
  <c r="G630" i="18"/>
  <c r="C631" i="18"/>
  <c r="D631" i="18"/>
  <c r="E631" i="18"/>
  <c r="F631" i="18"/>
  <c r="G631" i="18"/>
  <c r="C632" i="18"/>
  <c r="D632" i="18"/>
  <c r="E632" i="18"/>
  <c r="F632" i="18"/>
  <c r="G632" i="18"/>
  <c r="C633" i="18"/>
  <c r="D633" i="18"/>
  <c r="E633" i="18"/>
  <c r="F633" i="18"/>
  <c r="G633" i="18"/>
  <c r="C634" i="18"/>
  <c r="D634" i="18"/>
  <c r="E634" i="18"/>
  <c r="F634" i="18"/>
  <c r="G634" i="18"/>
  <c r="C635" i="18"/>
  <c r="D635" i="18"/>
  <c r="E635" i="18"/>
  <c r="F635" i="18"/>
  <c r="G635" i="18"/>
  <c r="C636" i="18"/>
  <c r="D636" i="18"/>
  <c r="E636" i="18"/>
  <c r="F636" i="18"/>
  <c r="G636" i="18"/>
  <c r="C637" i="18"/>
  <c r="D637" i="18"/>
  <c r="E637" i="18"/>
  <c r="F637" i="18"/>
  <c r="G637" i="18"/>
  <c r="C638" i="18"/>
  <c r="D638" i="18"/>
  <c r="E638" i="18"/>
  <c r="F638" i="18"/>
  <c r="G638" i="18"/>
  <c r="C639" i="18"/>
  <c r="D639" i="18"/>
  <c r="E639" i="18"/>
  <c r="F639" i="18"/>
  <c r="G639" i="18"/>
  <c r="C640" i="18"/>
  <c r="D640" i="18"/>
  <c r="E640" i="18"/>
  <c r="F640" i="18"/>
  <c r="G640" i="18"/>
  <c r="C641" i="18"/>
  <c r="D641" i="18"/>
  <c r="E641" i="18"/>
  <c r="F641" i="18"/>
  <c r="G641" i="18"/>
  <c r="C642" i="18"/>
  <c r="D642" i="18"/>
  <c r="E642" i="18"/>
  <c r="F642" i="18"/>
  <c r="G642" i="18"/>
  <c r="C643" i="18"/>
  <c r="D643" i="18"/>
  <c r="E643" i="18"/>
  <c r="F643" i="18"/>
  <c r="G643" i="18"/>
  <c r="C644" i="18"/>
  <c r="D644" i="18"/>
  <c r="E644" i="18"/>
  <c r="F644" i="18"/>
  <c r="G644" i="18"/>
  <c r="C645" i="18"/>
  <c r="D645" i="18"/>
  <c r="E645" i="18"/>
  <c r="F645" i="18"/>
  <c r="G645" i="18"/>
  <c r="C646" i="18"/>
  <c r="D646" i="18"/>
  <c r="E646" i="18"/>
  <c r="F646" i="18"/>
  <c r="G646" i="18"/>
  <c r="C647" i="18"/>
  <c r="D647" i="18"/>
  <c r="E647" i="18"/>
  <c r="F647" i="18"/>
  <c r="G647" i="18"/>
  <c r="C648" i="18"/>
  <c r="D648" i="18"/>
  <c r="E648" i="18"/>
  <c r="F648" i="18"/>
  <c r="G648" i="18"/>
  <c r="C649" i="18"/>
  <c r="D649" i="18"/>
  <c r="E649" i="18"/>
  <c r="F649" i="18"/>
  <c r="G649" i="18"/>
  <c r="C650" i="18"/>
  <c r="D650" i="18"/>
  <c r="E650" i="18"/>
  <c r="F650" i="18"/>
  <c r="G650" i="18"/>
  <c r="C651" i="18"/>
  <c r="D651" i="18"/>
  <c r="E651" i="18"/>
  <c r="F651" i="18"/>
  <c r="G651" i="18"/>
  <c r="C652" i="18"/>
  <c r="D652" i="18"/>
  <c r="E652" i="18"/>
  <c r="F652" i="18"/>
  <c r="G652" i="18"/>
  <c r="C653" i="18"/>
  <c r="D653" i="18"/>
  <c r="E653" i="18"/>
  <c r="F653" i="18"/>
  <c r="G653" i="18"/>
  <c r="C654" i="18"/>
  <c r="D654" i="18"/>
  <c r="E654" i="18"/>
  <c r="F654" i="18"/>
  <c r="G654" i="18"/>
  <c r="C655" i="18"/>
  <c r="D655" i="18"/>
  <c r="E655" i="18"/>
  <c r="F655" i="18"/>
  <c r="G655" i="18"/>
  <c r="C656" i="18"/>
  <c r="D656" i="18"/>
  <c r="E656" i="18"/>
  <c r="F656" i="18"/>
  <c r="G656" i="18"/>
  <c r="C657" i="18"/>
  <c r="D657" i="18"/>
  <c r="E657" i="18"/>
  <c r="F657" i="18"/>
  <c r="G657" i="18"/>
  <c r="C658" i="18"/>
  <c r="D658" i="18"/>
  <c r="E658" i="18"/>
  <c r="F658" i="18"/>
  <c r="G658" i="18"/>
  <c r="C659" i="18"/>
  <c r="D659" i="18"/>
  <c r="E659" i="18"/>
  <c r="F659" i="18"/>
  <c r="G659" i="18"/>
  <c r="C660" i="18"/>
  <c r="D660" i="18"/>
  <c r="E660" i="18"/>
  <c r="F660" i="18"/>
  <c r="G660" i="18"/>
  <c r="C661" i="18"/>
  <c r="D661" i="18"/>
  <c r="E661" i="18"/>
  <c r="F661" i="18"/>
  <c r="G661" i="18"/>
  <c r="C662" i="18"/>
  <c r="D662" i="18"/>
  <c r="E662" i="18"/>
  <c r="F662" i="18"/>
  <c r="G662" i="18"/>
  <c r="C663" i="18"/>
  <c r="D663" i="18"/>
  <c r="E663" i="18"/>
  <c r="F663" i="18"/>
  <c r="G663" i="18"/>
  <c r="C664" i="18"/>
  <c r="D664" i="18"/>
  <c r="E664" i="18"/>
  <c r="F664" i="18"/>
  <c r="G664" i="18"/>
  <c r="C665" i="18"/>
  <c r="D665" i="18"/>
  <c r="E665" i="18"/>
  <c r="F665" i="18"/>
  <c r="G665" i="18"/>
  <c r="C666" i="18"/>
  <c r="D666" i="18"/>
  <c r="E666" i="18"/>
  <c r="F666" i="18"/>
  <c r="G666" i="18"/>
  <c r="C667" i="18"/>
  <c r="D667" i="18"/>
  <c r="E667" i="18"/>
  <c r="F667" i="18"/>
  <c r="G667" i="18"/>
  <c r="C668" i="18"/>
  <c r="D668" i="18"/>
  <c r="E668" i="18"/>
  <c r="F668" i="18"/>
  <c r="G668" i="18"/>
  <c r="C669" i="18"/>
  <c r="D669" i="18"/>
  <c r="E669" i="18"/>
  <c r="F669" i="18"/>
  <c r="G669" i="18"/>
  <c r="C670" i="18"/>
  <c r="D670" i="18"/>
  <c r="E670" i="18"/>
  <c r="F670" i="18"/>
  <c r="G670" i="18"/>
  <c r="C671" i="18"/>
  <c r="D671" i="18"/>
  <c r="E671" i="18"/>
  <c r="F671" i="18"/>
  <c r="G671" i="18"/>
  <c r="C672" i="18"/>
  <c r="D672" i="18"/>
  <c r="E672" i="18"/>
  <c r="F672" i="18"/>
  <c r="G672" i="18"/>
  <c r="C673" i="18"/>
  <c r="D673" i="18"/>
  <c r="E673" i="18"/>
  <c r="F673" i="18"/>
  <c r="G673" i="18"/>
  <c r="C674" i="18"/>
  <c r="D674" i="18"/>
  <c r="E674" i="18"/>
  <c r="F674" i="18"/>
  <c r="G674" i="18"/>
  <c r="C675" i="18"/>
  <c r="D675" i="18"/>
  <c r="E675" i="18"/>
  <c r="F675" i="18"/>
  <c r="G675" i="18"/>
  <c r="C676" i="18"/>
  <c r="D676" i="18"/>
  <c r="E676" i="18"/>
  <c r="F676" i="18"/>
  <c r="G676" i="18"/>
  <c r="C677" i="18"/>
  <c r="D677" i="18"/>
  <c r="E677" i="18"/>
  <c r="F677" i="18"/>
  <c r="G677" i="18"/>
  <c r="C678" i="18"/>
  <c r="D678" i="18"/>
  <c r="E678" i="18"/>
  <c r="F678" i="18"/>
  <c r="G678" i="18"/>
  <c r="C679" i="18"/>
  <c r="D679" i="18"/>
  <c r="E679" i="18"/>
  <c r="F679" i="18"/>
  <c r="G679" i="18"/>
  <c r="C680" i="18"/>
  <c r="D680" i="18"/>
  <c r="E680" i="18"/>
  <c r="F680" i="18"/>
  <c r="G680" i="18"/>
  <c r="C681" i="18"/>
  <c r="D681" i="18"/>
  <c r="E681" i="18"/>
  <c r="F681" i="18"/>
  <c r="G681" i="18"/>
  <c r="C682" i="18"/>
  <c r="D682" i="18"/>
  <c r="E682" i="18"/>
  <c r="F682" i="18"/>
  <c r="G682" i="18"/>
  <c r="C683" i="18"/>
  <c r="D683" i="18"/>
  <c r="E683" i="18"/>
  <c r="F683" i="18"/>
  <c r="G683" i="18"/>
  <c r="C684" i="18"/>
  <c r="D684" i="18"/>
  <c r="E684" i="18"/>
  <c r="F684" i="18"/>
  <c r="G684" i="18"/>
  <c r="C685" i="18"/>
  <c r="D685" i="18"/>
  <c r="E685" i="18"/>
  <c r="F685" i="18"/>
  <c r="G685" i="18"/>
  <c r="C686" i="18"/>
  <c r="D686" i="18"/>
  <c r="E686" i="18"/>
  <c r="F686" i="18"/>
  <c r="G686" i="18"/>
  <c r="C687" i="18"/>
  <c r="D687" i="18"/>
  <c r="E687" i="18"/>
  <c r="F687" i="18"/>
  <c r="G687" i="18"/>
  <c r="C688" i="18"/>
  <c r="D688" i="18"/>
  <c r="E688" i="18"/>
  <c r="F688" i="18"/>
  <c r="G688" i="18"/>
  <c r="C689" i="18"/>
  <c r="D689" i="18"/>
  <c r="E689" i="18"/>
  <c r="F689" i="18"/>
  <c r="G689" i="18"/>
  <c r="C690" i="18"/>
  <c r="D690" i="18"/>
  <c r="E690" i="18"/>
  <c r="F690" i="18"/>
  <c r="G690" i="18"/>
  <c r="C691" i="18"/>
  <c r="D691" i="18"/>
  <c r="E691" i="18"/>
  <c r="F691" i="18"/>
  <c r="G691" i="18"/>
  <c r="C692" i="18"/>
  <c r="D692" i="18"/>
  <c r="E692" i="18"/>
  <c r="F692" i="18"/>
  <c r="G692" i="18"/>
  <c r="C693" i="18"/>
  <c r="D693" i="18"/>
  <c r="E693" i="18"/>
  <c r="F693" i="18"/>
  <c r="G693" i="18"/>
  <c r="C694" i="18"/>
  <c r="D694" i="18"/>
  <c r="E694" i="18"/>
  <c r="F694" i="18"/>
  <c r="G694" i="18"/>
  <c r="C695" i="18"/>
  <c r="D695" i="18"/>
  <c r="E695" i="18"/>
  <c r="F695" i="18"/>
  <c r="G695" i="18"/>
  <c r="C696" i="18"/>
  <c r="D696" i="18"/>
  <c r="E696" i="18"/>
  <c r="F696" i="18"/>
  <c r="G696" i="18"/>
  <c r="C697" i="18"/>
  <c r="D697" i="18"/>
  <c r="E697" i="18"/>
  <c r="F697" i="18"/>
  <c r="G697" i="18"/>
  <c r="C698" i="18"/>
  <c r="D698" i="18"/>
  <c r="E698" i="18"/>
  <c r="F698" i="18"/>
  <c r="G698" i="18"/>
  <c r="C699" i="18"/>
  <c r="D699" i="18"/>
  <c r="E699" i="18"/>
  <c r="F699" i="18"/>
  <c r="G699" i="18"/>
  <c r="C700" i="18"/>
  <c r="D700" i="18"/>
  <c r="E700" i="18"/>
  <c r="F700" i="18"/>
  <c r="G700" i="18"/>
  <c r="C701" i="18"/>
  <c r="D701" i="18"/>
  <c r="E701" i="18"/>
  <c r="F701" i="18"/>
  <c r="G701" i="18"/>
  <c r="C702" i="18"/>
  <c r="D702" i="18"/>
  <c r="E702" i="18"/>
  <c r="F702" i="18"/>
  <c r="G702" i="18"/>
  <c r="C703" i="18"/>
  <c r="D703" i="18"/>
  <c r="E703" i="18"/>
  <c r="F703" i="18"/>
  <c r="G703" i="18"/>
  <c r="C704" i="18"/>
  <c r="D704" i="18"/>
  <c r="E704" i="18"/>
  <c r="F704" i="18"/>
  <c r="G704" i="18"/>
  <c r="C705" i="18"/>
  <c r="D705" i="18"/>
  <c r="E705" i="18"/>
  <c r="F705" i="18"/>
  <c r="G705" i="18"/>
  <c r="C706" i="18"/>
  <c r="D706" i="18"/>
  <c r="E706" i="18"/>
  <c r="F706" i="18"/>
  <c r="G706" i="18"/>
  <c r="C707" i="18"/>
  <c r="D707" i="18"/>
  <c r="E707" i="18"/>
  <c r="F707" i="18"/>
  <c r="G707" i="18"/>
  <c r="C708" i="18"/>
  <c r="D708" i="18"/>
  <c r="E708" i="18"/>
  <c r="F708" i="18"/>
  <c r="G708" i="18"/>
  <c r="C709" i="18"/>
  <c r="D709" i="18"/>
  <c r="E709" i="18"/>
  <c r="F709" i="18"/>
  <c r="G709" i="18"/>
  <c r="C710" i="18"/>
  <c r="D710" i="18"/>
  <c r="E710" i="18"/>
  <c r="F710" i="18"/>
  <c r="G710" i="18"/>
  <c r="C711" i="18"/>
  <c r="D711" i="18"/>
  <c r="E711" i="18"/>
  <c r="F711" i="18"/>
  <c r="G711" i="18"/>
  <c r="C712" i="18"/>
  <c r="D712" i="18"/>
  <c r="E712" i="18"/>
  <c r="F712" i="18"/>
  <c r="G712" i="18"/>
  <c r="C713" i="18"/>
  <c r="D713" i="18"/>
  <c r="E713" i="18"/>
  <c r="F713" i="18"/>
  <c r="G713" i="18"/>
  <c r="C714" i="18"/>
  <c r="D714" i="18"/>
  <c r="E714" i="18"/>
  <c r="F714" i="18"/>
  <c r="G714" i="18"/>
  <c r="C715" i="18"/>
  <c r="D715" i="18"/>
  <c r="E715" i="18"/>
  <c r="F715" i="18"/>
  <c r="G715" i="18"/>
  <c r="C716" i="18"/>
  <c r="D716" i="18"/>
  <c r="E716" i="18"/>
  <c r="F716" i="18"/>
  <c r="G716" i="18"/>
  <c r="C717" i="18"/>
  <c r="D717" i="18"/>
  <c r="E717" i="18"/>
  <c r="F717" i="18"/>
  <c r="G717" i="18"/>
  <c r="C718" i="18"/>
  <c r="D718" i="18"/>
  <c r="E718" i="18"/>
  <c r="F718" i="18"/>
  <c r="G718" i="18"/>
  <c r="C719" i="18"/>
  <c r="D719" i="18"/>
  <c r="E719" i="18"/>
  <c r="F719" i="18"/>
  <c r="G719" i="18"/>
  <c r="C720" i="18"/>
  <c r="D720" i="18"/>
  <c r="E720" i="18"/>
  <c r="F720" i="18"/>
  <c r="G720" i="18"/>
  <c r="C721" i="18"/>
  <c r="D721" i="18"/>
  <c r="E721" i="18"/>
  <c r="F721" i="18"/>
  <c r="G721" i="18"/>
  <c r="C722" i="18"/>
  <c r="D722" i="18"/>
  <c r="E722" i="18"/>
  <c r="F722" i="18"/>
  <c r="G722" i="18"/>
  <c r="C723" i="18"/>
  <c r="D723" i="18"/>
  <c r="E723" i="18"/>
  <c r="F723" i="18"/>
  <c r="G723" i="18"/>
  <c r="C724" i="18"/>
  <c r="D724" i="18"/>
  <c r="E724" i="18"/>
  <c r="F724" i="18"/>
  <c r="G724" i="18"/>
  <c r="C725" i="18"/>
  <c r="D725" i="18"/>
  <c r="E725" i="18"/>
  <c r="F725" i="18"/>
  <c r="G725" i="18"/>
  <c r="C726" i="18"/>
  <c r="D726" i="18"/>
  <c r="E726" i="18"/>
  <c r="F726" i="18"/>
  <c r="G726" i="18"/>
  <c r="C727" i="18"/>
  <c r="D727" i="18"/>
  <c r="E727" i="18"/>
  <c r="F727" i="18"/>
  <c r="G727" i="18"/>
  <c r="C728" i="18"/>
  <c r="D728" i="18"/>
  <c r="E728" i="18"/>
  <c r="F728" i="18"/>
  <c r="G728" i="18"/>
  <c r="C729" i="18"/>
  <c r="D729" i="18"/>
  <c r="E729" i="18"/>
  <c r="F729" i="18"/>
  <c r="G729" i="18"/>
  <c r="C730" i="18"/>
  <c r="D730" i="18"/>
  <c r="E730" i="18"/>
  <c r="F730" i="18"/>
  <c r="G730" i="18"/>
  <c r="C731" i="18"/>
  <c r="D731" i="18"/>
  <c r="E731" i="18"/>
  <c r="F731" i="18"/>
  <c r="G731" i="18"/>
  <c r="C732" i="18"/>
  <c r="D732" i="18"/>
  <c r="E732" i="18"/>
  <c r="F732" i="18"/>
  <c r="G732" i="18"/>
  <c r="C733" i="18"/>
  <c r="D733" i="18"/>
  <c r="E733" i="18"/>
  <c r="F733" i="18"/>
  <c r="G733" i="18"/>
  <c r="C734" i="18"/>
  <c r="D734" i="18"/>
  <c r="E734" i="18"/>
  <c r="F734" i="18"/>
  <c r="G734" i="18"/>
  <c r="C735" i="18"/>
  <c r="D735" i="18"/>
  <c r="E735" i="18"/>
  <c r="F735" i="18"/>
  <c r="G735" i="18"/>
  <c r="C736" i="18"/>
  <c r="D736" i="18"/>
  <c r="E736" i="18"/>
  <c r="F736" i="18"/>
  <c r="G736" i="18"/>
  <c r="C737" i="18"/>
  <c r="D737" i="18"/>
  <c r="E737" i="18"/>
  <c r="F737" i="18"/>
  <c r="G737" i="18"/>
  <c r="C738" i="18"/>
  <c r="D738" i="18"/>
  <c r="E738" i="18"/>
  <c r="F738" i="18"/>
  <c r="G738" i="18"/>
  <c r="C739" i="18"/>
  <c r="D739" i="18"/>
  <c r="E739" i="18"/>
  <c r="F739" i="18"/>
  <c r="G739" i="18"/>
  <c r="C740" i="18"/>
  <c r="D740" i="18"/>
  <c r="E740" i="18"/>
  <c r="F740" i="18"/>
  <c r="G740" i="18"/>
  <c r="C741" i="18"/>
  <c r="D741" i="18"/>
  <c r="E741" i="18"/>
  <c r="F741" i="18"/>
  <c r="G741" i="18"/>
  <c r="C742" i="18"/>
  <c r="D742" i="18"/>
  <c r="E742" i="18"/>
  <c r="F742" i="18"/>
  <c r="G742" i="18"/>
  <c r="C743" i="18"/>
  <c r="D743" i="18"/>
  <c r="E743" i="18"/>
  <c r="F743" i="18"/>
  <c r="G743" i="18"/>
  <c r="C744" i="18"/>
  <c r="D744" i="18"/>
  <c r="E744" i="18"/>
  <c r="F744" i="18"/>
  <c r="G744" i="18"/>
  <c r="C745" i="18"/>
  <c r="D745" i="18"/>
  <c r="E745" i="18"/>
  <c r="F745" i="18"/>
  <c r="G745" i="18"/>
  <c r="C746" i="18"/>
  <c r="D746" i="18"/>
  <c r="E746" i="18"/>
  <c r="F746" i="18"/>
  <c r="G746" i="18"/>
  <c r="C747" i="18"/>
  <c r="D747" i="18"/>
  <c r="E747" i="18"/>
  <c r="F747" i="18"/>
  <c r="G747" i="18"/>
  <c r="C748" i="18"/>
  <c r="D748" i="18"/>
  <c r="E748" i="18"/>
  <c r="F748" i="18"/>
  <c r="G748" i="18"/>
  <c r="C749" i="18"/>
  <c r="D749" i="18"/>
  <c r="E749" i="18"/>
  <c r="F749" i="18"/>
  <c r="G749" i="18"/>
  <c r="C750" i="18"/>
  <c r="D750" i="18"/>
  <c r="E750" i="18"/>
  <c r="F750" i="18"/>
  <c r="G750" i="18"/>
  <c r="C751" i="18"/>
  <c r="D751" i="18"/>
  <c r="E751" i="18"/>
  <c r="F751" i="18"/>
  <c r="G751" i="18"/>
  <c r="C752" i="18"/>
  <c r="D752" i="18"/>
  <c r="E752" i="18"/>
  <c r="F752" i="18"/>
  <c r="G752" i="18"/>
  <c r="C753" i="18"/>
  <c r="D753" i="18"/>
  <c r="E753" i="18"/>
  <c r="F753" i="18"/>
  <c r="G753" i="18"/>
  <c r="C754" i="18"/>
  <c r="D754" i="18"/>
  <c r="E754" i="18"/>
  <c r="F754" i="18"/>
  <c r="G754" i="18"/>
  <c r="C755" i="18"/>
  <c r="D755" i="18"/>
  <c r="E755" i="18"/>
  <c r="F755" i="18"/>
  <c r="G755" i="18"/>
  <c r="C756" i="18"/>
  <c r="D756" i="18"/>
  <c r="E756" i="18"/>
  <c r="F756" i="18"/>
  <c r="G756" i="18"/>
  <c r="C757" i="18"/>
  <c r="D757" i="18"/>
  <c r="E757" i="18"/>
  <c r="F757" i="18"/>
  <c r="G757" i="18"/>
  <c r="C758" i="18"/>
  <c r="D758" i="18"/>
  <c r="E758" i="18"/>
  <c r="F758" i="18"/>
  <c r="G758" i="18"/>
  <c r="C759" i="18"/>
  <c r="D759" i="18"/>
  <c r="E759" i="18"/>
  <c r="F759" i="18"/>
  <c r="G759" i="18"/>
  <c r="C760" i="18"/>
  <c r="D760" i="18"/>
  <c r="E760" i="18"/>
  <c r="F760" i="18"/>
  <c r="G760" i="18"/>
  <c r="C761" i="18"/>
  <c r="D761" i="18"/>
  <c r="E761" i="18"/>
  <c r="F761" i="18"/>
  <c r="G761" i="18"/>
  <c r="C762" i="18"/>
  <c r="D762" i="18"/>
  <c r="E762" i="18"/>
  <c r="F762" i="18"/>
  <c r="G762" i="18"/>
  <c r="C763" i="18"/>
  <c r="D763" i="18"/>
  <c r="E763" i="18"/>
  <c r="F763" i="18"/>
  <c r="G763" i="18"/>
  <c r="C764" i="18"/>
  <c r="D764" i="18"/>
  <c r="E764" i="18"/>
  <c r="F764" i="18"/>
  <c r="G764" i="18"/>
  <c r="C765" i="18"/>
  <c r="D765" i="18"/>
  <c r="E765" i="18"/>
  <c r="F765" i="18"/>
  <c r="G765" i="18"/>
  <c r="C766" i="18"/>
  <c r="D766" i="18"/>
  <c r="E766" i="18"/>
  <c r="F766" i="18"/>
  <c r="G766" i="18"/>
  <c r="C767" i="18"/>
  <c r="D767" i="18"/>
  <c r="E767" i="18"/>
  <c r="F767" i="18"/>
  <c r="G767" i="18"/>
  <c r="C768" i="18"/>
  <c r="D768" i="18"/>
  <c r="E768" i="18"/>
  <c r="F768" i="18"/>
  <c r="G768" i="18"/>
  <c r="C769" i="18"/>
  <c r="D769" i="18"/>
  <c r="E769" i="18"/>
  <c r="F769" i="18"/>
  <c r="G769" i="18"/>
  <c r="C770" i="18"/>
  <c r="D770" i="18"/>
  <c r="E770" i="18"/>
  <c r="F770" i="18"/>
  <c r="G770" i="18"/>
  <c r="C771" i="18"/>
  <c r="D771" i="18"/>
  <c r="E771" i="18"/>
  <c r="F771" i="18"/>
  <c r="G771" i="18"/>
  <c r="C772" i="18"/>
  <c r="D772" i="18"/>
  <c r="E772" i="18"/>
  <c r="F772" i="18"/>
  <c r="G772" i="18"/>
  <c r="C773" i="18"/>
  <c r="D773" i="18"/>
  <c r="E773" i="18"/>
  <c r="F773" i="18"/>
  <c r="G773" i="18"/>
  <c r="C774" i="18"/>
  <c r="D774" i="18"/>
  <c r="E774" i="18"/>
  <c r="F774" i="18"/>
  <c r="G774" i="18"/>
  <c r="C775" i="18"/>
  <c r="D775" i="18"/>
  <c r="E775" i="18"/>
  <c r="F775" i="18"/>
  <c r="G775" i="18"/>
  <c r="C776" i="18"/>
  <c r="D776" i="18"/>
  <c r="E776" i="18"/>
  <c r="F776" i="18"/>
  <c r="G776" i="18"/>
  <c r="C777" i="18"/>
  <c r="D777" i="18"/>
  <c r="E777" i="18"/>
  <c r="F777" i="18"/>
  <c r="G777" i="18"/>
  <c r="C778" i="18"/>
  <c r="D778" i="18"/>
  <c r="E778" i="18"/>
  <c r="F778" i="18"/>
  <c r="G778" i="18"/>
  <c r="C779" i="18"/>
  <c r="D779" i="18"/>
  <c r="E779" i="18"/>
  <c r="F779" i="18"/>
  <c r="G779" i="18"/>
  <c r="C780" i="18"/>
  <c r="D780" i="18"/>
  <c r="E780" i="18"/>
  <c r="F780" i="18"/>
  <c r="G780" i="18"/>
  <c r="C781" i="18"/>
  <c r="D781" i="18"/>
  <c r="E781" i="18"/>
  <c r="F781" i="18"/>
  <c r="G781" i="18"/>
  <c r="C782" i="18"/>
  <c r="D782" i="18"/>
  <c r="E782" i="18"/>
  <c r="F782" i="18"/>
  <c r="G782" i="18"/>
  <c r="C783" i="18"/>
  <c r="D783" i="18"/>
  <c r="E783" i="18"/>
  <c r="F783" i="18"/>
  <c r="G783" i="18"/>
  <c r="C784" i="18"/>
  <c r="D784" i="18"/>
  <c r="E784" i="18"/>
  <c r="F784" i="18"/>
  <c r="G784" i="18"/>
  <c r="C785" i="18"/>
  <c r="D785" i="18"/>
  <c r="E785" i="18"/>
  <c r="F785" i="18"/>
  <c r="G785" i="18"/>
  <c r="C786" i="18"/>
  <c r="D786" i="18"/>
  <c r="E786" i="18"/>
  <c r="F786" i="18"/>
  <c r="G786" i="18"/>
  <c r="C787" i="18"/>
  <c r="D787" i="18"/>
  <c r="E787" i="18"/>
  <c r="F787" i="18"/>
  <c r="G787" i="18"/>
  <c r="C788" i="18"/>
  <c r="D788" i="18"/>
  <c r="E788" i="18"/>
  <c r="F788" i="18"/>
  <c r="G788" i="18"/>
  <c r="C789" i="18"/>
  <c r="D789" i="18"/>
  <c r="E789" i="18"/>
  <c r="F789" i="18"/>
  <c r="G789" i="18"/>
  <c r="C790" i="18"/>
  <c r="D790" i="18"/>
  <c r="E790" i="18"/>
  <c r="F790" i="18"/>
  <c r="G790" i="18"/>
  <c r="C791" i="18"/>
  <c r="D791" i="18"/>
  <c r="E791" i="18"/>
  <c r="F791" i="18"/>
  <c r="G791" i="18"/>
  <c r="C792" i="18"/>
  <c r="D792" i="18"/>
  <c r="E792" i="18"/>
  <c r="F792" i="18"/>
  <c r="G792" i="18"/>
  <c r="C793" i="18"/>
  <c r="D793" i="18"/>
  <c r="E793" i="18"/>
  <c r="F793" i="18"/>
  <c r="G793" i="18"/>
  <c r="C794" i="18"/>
  <c r="D794" i="18"/>
  <c r="E794" i="18"/>
  <c r="F794" i="18"/>
  <c r="G794" i="18"/>
  <c r="C795" i="18"/>
  <c r="D795" i="18"/>
  <c r="E795" i="18"/>
  <c r="F795" i="18"/>
  <c r="G795" i="18"/>
  <c r="C796" i="18"/>
  <c r="D796" i="18"/>
  <c r="E796" i="18"/>
  <c r="F796" i="18"/>
  <c r="G796" i="18"/>
  <c r="C797" i="18"/>
  <c r="D797" i="18"/>
  <c r="E797" i="18"/>
  <c r="F797" i="18"/>
  <c r="G797" i="18"/>
  <c r="C798" i="18"/>
  <c r="D798" i="18"/>
  <c r="E798" i="18"/>
  <c r="F798" i="18"/>
  <c r="G798" i="18"/>
  <c r="C799" i="18"/>
  <c r="D799" i="18"/>
  <c r="E799" i="18"/>
  <c r="F799" i="18"/>
  <c r="G799" i="18"/>
  <c r="C800" i="18"/>
  <c r="D800" i="18"/>
  <c r="E800" i="18"/>
  <c r="F800" i="18"/>
  <c r="G800" i="18"/>
  <c r="C801" i="18"/>
  <c r="D801" i="18"/>
  <c r="E801" i="18"/>
  <c r="F801" i="18"/>
  <c r="G801" i="18"/>
  <c r="C802" i="18"/>
  <c r="D802" i="18"/>
  <c r="E802" i="18"/>
  <c r="F802" i="18"/>
  <c r="G802" i="18"/>
  <c r="C803" i="18"/>
  <c r="D803" i="18"/>
  <c r="E803" i="18"/>
  <c r="F803" i="18"/>
  <c r="G803" i="18"/>
  <c r="C804" i="18"/>
  <c r="D804" i="18"/>
  <c r="E804" i="18"/>
  <c r="F804" i="18"/>
  <c r="G804" i="18"/>
  <c r="C805" i="18"/>
  <c r="D805" i="18"/>
  <c r="E805" i="18"/>
  <c r="F805" i="18"/>
  <c r="G805" i="18"/>
  <c r="C806" i="18"/>
  <c r="D806" i="18"/>
  <c r="E806" i="18"/>
  <c r="F806" i="18"/>
  <c r="G806" i="18"/>
  <c r="C807" i="18"/>
  <c r="D807" i="18"/>
  <c r="E807" i="18"/>
  <c r="F807" i="18"/>
  <c r="G807" i="18"/>
  <c r="C808" i="18"/>
  <c r="D808" i="18"/>
  <c r="E808" i="18"/>
  <c r="F808" i="18"/>
  <c r="G808" i="18"/>
  <c r="C809" i="18"/>
  <c r="D809" i="18"/>
  <c r="E809" i="18"/>
  <c r="F809" i="18"/>
  <c r="G809" i="18"/>
  <c r="C810" i="18"/>
  <c r="D810" i="18"/>
  <c r="E810" i="18"/>
  <c r="F810" i="18"/>
  <c r="G810" i="18"/>
  <c r="C811" i="18"/>
  <c r="D811" i="18"/>
  <c r="E811" i="18"/>
  <c r="F811" i="18"/>
  <c r="G811" i="18"/>
  <c r="C812" i="18"/>
  <c r="D812" i="18"/>
  <c r="E812" i="18"/>
  <c r="F812" i="18"/>
  <c r="G812" i="18"/>
  <c r="C813" i="18"/>
  <c r="D813" i="18"/>
  <c r="E813" i="18"/>
  <c r="F813" i="18"/>
  <c r="G813" i="18"/>
  <c r="C814" i="18"/>
  <c r="D814" i="18"/>
  <c r="E814" i="18"/>
  <c r="F814" i="18"/>
  <c r="G814" i="18"/>
  <c r="C815" i="18"/>
  <c r="D815" i="18"/>
  <c r="E815" i="18"/>
  <c r="F815" i="18"/>
  <c r="G815" i="18"/>
  <c r="C816" i="18"/>
  <c r="D816" i="18"/>
  <c r="E816" i="18"/>
  <c r="F816" i="18"/>
  <c r="G816" i="18"/>
  <c r="C817" i="18"/>
  <c r="D817" i="18"/>
  <c r="E817" i="18"/>
  <c r="F817" i="18"/>
  <c r="G817" i="18"/>
  <c r="C818" i="18"/>
  <c r="D818" i="18"/>
  <c r="E818" i="18"/>
  <c r="F818" i="18"/>
  <c r="G818" i="18"/>
  <c r="C819" i="18"/>
  <c r="D819" i="18"/>
  <c r="E819" i="18"/>
  <c r="F819" i="18"/>
  <c r="G819" i="18"/>
  <c r="C820" i="18"/>
  <c r="D820" i="18"/>
  <c r="E820" i="18"/>
  <c r="F820" i="18"/>
  <c r="G820" i="18"/>
  <c r="C821" i="18"/>
  <c r="D821" i="18"/>
  <c r="E821" i="18"/>
  <c r="F821" i="18"/>
  <c r="G821" i="18"/>
  <c r="C822" i="18"/>
  <c r="D822" i="18"/>
  <c r="E822" i="18"/>
  <c r="F822" i="18"/>
  <c r="G822" i="18"/>
  <c r="C823" i="18"/>
  <c r="D823" i="18"/>
  <c r="E823" i="18"/>
  <c r="F823" i="18"/>
  <c r="G823" i="18"/>
  <c r="C824" i="18"/>
  <c r="D824" i="18"/>
  <c r="E824" i="18"/>
  <c r="F824" i="18"/>
  <c r="G824" i="18"/>
  <c r="C825" i="18"/>
  <c r="D825" i="18"/>
  <c r="E825" i="18"/>
  <c r="F825" i="18"/>
  <c r="G825" i="18"/>
  <c r="C826" i="18"/>
  <c r="D826" i="18"/>
  <c r="E826" i="18"/>
  <c r="F826" i="18"/>
  <c r="G826" i="18"/>
  <c r="C827" i="18"/>
  <c r="D827" i="18"/>
  <c r="E827" i="18"/>
  <c r="F827" i="18"/>
  <c r="G827" i="18"/>
  <c r="C828" i="18"/>
  <c r="D828" i="18"/>
  <c r="E828" i="18"/>
  <c r="F828" i="18"/>
  <c r="G828" i="18"/>
  <c r="C829" i="18"/>
  <c r="D829" i="18"/>
  <c r="E829" i="18"/>
  <c r="F829" i="18"/>
  <c r="G829" i="18"/>
  <c r="C830" i="18"/>
  <c r="D830" i="18"/>
  <c r="E830" i="18"/>
  <c r="F830" i="18"/>
  <c r="G830" i="18"/>
  <c r="C831" i="18"/>
  <c r="D831" i="18"/>
  <c r="E831" i="18"/>
  <c r="F831" i="18"/>
  <c r="G831" i="18"/>
  <c r="C832" i="18"/>
  <c r="D832" i="18"/>
  <c r="E832" i="18"/>
  <c r="F832" i="18"/>
  <c r="G832" i="18"/>
  <c r="C833" i="18"/>
  <c r="D833" i="18"/>
  <c r="E833" i="18"/>
  <c r="F833" i="18"/>
  <c r="G833" i="18"/>
  <c r="C834" i="18"/>
  <c r="D834" i="18"/>
  <c r="E834" i="18"/>
  <c r="F834" i="18"/>
  <c r="G834" i="18"/>
  <c r="C835" i="18"/>
  <c r="D835" i="18"/>
  <c r="E835" i="18"/>
  <c r="F835" i="18"/>
  <c r="G835" i="18"/>
  <c r="C836" i="18"/>
  <c r="D836" i="18"/>
  <c r="E836" i="18"/>
  <c r="F836" i="18"/>
  <c r="G836" i="18"/>
  <c r="C837" i="18"/>
  <c r="D837" i="18"/>
  <c r="E837" i="18"/>
  <c r="F837" i="18"/>
  <c r="G837" i="18"/>
  <c r="C838" i="18"/>
  <c r="D838" i="18"/>
  <c r="E838" i="18"/>
  <c r="F838" i="18"/>
  <c r="G838" i="18"/>
  <c r="C839" i="18"/>
  <c r="D839" i="18"/>
  <c r="E839" i="18"/>
  <c r="F839" i="18"/>
  <c r="G839" i="18"/>
  <c r="C840" i="18"/>
  <c r="D840" i="18"/>
  <c r="E840" i="18"/>
  <c r="F840" i="18"/>
  <c r="G840" i="18"/>
  <c r="C841" i="18"/>
  <c r="D841" i="18"/>
  <c r="E841" i="18"/>
  <c r="F841" i="18"/>
  <c r="G841" i="18"/>
  <c r="C842" i="18"/>
  <c r="D842" i="18"/>
  <c r="E842" i="18"/>
  <c r="F842" i="18"/>
  <c r="G842" i="18"/>
  <c r="C843" i="18"/>
  <c r="D843" i="18"/>
  <c r="E843" i="18"/>
  <c r="F843" i="18"/>
  <c r="G843" i="18"/>
  <c r="C844" i="18"/>
  <c r="D844" i="18"/>
  <c r="E844" i="18"/>
  <c r="F844" i="18"/>
  <c r="G844" i="18"/>
  <c r="C845" i="18"/>
  <c r="D845" i="18"/>
  <c r="E845" i="18"/>
  <c r="F845" i="18"/>
  <c r="G845" i="18"/>
  <c r="C846" i="18"/>
  <c r="D846" i="18"/>
  <c r="E846" i="18"/>
  <c r="F846" i="18"/>
  <c r="G846" i="18"/>
  <c r="C847" i="18"/>
  <c r="D847" i="18"/>
  <c r="E847" i="18"/>
  <c r="F847" i="18"/>
  <c r="G847" i="18"/>
  <c r="C848" i="18"/>
  <c r="D848" i="18"/>
  <c r="E848" i="18"/>
  <c r="F848" i="18"/>
  <c r="G848" i="18"/>
  <c r="C849" i="18"/>
  <c r="D849" i="18"/>
  <c r="E849" i="18"/>
  <c r="F849" i="18"/>
  <c r="G849" i="18"/>
  <c r="C850" i="18"/>
  <c r="D850" i="18"/>
  <c r="E850" i="18"/>
  <c r="F850" i="18"/>
  <c r="G850" i="18"/>
  <c r="C851" i="18"/>
  <c r="D851" i="18"/>
  <c r="E851" i="18"/>
  <c r="F851" i="18"/>
  <c r="G851" i="18"/>
  <c r="C852" i="18"/>
  <c r="D852" i="18"/>
  <c r="E852" i="18"/>
  <c r="F852" i="18"/>
  <c r="G852" i="18"/>
  <c r="C853" i="18"/>
  <c r="D853" i="18"/>
  <c r="E853" i="18"/>
  <c r="F853" i="18"/>
  <c r="G853" i="18"/>
  <c r="C854" i="18"/>
  <c r="D854" i="18"/>
  <c r="E854" i="18"/>
  <c r="F854" i="18"/>
  <c r="G854" i="18"/>
  <c r="C855" i="18"/>
  <c r="D855" i="18"/>
  <c r="E855" i="18"/>
  <c r="F855" i="18"/>
  <c r="G855" i="18"/>
  <c r="C856" i="18"/>
  <c r="D856" i="18"/>
  <c r="E856" i="18"/>
  <c r="F856" i="18"/>
  <c r="G856" i="18"/>
  <c r="C857" i="18"/>
  <c r="D857" i="18"/>
  <c r="E857" i="18"/>
  <c r="F857" i="18"/>
  <c r="G857" i="18"/>
  <c r="C858" i="18"/>
  <c r="D858" i="18"/>
  <c r="E858" i="18"/>
  <c r="F858" i="18"/>
  <c r="G858" i="18"/>
  <c r="C859" i="18"/>
  <c r="D859" i="18"/>
  <c r="E859" i="18"/>
  <c r="F859" i="18"/>
  <c r="G859" i="18"/>
  <c r="C860" i="18"/>
  <c r="D860" i="18"/>
  <c r="E860" i="18"/>
  <c r="F860" i="18"/>
  <c r="G860" i="18"/>
  <c r="C861" i="18"/>
  <c r="D861" i="18"/>
  <c r="E861" i="18"/>
  <c r="F861" i="18"/>
  <c r="G861" i="18"/>
  <c r="C862" i="18"/>
  <c r="D862" i="18"/>
  <c r="E862" i="18"/>
  <c r="F862" i="18"/>
  <c r="G862" i="18"/>
  <c r="C863" i="18"/>
  <c r="D863" i="18"/>
  <c r="E863" i="18"/>
  <c r="F863" i="18"/>
  <c r="G863" i="18"/>
  <c r="C864" i="18"/>
  <c r="D864" i="18"/>
  <c r="E864" i="18"/>
  <c r="F864" i="18"/>
  <c r="G864" i="18"/>
  <c r="C865" i="18"/>
  <c r="D865" i="18"/>
  <c r="E865" i="18"/>
  <c r="F865" i="18"/>
  <c r="G865" i="18"/>
  <c r="C866" i="18"/>
  <c r="D866" i="18"/>
  <c r="E866" i="18"/>
  <c r="F866" i="18"/>
  <c r="G866" i="18"/>
  <c r="C867" i="18"/>
  <c r="D867" i="18"/>
  <c r="E867" i="18"/>
  <c r="F867" i="18"/>
  <c r="G867" i="18"/>
  <c r="C868" i="18"/>
  <c r="D868" i="18"/>
  <c r="E868" i="18"/>
  <c r="F868" i="18"/>
  <c r="G868" i="18"/>
  <c r="C869" i="18"/>
  <c r="D869" i="18"/>
  <c r="E869" i="18"/>
  <c r="F869" i="18"/>
  <c r="G869" i="18"/>
  <c r="C870" i="18"/>
  <c r="D870" i="18"/>
  <c r="E870" i="18"/>
  <c r="F870" i="18"/>
  <c r="G870" i="18"/>
  <c r="C871" i="18"/>
  <c r="D871" i="18"/>
  <c r="E871" i="18"/>
  <c r="F871" i="18"/>
  <c r="G871" i="18"/>
  <c r="C872" i="18"/>
  <c r="D872" i="18"/>
  <c r="E872" i="18"/>
  <c r="F872" i="18"/>
  <c r="G872" i="18"/>
  <c r="C873" i="18"/>
  <c r="D873" i="18"/>
  <c r="E873" i="18"/>
  <c r="F873" i="18"/>
  <c r="G873" i="18"/>
  <c r="C874" i="18"/>
  <c r="D874" i="18"/>
  <c r="E874" i="18"/>
  <c r="F874" i="18"/>
  <c r="G874" i="18"/>
  <c r="C875" i="18"/>
  <c r="D875" i="18"/>
  <c r="E875" i="18"/>
  <c r="F875" i="18"/>
  <c r="G875" i="18"/>
  <c r="C876" i="18"/>
  <c r="D876" i="18"/>
  <c r="E876" i="18"/>
  <c r="F876" i="18"/>
  <c r="G876" i="18"/>
  <c r="C877" i="18"/>
  <c r="D877" i="18"/>
  <c r="E877" i="18"/>
  <c r="F877" i="18"/>
  <c r="G877" i="18"/>
  <c r="C878" i="18"/>
  <c r="D878" i="18"/>
  <c r="E878" i="18"/>
  <c r="F878" i="18"/>
  <c r="G878" i="18"/>
  <c r="C879" i="18"/>
  <c r="D879" i="18"/>
  <c r="E879" i="18"/>
  <c r="F879" i="18"/>
  <c r="G879" i="18"/>
  <c r="C880" i="18"/>
  <c r="D880" i="18"/>
  <c r="E880" i="18"/>
  <c r="F880" i="18"/>
  <c r="G880" i="18"/>
  <c r="C881" i="18"/>
  <c r="D881" i="18"/>
  <c r="E881" i="18"/>
  <c r="F881" i="18"/>
  <c r="G881" i="18"/>
  <c r="C882" i="18"/>
  <c r="D882" i="18"/>
  <c r="E882" i="18"/>
  <c r="F882" i="18"/>
  <c r="G882" i="18"/>
  <c r="C883" i="18"/>
  <c r="D883" i="18"/>
  <c r="E883" i="18"/>
  <c r="F883" i="18"/>
  <c r="G883" i="18"/>
  <c r="C884" i="18"/>
  <c r="D884" i="18"/>
  <c r="E884" i="18"/>
  <c r="F884" i="18"/>
  <c r="G884" i="18"/>
  <c r="C885" i="18"/>
  <c r="D885" i="18"/>
  <c r="E885" i="18"/>
  <c r="F885" i="18"/>
  <c r="G885" i="18"/>
  <c r="C886" i="18"/>
  <c r="D886" i="18"/>
  <c r="E886" i="18"/>
  <c r="F886" i="18"/>
  <c r="G886" i="18"/>
  <c r="C887" i="18"/>
  <c r="D887" i="18"/>
  <c r="E887" i="18"/>
  <c r="F887" i="18"/>
  <c r="G887" i="18"/>
  <c r="C888" i="18"/>
  <c r="D888" i="18"/>
  <c r="E888" i="18"/>
  <c r="F888" i="18"/>
  <c r="G888" i="18"/>
  <c r="C889" i="18"/>
  <c r="D889" i="18"/>
  <c r="E889" i="18"/>
  <c r="F889" i="18"/>
  <c r="G889" i="18"/>
  <c r="C890" i="18"/>
  <c r="D890" i="18"/>
  <c r="E890" i="18"/>
  <c r="F890" i="18"/>
  <c r="G890" i="18"/>
  <c r="C891" i="18"/>
  <c r="D891" i="18"/>
  <c r="E891" i="18"/>
  <c r="F891" i="18"/>
  <c r="G891" i="18"/>
  <c r="C892" i="18"/>
  <c r="D892" i="18"/>
  <c r="E892" i="18"/>
  <c r="F892" i="18"/>
  <c r="G892" i="18"/>
  <c r="C893" i="18"/>
  <c r="D893" i="18"/>
  <c r="E893" i="18"/>
  <c r="F893" i="18"/>
  <c r="G893" i="18"/>
  <c r="C894" i="18"/>
  <c r="D894" i="18"/>
  <c r="E894" i="18"/>
  <c r="F894" i="18"/>
  <c r="G894" i="18"/>
  <c r="C895" i="18"/>
  <c r="D895" i="18"/>
  <c r="E895" i="18"/>
  <c r="F895" i="18"/>
  <c r="G895" i="18"/>
  <c r="C896" i="18"/>
  <c r="D896" i="18"/>
  <c r="E896" i="18"/>
  <c r="F896" i="18"/>
  <c r="G896" i="18"/>
  <c r="C897" i="18"/>
  <c r="D897" i="18"/>
  <c r="E897" i="18"/>
  <c r="F897" i="18"/>
  <c r="G897" i="18"/>
  <c r="C898" i="18"/>
  <c r="D898" i="18"/>
  <c r="E898" i="18"/>
  <c r="F898" i="18"/>
  <c r="G898" i="18"/>
  <c r="C899" i="18"/>
  <c r="D899" i="18"/>
  <c r="E899" i="18"/>
  <c r="F899" i="18"/>
  <c r="G899" i="18"/>
  <c r="C900" i="18"/>
  <c r="D900" i="18"/>
  <c r="E900" i="18"/>
  <c r="F900" i="18"/>
  <c r="G900" i="18"/>
  <c r="C901" i="18"/>
  <c r="D901" i="18"/>
  <c r="E901" i="18"/>
  <c r="F901" i="18"/>
  <c r="G901" i="18"/>
  <c r="C902" i="18"/>
  <c r="D902" i="18"/>
  <c r="E902" i="18"/>
  <c r="F902" i="18"/>
  <c r="G902" i="18"/>
  <c r="C903" i="18"/>
  <c r="D903" i="18"/>
  <c r="E903" i="18"/>
  <c r="F903" i="18"/>
  <c r="G903" i="18"/>
  <c r="C904" i="18"/>
  <c r="D904" i="18"/>
  <c r="E904" i="18"/>
  <c r="F904" i="18"/>
  <c r="G904" i="18"/>
  <c r="C905" i="18"/>
  <c r="D905" i="18"/>
  <c r="E905" i="18"/>
  <c r="F905" i="18"/>
  <c r="G905" i="18"/>
  <c r="C906" i="18"/>
  <c r="D906" i="18"/>
  <c r="E906" i="18"/>
  <c r="F906" i="18"/>
  <c r="G906" i="18"/>
  <c r="C907" i="18"/>
  <c r="D907" i="18"/>
  <c r="E907" i="18"/>
  <c r="F907" i="18"/>
  <c r="G907" i="18"/>
  <c r="C908" i="18"/>
  <c r="D908" i="18"/>
  <c r="E908" i="18"/>
  <c r="F908" i="18"/>
  <c r="G908" i="18"/>
  <c r="C909" i="18"/>
  <c r="D909" i="18"/>
  <c r="E909" i="18"/>
  <c r="F909" i="18"/>
  <c r="G909" i="18"/>
  <c r="C910" i="18"/>
  <c r="D910" i="18"/>
  <c r="E910" i="18"/>
  <c r="F910" i="18"/>
  <c r="G910" i="18"/>
  <c r="C911" i="18"/>
  <c r="D911" i="18"/>
  <c r="E911" i="18"/>
  <c r="F911" i="18"/>
  <c r="G911" i="18"/>
  <c r="C912" i="18"/>
  <c r="D912" i="18"/>
  <c r="E912" i="18"/>
  <c r="F912" i="18"/>
  <c r="G912" i="18"/>
  <c r="C913" i="18"/>
  <c r="D913" i="18"/>
  <c r="E913" i="18"/>
  <c r="F913" i="18"/>
  <c r="G913" i="18"/>
  <c r="C914" i="18"/>
  <c r="D914" i="18"/>
  <c r="E914" i="18"/>
  <c r="F914" i="18"/>
  <c r="G914" i="18"/>
  <c r="C915" i="18"/>
  <c r="D915" i="18"/>
  <c r="E915" i="18"/>
  <c r="F915" i="18"/>
  <c r="G915" i="18"/>
  <c r="C916" i="18"/>
  <c r="D916" i="18"/>
  <c r="E916" i="18"/>
  <c r="F916" i="18"/>
  <c r="G916" i="18"/>
  <c r="C917" i="18"/>
  <c r="D917" i="18"/>
  <c r="E917" i="18"/>
  <c r="F917" i="18"/>
  <c r="G917" i="18"/>
  <c r="C918" i="18"/>
  <c r="D918" i="18"/>
  <c r="E918" i="18"/>
  <c r="F918" i="18"/>
  <c r="G918" i="18"/>
  <c r="C919" i="18"/>
  <c r="D919" i="18"/>
  <c r="E919" i="18"/>
  <c r="F919" i="18"/>
  <c r="G919" i="18"/>
  <c r="C920" i="18"/>
  <c r="D920" i="18"/>
  <c r="E920" i="18"/>
  <c r="F920" i="18"/>
  <c r="G920" i="18"/>
  <c r="C921" i="18"/>
  <c r="D921" i="18"/>
  <c r="E921" i="18"/>
  <c r="F921" i="18"/>
  <c r="G921" i="18"/>
  <c r="C922" i="18"/>
  <c r="D922" i="18"/>
  <c r="E922" i="18"/>
  <c r="F922" i="18"/>
  <c r="G922" i="18"/>
  <c r="C923" i="18"/>
  <c r="D923" i="18"/>
  <c r="E923" i="18"/>
  <c r="F923" i="18"/>
  <c r="G923" i="18"/>
  <c r="C924" i="18"/>
  <c r="D924" i="18"/>
  <c r="E924" i="18"/>
  <c r="F924" i="18"/>
  <c r="G924" i="18"/>
  <c r="C925" i="18"/>
  <c r="D925" i="18"/>
  <c r="E925" i="18"/>
  <c r="F925" i="18"/>
  <c r="G925" i="18"/>
  <c r="C926" i="18"/>
  <c r="D926" i="18"/>
  <c r="E926" i="18"/>
  <c r="F926" i="18"/>
  <c r="G926" i="18"/>
  <c r="C927" i="18"/>
  <c r="D927" i="18"/>
  <c r="E927" i="18"/>
  <c r="F927" i="18"/>
  <c r="G927" i="18"/>
  <c r="C928" i="18"/>
  <c r="D928" i="18"/>
  <c r="E928" i="18"/>
  <c r="F928" i="18"/>
  <c r="G928" i="18"/>
  <c r="C929" i="18"/>
  <c r="D929" i="18"/>
  <c r="E929" i="18"/>
  <c r="F929" i="18"/>
  <c r="G929" i="18"/>
  <c r="C930" i="18"/>
  <c r="D930" i="18"/>
  <c r="E930" i="18"/>
  <c r="F930" i="18"/>
  <c r="G930" i="18"/>
  <c r="C931" i="18"/>
  <c r="D931" i="18"/>
  <c r="E931" i="18"/>
  <c r="F931" i="18"/>
  <c r="G931" i="18"/>
  <c r="C932" i="18"/>
  <c r="D932" i="18"/>
  <c r="E932" i="18"/>
  <c r="F932" i="18"/>
  <c r="G932" i="18"/>
  <c r="C933" i="18"/>
  <c r="D933" i="18"/>
  <c r="E933" i="18"/>
  <c r="F933" i="18"/>
  <c r="G933" i="18"/>
  <c r="C934" i="18"/>
  <c r="D934" i="18"/>
  <c r="E934" i="18"/>
  <c r="F934" i="18"/>
  <c r="G934" i="18"/>
  <c r="C935" i="18"/>
  <c r="D935" i="18"/>
  <c r="E935" i="18"/>
  <c r="F935" i="18"/>
  <c r="G935" i="18"/>
  <c r="C936" i="18"/>
  <c r="D936" i="18"/>
  <c r="E936" i="18"/>
  <c r="F936" i="18"/>
  <c r="G936" i="18"/>
  <c r="C937" i="18"/>
  <c r="D937" i="18"/>
  <c r="E937" i="18"/>
  <c r="F937" i="18"/>
  <c r="G937" i="18"/>
  <c r="C938" i="18"/>
  <c r="D938" i="18"/>
  <c r="E938" i="18"/>
  <c r="F938" i="18"/>
  <c r="G938" i="18"/>
  <c r="C939" i="18"/>
  <c r="D939" i="18"/>
  <c r="E939" i="18"/>
  <c r="F939" i="18"/>
  <c r="G939" i="18"/>
  <c r="C940" i="18"/>
  <c r="D940" i="18"/>
  <c r="E940" i="18"/>
  <c r="F940" i="18"/>
  <c r="G940" i="18"/>
  <c r="C941" i="18"/>
  <c r="D941" i="18"/>
  <c r="E941" i="18"/>
  <c r="F941" i="18"/>
  <c r="G941" i="18"/>
  <c r="C942" i="18"/>
  <c r="D942" i="18"/>
  <c r="E942" i="18"/>
  <c r="F942" i="18"/>
  <c r="G942" i="18"/>
  <c r="C943" i="18"/>
  <c r="D943" i="18"/>
  <c r="E943" i="18"/>
  <c r="F943" i="18"/>
  <c r="G943" i="18"/>
  <c r="C944" i="18"/>
  <c r="D944" i="18"/>
  <c r="E944" i="18"/>
  <c r="F944" i="18"/>
  <c r="G944" i="18"/>
  <c r="C945" i="18"/>
  <c r="D945" i="18"/>
  <c r="E945" i="18"/>
  <c r="F945" i="18"/>
  <c r="G945" i="18"/>
  <c r="C946" i="18"/>
  <c r="D946" i="18"/>
  <c r="E946" i="18"/>
  <c r="F946" i="18"/>
  <c r="G946" i="18"/>
  <c r="C947" i="18"/>
  <c r="D947" i="18"/>
  <c r="E947" i="18"/>
  <c r="F947" i="18"/>
  <c r="G947" i="18"/>
  <c r="C948" i="18"/>
  <c r="D948" i="18"/>
  <c r="E948" i="18"/>
  <c r="F948" i="18"/>
  <c r="G948" i="18"/>
  <c r="C949" i="18"/>
  <c r="D949" i="18"/>
  <c r="E949" i="18"/>
  <c r="F949" i="18"/>
  <c r="G949" i="18"/>
  <c r="C950" i="18"/>
  <c r="D950" i="18"/>
  <c r="E950" i="18"/>
  <c r="F950" i="18"/>
  <c r="G950" i="18"/>
  <c r="C951" i="18"/>
  <c r="D951" i="18"/>
  <c r="E951" i="18"/>
  <c r="F951" i="18"/>
  <c r="G951" i="18"/>
  <c r="C952" i="18"/>
  <c r="D952" i="18"/>
  <c r="E952" i="18"/>
  <c r="F952" i="18"/>
  <c r="G952" i="18"/>
  <c r="C953" i="18"/>
  <c r="D953" i="18"/>
  <c r="E953" i="18"/>
  <c r="F953" i="18"/>
  <c r="G953" i="18"/>
  <c r="C954" i="18"/>
  <c r="D954" i="18"/>
  <c r="E954" i="18"/>
  <c r="F954" i="18"/>
  <c r="G954" i="18"/>
  <c r="C955" i="18"/>
  <c r="D955" i="18"/>
  <c r="E955" i="18"/>
  <c r="F955" i="18"/>
  <c r="G955" i="18"/>
  <c r="C956" i="18"/>
  <c r="D956" i="18"/>
  <c r="E956" i="18"/>
  <c r="F956" i="18"/>
  <c r="G956" i="18"/>
  <c r="C957" i="18"/>
  <c r="D957" i="18"/>
  <c r="E957" i="18"/>
  <c r="F957" i="18"/>
  <c r="G957" i="18"/>
  <c r="C958" i="18"/>
  <c r="D958" i="18"/>
  <c r="E958" i="18"/>
  <c r="F958" i="18"/>
  <c r="G958" i="18"/>
  <c r="C959" i="18"/>
  <c r="D959" i="18"/>
  <c r="E959" i="18"/>
  <c r="F959" i="18"/>
  <c r="G959" i="18"/>
  <c r="C960" i="18"/>
  <c r="D960" i="18"/>
  <c r="E960" i="18"/>
  <c r="F960" i="18"/>
  <c r="G960" i="18"/>
  <c r="C961" i="18"/>
  <c r="D961" i="18"/>
  <c r="E961" i="18"/>
  <c r="F961" i="18"/>
  <c r="G961" i="18"/>
  <c r="C962" i="18"/>
  <c r="D962" i="18"/>
  <c r="E962" i="18"/>
  <c r="F962" i="18"/>
  <c r="G962" i="18"/>
  <c r="C963" i="18"/>
  <c r="D963" i="18"/>
  <c r="E963" i="18"/>
  <c r="F963" i="18"/>
  <c r="G963" i="18"/>
  <c r="C964" i="18"/>
  <c r="D964" i="18"/>
  <c r="E964" i="18"/>
  <c r="F964" i="18"/>
  <c r="G964" i="18"/>
  <c r="C965" i="18"/>
  <c r="D965" i="18"/>
  <c r="E965" i="18"/>
  <c r="F965" i="18"/>
  <c r="G965" i="18"/>
  <c r="C966" i="18"/>
  <c r="D966" i="18"/>
  <c r="E966" i="18"/>
  <c r="F966" i="18"/>
  <c r="G966" i="18"/>
  <c r="C967" i="18"/>
  <c r="D967" i="18"/>
  <c r="E967" i="18"/>
  <c r="F967" i="18"/>
  <c r="G967" i="18"/>
  <c r="C968" i="18"/>
  <c r="D968" i="18"/>
  <c r="E968" i="18"/>
  <c r="F968" i="18"/>
  <c r="G968" i="18"/>
  <c r="C969" i="18"/>
  <c r="D969" i="18"/>
  <c r="E969" i="18"/>
  <c r="F969" i="18"/>
  <c r="G969" i="18"/>
  <c r="C970" i="18"/>
  <c r="D970" i="18"/>
  <c r="E970" i="18"/>
  <c r="F970" i="18"/>
  <c r="G970" i="18"/>
  <c r="C971" i="18"/>
  <c r="D971" i="18"/>
  <c r="E971" i="18"/>
  <c r="F971" i="18"/>
  <c r="G971" i="18"/>
  <c r="C972" i="18"/>
  <c r="D972" i="18"/>
  <c r="E972" i="18"/>
  <c r="F972" i="18"/>
  <c r="G972" i="18"/>
  <c r="C973" i="18"/>
  <c r="D973" i="18"/>
  <c r="E973" i="18"/>
  <c r="F973" i="18"/>
  <c r="G973" i="18"/>
  <c r="C974" i="18"/>
  <c r="D974" i="18"/>
  <c r="E974" i="18"/>
  <c r="F974" i="18"/>
  <c r="G974" i="18"/>
  <c r="C975" i="18"/>
  <c r="D975" i="18"/>
  <c r="E975" i="18"/>
  <c r="F975" i="18"/>
  <c r="G975" i="18"/>
  <c r="C976" i="18"/>
  <c r="D976" i="18"/>
  <c r="E976" i="18"/>
  <c r="F976" i="18"/>
  <c r="G976" i="18"/>
  <c r="C977" i="18"/>
  <c r="D977" i="18"/>
  <c r="E977" i="18"/>
  <c r="F977" i="18"/>
  <c r="G977" i="18"/>
  <c r="C978" i="18"/>
  <c r="D978" i="18"/>
  <c r="E978" i="18"/>
  <c r="F978" i="18"/>
  <c r="G978" i="18"/>
  <c r="C979" i="18"/>
  <c r="D979" i="18"/>
  <c r="E979" i="18"/>
  <c r="F979" i="18"/>
  <c r="G979" i="18"/>
  <c r="C980" i="18"/>
  <c r="D980" i="18"/>
  <c r="E980" i="18"/>
  <c r="F980" i="18"/>
  <c r="G980" i="18"/>
  <c r="C981" i="18"/>
  <c r="D981" i="18"/>
  <c r="E981" i="18"/>
  <c r="F981" i="18"/>
  <c r="G981" i="18"/>
  <c r="C982" i="18"/>
  <c r="D982" i="18"/>
  <c r="E982" i="18"/>
  <c r="F982" i="18"/>
  <c r="G982" i="18"/>
  <c r="C983" i="18"/>
  <c r="D983" i="18"/>
  <c r="E983" i="18"/>
  <c r="F983" i="18"/>
  <c r="G983" i="18"/>
  <c r="C984" i="18"/>
  <c r="D984" i="18"/>
  <c r="E984" i="18"/>
  <c r="F984" i="18"/>
  <c r="G984" i="18"/>
  <c r="C985" i="18"/>
  <c r="D985" i="18"/>
  <c r="E985" i="18"/>
  <c r="F985" i="18"/>
  <c r="G985" i="18"/>
  <c r="C986" i="18"/>
  <c r="D986" i="18"/>
  <c r="E986" i="18"/>
  <c r="F986" i="18"/>
  <c r="G986" i="18"/>
  <c r="C987" i="18"/>
  <c r="D987" i="18"/>
  <c r="E987" i="18"/>
  <c r="F987" i="18"/>
  <c r="G987" i="18"/>
  <c r="C988" i="18"/>
  <c r="D988" i="18"/>
  <c r="E988" i="18"/>
  <c r="F988" i="18"/>
  <c r="G988" i="18"/>
  <c r="C989" i="18"/>
  <c r="D989" i="18"/>
  <c r="E989" i="18"/>
  <c r="F989" i="18"/>
  <c r="G989" i="18"/>
  <c r="C990" i="18"/>
  <c r="D990" i="18"/>
  <c r="E990" i="18"/>
  <c r="F990" i="18"/>
  <c r="G990" i="18"/>
  <c r="C991" i="18"/>
  <c r="D991" i="18"/>
  <c r="E991" i="18"/>
  <c r="F991" i="18"/>
  <c r="G991" i="18"/>
  <c r="C992" i="18"/>
  <c r="D992" i="18"/>
  <c r="E992" i="18"/>
  <c r="F992" i="18"/>
  <c r="G992" i="18"/>
  <c r="C993" i="18"/>
  <c r="D993" i="18"/>
  <c r="E993" i="18"/>
  <c r="F993" i="18"/>
  <c r="G993" i="18"/>
  <c r="C994" i="18"/>
  <c r="D994" i="18"/>
  <c r="E994" i="18"/>
  <c r="F994" i="18"/>
  <c r="G994" i="18"/>
  <c r="C995" i="18"/>
  <c r="D995" i="18"/>
  <c r="E995" i="18"/>
  <c r="F995" i="18"/>
  <c r="G995" i="18"/>
  <c r="C996" i="18"/>
  <c r="D996" i="18"/>
  <c r="E996" i="18"/>
  <c r="F996" i="18"/>
  <c r="G996" i="18"/>
  <c r="C997" i="18"/>
  <c r="D997" i="18"/>
  <c r="E997" i="18"/>
  <c r="F997" i="18"/>
  <c r="G997" i="18"/>
  <c r="C998" i="18"/>
  <c r="D998" i="18"/>
  <c r="E998" i="18"/>
  <c r="F998" i="18"/>
  <c r="G998" i="18"/>
  <c r="C999" i="18"/>
  <c r="D999" i="18"/>
  <c r="E999" i="18"/>
  <c r="F999" i="18"/>
  <c r="G999" i="18"/>
  <c r="C1000" i="18"/>
  <c r="D1000" i="18"/>
  <c r="E1000" i="18"/>
  <c r="F1000" i="18"/>
  <c r="G1000" i="18"/>
  <c r="C1001" i="18"/>
  <c r="D1001" i="18"/>
  <c r="E1001" i="18"/>
  <c r="F1001" i="18"/>
  <c r="G1001" i="18"/>
  <c r="C1002" i="18"/>
  <c r="D1002" i="18"/>
  <c r="E1002" i="18"/>
  <c r="F1002" i="18"/>
  <c r="G1002" i="18"/>
  <c r="C1003" i="18"/>
  <c r="D1003" i="18"/>
  <c r="E1003" i="18"/>
  <c r="F1003" i="18"/>
  <c r="G1003" i="18"/>
  <c r="C1004" i="18"/>
  <c r="D1004" i="18"/>
  <c r="E1004" i="18"/>
  <c r="F1004" i="18"/>
  <c r="G1004" i="18"/>
  <c r="C1005" i="18"/>
  <c r="D1005" i="18"/>
  <c r="E1005" i="18"/>
  <c r="F1005" i="18"/>
  <c r="G1005" i="18"/>
  <c r="C1006" i="18"/>
  <c r="D1006" i="18"/>
  <c r="E1006" i="18"/>
  <c r="F1006" i="18"/>
  <c r="G1006" i="18"/>
  <c r="C1007" i="18"/>
  <c r="D1007" i="18"/>
  <c r="E1007" i="18"/>
  <c r="F1007" i="18"/>
  <c r="G1007" i="18"/>
  <c r="C1008" i="18"/>
  <c r="D1008" i="18"/>
  <c r="E1008" i="18"/>
  <c r="F1008" i="18"/>
  <c r="G1008" i="18"/>
  <c r="C1009" i="18"/>
  <c r="D1009" i="18"/>
  <c r="E1009" i="18"/>
  <c r="F1009" i="18"/>
  <c r="G1009" i="18"/>
  <c r="C1010" i="18"/>
  <c r="D1010" i="18"/>
  <c r="E1010" i="18"/>
  <c r="F1010" i="18"/>
  <c r="G1010" i="18"/>
  <c r="C1011" i="18"/>
  <c r="D1011" i="18"/>
  <c r="E1011" i="18"/>
  <c r="F1011" i="18"/>
  <c r="G1011" i="18"/>
  <c r="C1012" i="18"/>
  <c r="D1012" i="18"/>
  <c r="E1012" i="18"/>
  <c r="F1012" i="18"/>
  <c r="G1012" i="18"/>
  <c r="C1013" i="18"/>
  <c r="D1013" i="18"/>
  <c r="E1013" i="18"/>
  <c r="F1013" i="18"/>
  <c r="G1013" i="18"/>
  <c r="C1014" i="18"/>
  <c r="D1014" i="18"/>
  <c r="E1014" i="18"/>
  <c r="F1014" i="18"/>
  <c r="G1014" i="18"/>
  <c r="C1015" i="18"/>
  <c r="D1015" i="18"/>
  <c r="E1015" i="18"/>
  <c r="F1015" i="18"/>
  <c r="G1015" i="18"/>
  <c r="C1016" i="18"/>
  <c r="D1016" i="18"/>
  <c r="E1016" i="18"/>
  <c r="F1016" i="18"/>
  <c r="G1016" i="18"/>
  <c r="C1017" i="18"/>
  <c r="D1017" i="18"/>
  <c r="E1017" i="18"/>
  <c r="F1017" i="18"/>
  <c r="G1017" i="18"/>
  <c r="C1018" i="18"/>
  <c r="D1018" i="18"/>
  <c r="E1018" i="18"/>
  <c r="F1018" i="18"/>
  <c r="G1018" i="18"/>
  <c r="C1019" i="18"/>
  <c r="D1019" i="18"/>
  <c r="E1019" i="18"/>
  <c r="F1019" i="18"/>
  <c r="G1019" i="18"/>
  <c r="C1020" i="18"/>
  <c r="D1020" i="18"/>
  <c r="E1020" i="18"/>
  <c r="F1020" i="18"/>
  <c r="G1020" i="18"/>
  <c r="C1021" i="18"/>
  <c r="D1021" i="18"/>
  <c r="E1021" i="18"/>
  <c r="F1021" i="18"/>
  <c r="G1021" i="18"/>
  <c r="C1022" i="18"/>
  <c r="D1022" i="18"/>
  <c r="E1022" i="18"/>
  <c r="F1022" i="18"/>
  <c r="G1022" i="18"/>
  <c r="C1023" i="18"/>
  <c r="D1023" i="18"/>
  <c r="E1023" i="18"/>
  <c r="F1023" i="18"/>
  <c r="G1023" i="18"/>
  <c r="C1024" i="18"/>
  <c r="D1024" i="18"/>
  <c r="E1024" i="18"/>
  <c r="F1024" i="18"/>
  <c r="G1024" i="18"/>
  <c r="C1025" i="18"/>
  <c r="D1025" i="18"/>
  <c r="E1025" i="18"/>
  <c r="F1025" i="18"/>
  <c r="G1025" i="18"/>
  <c r="C1026" i="18"/>
  <c r="D1026" i="18"/>
  <c r="E1026" i="18"/>
  <c r="F1026" i="18"/>
  <c r="G1026" i="18"/>
  <c r="C1027" i="18"/>
  <c r="D1027" i="18"/>
  <c r="E1027" i="18"/>
  <c r="F1027" i="18"/>
  <c r="G1027" i="18"/>
  <c r="C1028" i="18"/>
  <c r="D1028" i="18"/>
  <c r="E1028" i="18"/>
  <c r="F1028" i="18"/>
  <c r="G1028" i="18"/>
  <c r="C1029" i="18"/>
  <c r="D1029" i="18"/>
  <c r="E1029" i="18"/>
  <c r="F1029" i="18"/>
  <c r="G1029" i="18"/>
  <c r="C1030" i="18"/>
  <c r="D1030" i="18"/>
  <c r="E1030" i="18"/>
  <c r="F1030" i="18"/>
  <c r="G1030" i="18"/>
  <c r="C1031" i="18"/>
  <c r="D1031" i="18"/>
  <c r="E1031" i="18"/>
  <c r="F1031" i="18"/>
  <c r="G1031" i="18"/>
  <c r="C1032" i="18"/>
  <c r="D1032" i="18"/>
  <c r="E1032" i="18"/>
  <c r="F1032" i="18"/>
  <c r="G1032" i="18"/>
  <c r="C1033" i="18"/>
  <c r="D1033" i="18"/>
  <c r="E1033" i="18"/>
  <c r="F1033" i="18"/>
  <c r="G1033" i="18"/>
  <c r="C1034" i="18"/>
  <c r="D1034" i="18"/>
  <c r="E1034" i="18"/>
  <c r="F1034" i="18"/>
  <c r="G1034" i="18"/>
  <c r="C1035" i="18"/>
  <c r="D1035" i="18"/>
  <c r="E1035" i="18"/>
  <c r="F1035" i="18"/>
  <c r="G1035" i="18"/>
  <c r="C1036" i="18"/>
  <c r="D1036" i="18"/>
  <c r="E1036" i="18"/>
  <c r="F1036" i="18"/>
  <c r="G1036" i="18"/>
  <c r="C1037" i="18"/>
  <c r="D1037" i="18"/>
  <c r="E1037" i="18"/>
  <c r="F1037" i="18"/>
  <c r="G1037" i="18"/>
  <c r="C1038" i="18"/>
  <c r="D1038" i="18"/>
  <c r="E1038" i="18"/>
  <c r="F1038" i="18"/>
  <c r="G1038" i="18"/>
  <c r="C1039" i="18"/>
  <c r="D1039" i="18"/>
  <c r="E1039" i="18"/>
  <c r="F1039" i="18"/>
  <c r="G1039" i="18"/>
  <c r="C1040" i="18"/>
  <c r="D1040" i="18"/>
  <c r="E1040" i="18"/>
  <c r="F1040" i="18"/>
  <c r="G1040" i="18"/>
  <c r="C1041" i="18"/>
  <c r="D1041" i="18"/>
  <c r="E1041" i="18"/>
  <c r="F1041" i="18"/>
  <c r="G1041" i="18"/>
  <c r="C1042" i="18"/>
  <c r="D1042" i="18"/>
  <c r="E1042" i="18"/>
  <c r="F1042" i="18"/>
  <c r="G1042" i="18"/>
  <c r="C1043" i="18"/>
  <c r="D1043" i="18"/>
  <c r="E1043" i="18"/>
  <c r="F1043" i="18"/>
  <c r="G1043" i="18"/>
  <c r="C1044" i="18"/>
  <c r="D1044" i="18"/>
  <c r="E1044" i="18"/>
  <c r="F1044" i="18"/>
  <c r="G1044" i="18"/>
  <c r="C1045" i="18"/>
  <c r="D1045" i="18"/>
  <c r="E1045" i="18"/>
  <c r="F1045" i="18"/>
  <c r="G1045" i="18"/>
  <c r="C1046" i="18"/>
  <c r="D1046" i="18"/>
  <c r="E1046" i="18"/>
  <c r="F1046" i="18"/>
  <c r="G1046" i="18"/>
  <c r="C1047" i="18"/>
  <c r="D1047" i="18"/>
  <c r="E1047" i="18"/>
  <c r="F1047" i="18"/>
  <c r="G1047" i="18"/>
  <c r="C1048" i="18"/>
  <c r="D1048" i="18"/>
  <c r="E1048" i="18"/>
  <c r="F1048" i="18"/>
  <c r="G1048" i="18"/>
  <c r="C1049" i="18"/>
  <c r="D1049" i="18"/>
  <c r="E1049" i="18"/>
  <c r="F1049" i="18"/>
  <c r="G1049" i="18"/>
  <c r="C1050" i="18"/>
  <c r="D1050" i="18"/>
  <c r="E1050" i="18"/>
  <c r="F1050" i="18"/>
  <c r="G1050" i="18"/>
  <c r="C1051" i="18"/>
  <c r="D1051" i="18"/>
  <c r="E1051" i="18"/>
  <c r="F1051" i="18"/>
  <c r="G1051" i="18"/>
  <c r="C1052" i="18"/>
  <c r="D1052" i="18"/>
  <c r="E1052" i="18"/>
  <c r="F1052" i="18"/>
  <c r="G1052" i="18"/>
  <c r="C1053" i="18"/>
  <c r="D1053" i="18"/>
  <c r="E1053" i="18"/>
  <c r="F1053" i="18"/>
  <c r="G1053" i="18"/>
  <c r="C1054" i="18"/>
  <c r="D1054" i="18"/>
  <c r="E1054" i="18"/>
  <c r="F1054" i="18"/>
  <c r="G1054" i="18"/>
  <c r="C1055" i="18"/>
  <c r="D1055" i="18"/>
  <c r="E1055" i="18"/>
  <c r="F1055" i="18"/>
  <c r="G1055" i="18"/>
  <c r="C1056" i="18"/>
  <c r="D1056" i="18"/>
  <c r="E1056" i="18"/>
  <c r="F1056" i="18"/>
  <c r="G1056" i="18"/>
  <c r="C1057" i="18"/>
  <c r="D1057" i="18"/>
  <c r="E1057" i="18"/>
  <c r="F1057" i="18"/>
  <c r="G1057" i="18"/>
  <c r="C1058" i="18"/>
  <c r="D1058" i="18"/>
  <c r="E1058" i="18"/>
  <c r="F1058" i="18"/>
  <c r="G1058" i="18"/>
  <c r="C1059" i="18"/>
  <c r="D1059" i="18"/>
  <c r="E1059" i="18"/>
  <c r="F1059" i="18"/>
  <c r="G1059" i="18"/>
  <c r="C1060" i="18"/>
  <c r="D1060" i="18"/>
  <c r="E1060" i="18"/>
  <c r="F1060" i="18"/>
  <c r="G1060" i="18"/>
  <c r="C1061" i="18"/>
  <c r="D1061" i="18"/>
  <c r="E1061" i="18"/>
  <c r="F1061" i="18"/>
  <c r="G1061" i="18"/>
  <c r="C1062" i="18"/>
  <c r="D1062" i="18"/>
  <c r="E1062" i="18"/>
  <c r="F1062" i="18"/>
  <c r="G1062" i="18"/>
  <c r="C1063" i="18"/>
  <c r="D1063" i="18"/>
  <c r="E1063" i="18"/>
  <c r="F1063" i="18"/>
  <c r="G1063" i="18"/>
  <c r="C1064" i="18"/>
  <c r="D1064" i="18"/>
  <c r="E1064" i="18"/>
  <c r="F1064" i="18"/>
  <c r="G1064" i="18"/>
  <c r="C1065" i="18"/>
  <c r="D1065" i="18"/>
  <c r="E1065" i="18"/>
  <c r="F1065" i="18"/>
  <c r="G1065" i="18"/>
  <c r="C1066" i="18"/>
  <c r="D1066" i="18"/>
  <c r="E1066" i="18"/>
  <c r="F1066" i="18"/>
  <c r="G1066" i="18"/>
  <c r="C1067" i="18"/>
  <c r="D1067" i="18"/>
  <c r="E1067" i="18"/>
  <c r="F1067" i="18"/>
  <c r="G1067" i="18"/>
  <c r="C1068" i="18"/>
  <c r="D1068" i="18"/>
  <c r="E1068" i="18"/>
  <c r="F1068" i="18"/>
  <c r="G1068" i="18"/>
  <c r="C1069" i="18"/>
  <c r="D1069" i="18"/>
  <c r="E1069" i="18"/>
  <c r="F1069" i="18"/>
  <c r="G1069" i="18"/>
  <c r="C1070" i="18"/>
  <c r="D1070" i="18"/>
  <c r="E1070" i="18"/>
  <c r="F1070" i="18"/>
  <c r="G1070" i="18"/>
  <c r="C1071" i="18"/>
  <c r="D1071" i="18"/>
  <c r="E1071" i="18"/>
  <c r="F1071" i="18"/>
  <c r="G1071" i="18"/>
  <c r="C1072" i="18"/>
  <c r="D1072" i="18"/>
  <c r="E1072" i="18"/>
  <c r="F1072" i="18"/>
  <c r="G1072" i="18"/>
  <c r="C1073" i="18"/>
  <c r="D1073" i="18"/>
  <c r="E1073" i="18"/>
  <c r="F1073" i="18"/>
  <c r="G1073" i="18"/>
  <c r="C1074" i="18"/>
  <c r="D1074" i="18"/>
  <c r="E1074" i="18"/>
  <c r="F1074" i="18"/>
  <c r="G1074" i="18"/>
  <c r="C1075" i="18"/>
  <c r="D1075" i="18"/>
  <c r="E1075" i="18"/>
  <c r="F1075" i="18"/>
  <c r="G1075" i="18"/>
  <c r="C1076" i="18"/>
  <c r="D1076" i="18"/>
  <c r="E1076" i="18"/>
  <c r="F1076" i="18"/>
  <c r="G1076" i="18"/>
  <c r="C1077" i="18"/>
  <c r="D1077" i="18"/>
  <c r="E1077" i="18"/>
  <c r="F1077" i="18"/>
  <c r="G1077" i="18"/>
  <c r="C1078" i="18"/>
  <c r="D1078" i="18"/>
  <c r="E1078" i="18"/>
  <c r="F1078" i="18"/>
  <c r="G1078" i="18"/>
  <c r="C1079" i="18"/>
  <c r="D1079" i="18"/>
  <c r="E1079" i="18"/>
  <c r="F1079" i="18"/>
  <c r="G1079" i="18"/>
  <c r="C1080" i="18"/>
  <c r="D1080" i="18"/>
  <c r="E1080" i="18"/>
  <c r="F1080" i="18"/>
  <c r="G1080" i="18"/>
  <c r="C1081" i="18"/>
  <c r="D1081" i="18"/>
  <c r="E1081" i="18"/>
  <c r="F1081" i="18"/>
  <c r="G1081" i="18"/>
  <c r="C1082" i="18"/>
  <c r="D1082" i="18"/>
  <c r="E1082" i="18"/>
  <c r="F1082" i="18"/>
  <c r="G1082" i="18"/>
  <c r="C1083" i="18"/>
  <c r="D1083" i="18"/>
  <c r="E1083" i="18"/>
  <c r="F1083" i="18"/>
  <c r="G1083" i="18"/>
  <c r="C1084" i="18"/>
  <c r="D1084" i="18"/>
  <c r="E1084" i="18"/>
  <c r="F1084" i="18"/>
  <c r="G1084" i="18"/>
  <c r="C1085" i="18"/>
  <c r="D1085" i="18"/>
  <c r="E1085" i="18"/>
  <c r="F1085" i="18"/>
  <c r="G1085" i="18"/>
  <c r="C1086" i="18"/>
  <c r="D1086" i="18"/>
  <c r="E1086" i="18"/>
  <c r="F1086" i="18"/>
  <c r="G1086" i="18"/>
  <c r="C1087" i="18"/>
  <c r="D1087" i="18"/>
  <c r="E1087" i="18"/>
  <c r="F1087" i="18"/>
  <c r="G1087" i="18"/>
  <c r="C1088" i="18"/>
  <c r="D1088" i="18"/>
  <c r="E1088" i="18"/>
  <c r="F1088" i="18"/>
  <c r="G1088" i="18"/>
  <c r="C1089" i="18"/>
  <c r="D1089" i="18"/>
  <c r="E1089" i="18"/>
  <c r="F1089" i="18"/>
  <c r="G1089" i="18"/>
  <c r="C1090" i="18"/>
  <c r="D1090" i="18"/>
  <c r="E1090" i="18"/>
  <c r="F1090" i="18"/>
  <c r="G1090" i="18"/>
  <c r="C1091" i="18"/>
  <c r="D1091" i="18"/>
  <c r="E1091" i="18"/>
  <c r="F1091" i="18"/>
  <c r="G1091" i="18"/>
  <c r="C1092" i="18"/>
  <c r="D1092" i="18"/>
  <c r="E1092" i="18"/>
  <c r="F1092" i="18"/>
  <c r="G1092" i="18"/>
  <c r="C1093" i="18"/>
  <c r="D1093" i="18"/>
  <c r="E1093" i="18"/>
  <c r="F1093" i="18"/>
  <c r="G1093" i="18"/>
  <c r="C1094" i="18"/>
  <c r="D1094" i="18"/>
  <c r="E1094" i="18"/>
  <c r="F1094" i="18"/>
  <c r="G1094" i="18"/>
  <c r="C1095" i="18"/>
  <c r="D1095" i="18"/>
  <c r="E1095" i="18"/>
  <c r="F1095" i="18"/>
  <c r="G1095" i="18"/>
  <c r="C1096" i="18"/>
  <c r="D1096" i="18"/>
  <c r="E1096" i="18"/>
  <c r="F1096" i="18"/>
  <c r="G1096" i="18"/>
  <c r="C1097" i="18"/>
  <c r="D1097" i="18"/>
  <c r="E1097" i="18"/>
  <c r="F1097" i="18"/>
  <c r="G1097" i="18"/>
  <c r="C1098" i="18"/>
  <c r="D1098" i="18"/>
  <c r="E1098" i="18"/>
  <c r="F1098" i="18"/>
  <c r="G1098" i="18"/>
  <c r="C1099" i="18"/>
  <c r="D1099" i="18"/>
  <c r="E1099" i="18"/>
  <c r="F1099" i="18"/>
  <c r="G1099" i="18"/>
  <c r="C1100" i="18"/>
  <c r="D1100" i="18"/>
  <c r="E1100" i="18"/>
  <c r="F1100" i="18"/>
  <c r="G1100" i="18"/>
  <c r="C1101" i="18"/>
  <c r="D1101" i="18"/>
  <c r="E1101" i="18"/>
  <c r="F1101" i="18"/>
  <c r="G1101" i="18"/>
  <c r="C1102" i="18"/>
  <c r="D1102" i="18"/>
  <c r="E1102" i="18"/>
  <c r="F1102" i="18"/>
  <c r="G1102" i="18"/>
  <c r="C1103" i="18"/>
  <c r="D1103" i="18"/>
  <c r="E1103" i="18"/>
  <c r="F1103" i="18"/>
  <c r="G1103" i="18"/>
  <c r="C1104" i="18"/>
  <c r="D1104" i="18"/>
  <c r="E1104" i="18"/>
  <c r="F1104" i="18"/>
  <c r="G1104" i="18"/>
  <c r="C1105" i="18"/>
  <c r="D1105" i="18"/>
  <c r="E1105" i="18"/>
  <c r="F1105" i="18"/>
  <c r="G1105" i="18"/>
  <c r="C1106" i="18"/>
  <c r="D1106" i="18"/>
  <c r="E1106" i="18"/>
  <c r="F1106" i="18"/>
  <c r="G1106" i="18"/>
  <c r="C1107" i="18"/>
  <c r="D1107" i="18"/>
  <c r="E1107" i="18"/>
  <c r="F1107" i="18"/>
  <c r="G1107" i="18"/>
  <c r="C1108" i="18"/>
  <c r="D1108" i="18"/>
  <c r="E1108" i="18"/>
  <c r="F1108" i="18"/>
  <c r="G1108" i="18"/>
  <c r="C1109" i="18"/>
  <c r="D1109" i="18"/>
  <c r="E1109" i="18"/>
  <c r="F1109" i="18"/>
  <c r="G1109" i="18"/>
  <c r="C1110" i="18"/>
  <c r="D1110" i="18"/>
  <c r="E1110" i="18"/>
  <c r="F1110" i="18"/>
  <c r="G1110" i="18"/>
  <c r="C1111" i="18"/>
  <c r="D1111" i="18"/>
  <c r="E1111" i="18"/>
  <c r="F1111" i="18"/>
  <c r="G1111" i="18"/>
  <c r="C1112" i="18"/>
  <c r="D1112" i="18"/>
  <c r="E1112" i="18"/>
  <c r="F1112" i="18"/>
  <c r="G1112" i="18"/>
  <c r="C1113" i="18"/>
  <c r="D1113" i="18"/>
  <c r="E1113" i="18"/>
  <c r="F1113" i="18"/>
  <c r="G1113" i="18"/>
  <c r="C1114" i="18"/>
  <c r="D1114" i="18"/>
  <c r="E1114" i="18"/>
  <c r="F1114" i="18"/>
  <c r="G1114" i="18"/>
  <c r="C1115" i="18"/>
  <c r="D1115" i="18"/>
  <c r="E1115" i="18"/>
  <c r="F1115" i="18"/>
  <c r="G1115" i="18"/>
  <c r="C1116" i="18"/>
  <c r="D1116" i="18"/>
  <c r="E1116" i="18"/>
  <c r="F1116" i="18"/>
  <c r="G1116" i="18"/>
  <c r="C1117" i="18"/>
  <c r="D1117" i="18"/>
  <c r="E1117" i="18"/>
  <c r="F1117" i="18"/>
  <c r="G1117" i="18"/>
  <c r="C1118" i="18"/>
  <c r="D1118" i="18"/>
  <c r="E1118" i="18"/>
  <c r="F1118" i="18"/>
  <c r="G1118" i="18"/>
  <c r="C1119" i="18"/>
  <c r="D1119" i="18"/>
  <c r="E1119" i="18"/>
  <c r="F1119" i="18"/>
  <c r="G1119" i="18"/>
  <c r="C1120" i="18"/>
  <c r="D1120" i="18"/>
  <c r="E1120" i="18"/>
  <c r="F1120" i="18"/>
  <c r="G1120" i="18"/>
  <c r="C1121" i="18"/>
  <c r="D1121" i="18"/>
  <c r="E1121" i="18"/>
  <c r="F1121" i="18"/>
  <c r="G1121" i="18"/>
  <c r="C1122" i="18"/>
  <c r="D1122" i="18"/>
  <c r="E1122" i="18"/>
  <c r="F1122" i="18"/>
  <c r="G1122" i="18"/>
  <c r="C1123" i="18"/>
  <c r="D1123" i="18"/>
  <c r="E1123" i="18"/>
  <c r="F1123" i="18"/>
  <c r="G1123" i="18"/>
  <c r="C1124" i="18"/>
  <c r="D1124" i="18"/>
  <c r="E1124" i="18"/>
  <c r="F1124" i="18"/>
  <c r="G1124" i="18"/>
  <c r="C1125" i="18"/>
  <c r="D1125" i="18"/>
  <c r="E1125" i="18"/>
  <c r="F1125" i="18"/>
  <c r="G1125" i="18"/>
  <c r="C1126" i="18"/>
  <c r="D1126" i="18"/>
  <c r="E1126" i="18"/>
  <c r="F1126" i="18"/>
  <c r="G1126" i="18"/>
  <c r="C1127" i="18"/>
  <c r="D1127" i="18"/>
  <c r="E1127" i="18"/>
  <c r="F1127" i="18"/>
  <c r="G1127" i="18"/>
  <c r="C1128" i="18"/>
  <c r="D1128" i="18"/>
  <c r="E1128" i="18"/>
  <c r="F1128" i="18"/>
  <c r="G1128" i="18"/>
  <c r="C1129" i="18"/>
  <c r="D1129" i="18"/>
  <c r="E1129" i="18"/>
  <c r="F1129" i="18"/>
  <c r="G1129" i="18"/>
  <c r="C1130" i="18"/>
  <c r="D1130" i="18"/>
  <c r="E1130" i="18"/>
  <c r="F1130" i="18"/>
  <c r="G1130" i="18"/>
  <c r="C1131" i="18"/>
  <c r="D1131" i="18"/>
  <c r="E1131" i="18"/>
  <c r="F1131" i="18"/>
  <c r="G1131" i="18"/>
  <c r="C1132" i="18"/>
  <c r="D1132" i="18"/>
  <c r="E1132" i="18"/>
  <c r="F1132" i="18"/>
  <c r="G1132" i="18"/>
  <c r="C1133" i="18"/>
  <c r="D1133" i="18"/>
  <c r="E1133" i="18"/>
  <c r="F1133" i="18"/>
  <c r="G1133" i="18"/>
  <c r="C1134" i="18"/>
  <c r="D1134" i="18"/>
  <c r="E1134" i="18"/>
  <c r="F1134" i="18"/>
  <c r="G1134" i="18"/>
  <c r="C1135" i="18"/>
  <c r="D1135" i="18"/>
  <c r="E1135" i="18"/>
  <c r="F1135" i="18"/>
  <c r="G1135" i="18"/>
  <c r="C1136" i="18"/>
  <c r="D1136" i="18"/>
  <c r="E1136" i="18"/>
  <c r="F1136" i="18"/>
  <c r="G1136" i="18"/>
  <c r="C1137" i="18"/>
  <c r="D1137" i="18"/>
  <c r="E1137" i="18"/>
  <c r="F1137" i="18"/>
  <c r="G1137" i="18"/>
  <c r="C1138" i="18"/>
  <c r="D1138" i="18"/>
  <c r="E1138" i="18"/>
  <c r="F1138" i="18"/>
  <c r="G1138" i="18"/>
  <c r="C1139" i="18"/>
  <c r="D1139" i="18"/>
  <c r="E1139" i="18"/>
  <c r="F1139" i="18"/>
  <c r="G1139" i="18"/>
  <c r="C1140" i="18"/>
  <c r="D1140" i="18"/>
  <c r="E1140" i="18"/>
  <c r="F1140" i="18"/>
  <c r="G1140" i="18"/>
  <c r="C1141" i="18"/>
  <c r="D1141" i="18"/>
  <c r="E1141" i="18"/>
  <c r="F1141" i="18"/>
  <c r="G1141" i="18"/>
  <c r="C1142" i="18"/>
  <c r="D1142" i="18"/>
  <c r="E1142" i="18"/>
  <c r="F1142" i="18"/>
  <c r="G1142" i="18"/>
  <c r="C1143" i="18"/>
  <c r="D1143" i="18"/>
  <c r="E1143" i="18"/>
  <c r="F1143" i="18"/>
  <c r="G1143" i="18"/>
  <c r="C1144" i="18"/>
  <c r="D1144" i="18"/>
  <c r="E1144" i="18"/>
  <c r="F1144" i="18"/>
  <c r="G1144" i="18"/>
  <c r="C1145" i="18"/>
  <c r="D1145" i="18"/>
  <c r="E1145" i="18"/>
  <c r="F1145" i="18"/>
  <c r="G1145" i="18"/>
  <c r="C1146" i="18"/>
  <c r="D1146" i="18"/>
  <c r="E1146" i="18"/>
  <c r="F1146" i="18"/>
  <c r="G1146" i="18"/>
  <c r="C1147" i="18"/>
  <c r="D1147" i="18"/>
  <c r="E1147" i="18"/>
  <c r="F1147" i="18"/>
  <c r="G1147" i="18"/>
  <c r="C1148" i="18"/>
  <c r="D1148" i="18"/>
  <c r="E1148" i="18"/>
  <c r="F1148" i="18"/>
  <c r="G1148" i="18"/>
  <c r="C1149" i="18"/>
  <c r="D1149" i="18"/>
  <c r="E1149" i="18"/>
  <c r="F1149" i="18"/>
  <c r="G1149" i="18"/>
  <c r="C1150" i="18"/>
  <c r="D1150" i="18"/>
  <c r="E1150" i="18"/>
  <c r="F1150" i="18"/>
  <c r="G1150" i="18"/>
  <c r="C1151" i="18"/>
  <c r="D1151" i="18"/>
  <c r="E1151" i="18"/>
  <c r="F1151" i="18"/>
  <c r="G1151" i="18"/>
  <c r="C1152" i="18"/>
  <c r="D1152" i="18"/>
  <c r="E1152" i="18"/>
  <c r="F1152" i="18"/>
  <c r="G1152" i="18"/>
  <c r="C1153" i="18"/>
  <c r="D1153" i="18"/>
  <c r="E1153" i="18"/>
  <c r="F1153" i="18"/>
  <c r="G1153" i="18"/>
  <c r="C1154" i="18"/>
  <c r="D1154" i="18"/>
  <c r="E1154" i="18"/>
  <c r="F1154" i="18"/>
  <c r="G1154" i="18"/>
  <c r="C1155" i="18"/>
  <c r="D1155" i="18"/>
  <c r="E1155" i="18"/>
  <c r="F1155" i="18"/>
  <c r="G1155" i="18"/>
  <c r="C1156" i="18"/>
  <c r="D1156" i="18"/>
  <c r="E1156" i="18"/>
  <c r="F1156" i="18"/>
  <c r="G1156" i="18"/>
  <c r="C1157" i="18"/>
  <c r="D1157" i="18"/>
  <c r="E1157" i="18"/>
  <c r="F1157" i="18"/>
  <c r="G1157" i="18"/>
  <c r="C1158" i="18"/>
  <c r="D1158" i="18"/>
  <c r="E1158" i="18"/>
  <c r="F1158" i="18"/>
  <c r="G1158" i="18"/>
  <c r="C1159" i="18"/>
  <c r="D1159" i="18"/>
  <c r="E1159" i="18"/>
  <c r="F1159" i="18"/>
  <c r="G1159" i="18"/>
  <c r="C1160" i="18"/>
  <c r="D1160" i="18"/>
  <c r="E1160" i="18"/>
  <c r="F1160" i="18"/>
  <c r="G1160" i="18"/>
  <c r="C1161" i="18"/>
  <c r="D1161" i="18"/>
  <c r="E1161" i="18"/>
  <c r="F1161" i="18"/>
  <c r="G1161" i="18"/>
  <c r="C1162" i="18"/>
  <c r="D1162" i="18"/>
  <c r="E1162" i="18"/>
  <c r="F1162" i="18"/>
  <c r="G1162" i="18"/>
  <c r="C1163" i="18"/>
  <c r="D1163" i="18"/>
  <c r="E1163" i="18"/>
  <c r="F1163" i="18"/>
  <c r="G1163" i="18"/>
  <c r="C1164" i="18"/>
  <c r="D1164" i="18"/>
  <c r="E1164" i="18"/>
  <c r="F1164" i="18"/>
  <c r="G1164" i="18"/>
  <c r="C1165" i="18"/>
  <c r="D1165" i="18"/>
  <c r="E1165" i="18"/>
  <c r="F1165" i="18"/>
  <c r="G1165" i="18"/>
  <c r="C1166" i="18"/>
  <c r="D1166" i="18"/>
  <c r="E1166" i="18"/>
  <c r="F1166" i="18"/>
  <c r="G1166" i="18"/>
  <c r="C1167" i="18"/>
  <c r="D1167" i="18"/>
  <c r="E1167" i="18"/>
  <c r="F1167" i="18"/>
  <c r="G1167" i="18"/>
  <c r="C1168" i="18"/>
  <c r="D1168" i="18"/>
  <c r="E1168" i="18"/>
  <c r="F1168" i="18"/>
  <c r="G1168" i="18"/>
  <c r="C1169" i="18"/>
  <c r="D1169" i="18"/>
  <c r="E1169" i="18"/>
  <c r="F1169" i="18"/>
  <c r="G1169" i="18"/>
  <c r="C1170" i="18"/>
  <c r="D1170" i="18"/>
  <c r="E1170" i="18"/>
  <c r="F1170" i="18"/>
  <c r="G1170" i="18"/>
  <c r="C1171" i="18"/>
  <c r="D1171" i="18"/>
  <c r="E1171" i="18"/>
  <c r="F1171" i="18"/>
  <c r="G1171" i="18"/>
  <c r="C1172" i="18"/>
  <c r="D1172" i="18"/>
  <c r="E1172" i="18"/>
  <c r="F1172" i="18"/>
  <c r="G1172" i="18"/>
  <c r="C1173" i="18"/>
  <c r="D1173" i="18"/>
  <c r="E1173" i="18"/>
  <c r="F1173" i="18"/>
  <c r="G1173" i="18"/>
  <c r="C1174" i="18"/>
  <c r="D1174" i="18"/>
  <c r="E1174" i="18"/>
  <c r="F1174" i="18"/>
  <c r="G1174" i="18"/>
  <c r="C1175" i="18"/>
  <c r="D1175" i="18"/>
  <c r="E1175" i="18"/>
  <c r="F1175" i="18"/>
  <c r="G1175" i="18"/>
  <c r="C1176" i="18"/>
  <c r="D1176" i="18"/>
  <c r="E1176" i="18"/>
  <c r="F1176" i="18"/>
  <c r="G1176" i="18"/>
  <c r="C1177" i="18"/>
  <c r="D1177" i="18"/>
  <c r="E1177" i="18"/>
  <c r="F1177" i="18"/>
  <c r="G1177" i="18"/>
  <c r="C1178" i="18"/>
  <c r="D1178" i="18"/>
  <c r="E1178" i="18"/>
  <c r="F1178" i="18"/>
  <c r="G1178" i="18"/>
  <c r="C1179" i="18"/>
  <c r="D1179" i="18"/>
  <c r="E1179" i="18"/>
  <c r="F1179" i="18"/>
  <c r="G1179" i="18"/>
  <c r="C1180" i="18"/>
  <c r="D1180" i="18"/>
  <c r="E1180" i="18"/>
  <c r="F1180" i="18"/>
  <c r="G1180" i="18"/>
  <c r="C1181" i="18"/>
  <c r="D1181" i="18"/>
  <c r="E1181" i="18"/>
  <c r="F1181" i="18"/>
  <c r="G1181" i="18"/>
  <c r="C1182" i="18"/>
  <c r="D1182" i="18"/>
  <c r="E1182" i="18"/>
  <c r="F1182" i="18"/>
  <c r="G1182" i="18"/>
  <c r="C1183" i="18"/>
  <c r="D1183" i="18"/>
  <c r="E1183" i="18"/>
  <c r="F1183" i="18"/>
  <c r="G1183" i="18"/>
  <c r="C1184" i="18"/>
  <c r="D1184" i="18"/>
  <c r="E1184" i="18"/>
  <c r="F1184" i="18"/>
  <c r="G1184" i="18"/>
  <c r="C1185" i="18"/>
  <c r="D1185" i="18"/>
  <c r="E1185" i="18"/>
  <c r="F1185" i="18"/>
  <c r="G1185" i="18"/>
  <c r="C1186" i="18"/>
  <c r="D1186" i="18"/>
  <c r="E1186" i="18"/>
  <c r="F1186" i="18"/>
  <c r="G1186" i="18"/>
  <c r="C1187" i="18"/>
  <c r="D1187" i="18"/>
  <c r="E1187" i="18"/>
  <c r="F1187" i="18"/>
  <c r="G1187" i="18"/>
  <c r="C1188" i="18"/>
  <c r="D1188" i="18"/>
  <c r="E1188" i="18"/>
  <c r="F1188" i="18"/>
  <c r="G1188" i="18"/>
  <c r="C1189" i="18"/>
  <c r="D1189" i="18"/>
  <c r="E1189" i="18"/>
  <c r="F1189" i="18"/>
  <c r="G1189" i="18"/>
  <c r="C1190" i="18"/>
  <c r="D1190" i="18"/>
  <c r="E1190" i="18"/>
  <c r="F1190" i="18"/>
  <c r="G1190" i="18"/>
  <c r="C1191" i="18"/>
  <c r="D1191" i="18"/>
  <c r="E1191" i="18"/>
  <c r="F1191" i="18"/>
  <c r="G1191" i="18"/>
  <c r="C1192" i="18"/>
  <c r="D1192" i="18"/>
  <c r="E1192" i="18"/>
  <c r="F1192" i="18"/>
  <c r="G1192" i="18"/>
  <c r="C1193" i="18"/>
  <c r="D1193" i="18"/>
  <c r="E1193" i="18"/>
  <c r="F1193" i="18"/>
  <c r="G1193" i="18"/>
  <c r="C1194" i="18"/>
  <c r="D1194" i="18"/>
  <c r="E1194" i="18"/>
  <c r="F1194" i="18"/>
  <c r="G1194" i="18"/>
  <c r="C1195" i="18"/>
  <c r="D1195" i="18"/>
  <c r="E1195" i="18"/>
  <c r="F1195" i="18"/>
  <c r="G1195" i="18"/>
  <c r="C1196" i="18"/>
  <c r="D1196" i="18"/>
  <c r="E1196" i="18"/>
  <c r="F1196" i="18"/>
  <c r="G1196" i="18"/>
  <c r="C1197" i="18"/>
  <c r="D1197" i="18"/>
  <c r="E1197" i="18"/>
  <c r="F1197" i="18"/>
  <c r="G1197" i="18"/>
  <c r="C1198" i="18"/>
  <c r="D1198" i="18"/>
  <c r="E1198" i="18"/>
  <c r="F1198" i="18"/>
  <c r="G1198" i="18"/>
  <c r="C1199" i="18"/>
  <c r="D1199" i="18"/>
  <c r="E1199" i="18"/>
  <c r="F1199" i="18"/>
  <c r="G1199" i="18"/>
  <c r="C1200" i="18"/>
  <c r="D1200" i="18"/>
  <c r="E1200" i="18"/>
  <c r="F1200" i="18"/>
  <c r="G1200" i="18"/>
  <c r="C1201" i="18"/>
  <c r="D1201" i="18"/>
  <c r="E1201" i="18"/>
  <c r="F1201" i="18"/>
  <c r="G1201" i="18"/>
  <c r="C1202" i="18"/>
  <c r="D1202" i="18"/>
  <c r="E1202" i="18"/>
  <c r="F1202" i="18"/>
  <c r="G1202" i="18"/>
  <c r="C1203" i="18"/>
  <c r="D1203" i="18"/>
  <c r="E1203" i="18"/>
  <c r="F1203" i="18"/>
  <c r="G1203" i="18"/>
  <c r="C1204" i="18"/>
  <c r="D1204" i="18"/>
  <c r="E1204" i="18"/>
  <c r="F1204" i="18"/>
  <c r="G1204" i="18"/>
  <c r="C1205" i="18"/>
  <c r="D1205" i="18"/>
  <c r="E1205" i="18"/>
  <c r="F1205" i="18"/>
  <c r="G1205" i="18"/>
  <c r="C1206" i="18"/>
  <c r="D1206" i="18"/>
  <c r="E1206" i="18"/>
  <c r="F1206" i="18"/>
  <c r="G1206" i="18"/>
  <c r="C1207" i="18"/>
  <c r="D1207" i="18"/>
  <c r="E1207" i="18"/>
  <c r="F1207" i="18"/>
  <c r="G1207" i="18"/>
  <c r="C1208" i="18"/>
  <c r="D1208" i="18"/>
  <c r="E1208" i="18"/>
  <c r="F1208" i="18"/>
  <c r="G1208" i="18"/>
  <c r="C1209" i="18"/>
  <c r="D1209" i="18"/>
  <c r="E1209" i="18"/>
  <c r="F1209" i="18"/>
  <c r="G1209" i="18"/>
  <c r="C1210" i="18"/>
  <c r="D1210" i="18"/>
  <c r="E1210" i="18"/>
  <c r="F1210" i="18"/>
  <c r="G1210" i="18"/>
  <c r="C1211" i="18"/>
  <c r="D1211" i="18"/>
  <c r="E1211" i="18"/>
  <c r="F1211" i="18"/>
  <c r="G1211" i="18"/>
  <c r="C1212" i="18"/>
  <c r="D1212" i="18"/>
  <c r="E1212" i="18"/>
  <c r="F1212" i="18"/>
  <c r="G1212" i="18"/>
  <c r="C1213" i="18"/>
  <c r="D1213" i="18"/>
  <c r="E1213" i="18"/>
  <c r="F1213" i="18"/>
  <c r="G1213" i="18"/>
  <c r="C1214" i="18"/>
  <c r="D1214" i="18"/>
  <c r="E1214" i="18"/>
  <c r="F1214" i="18"/>
  <c r="G1214" i="18"/>
  <c r="C1215" i="18"/>
  <c r="D1215" i="18"/>
  <c r="E1215" i="18"/>
  <c r="F1215" i="18"/>
  <c r="G1215" i="18"/>
  <c r="C1216" i="18"/>
  <c r="D1216" i="18"/>
  <c r="E1216" i="18"/>
  <c r="F1216" i="18"/>
  <c r="G1216" i="18"/>
  <c r="C1217" i="18"/>
  <c r="D1217" i="18"/>
  <c r="E1217" i="18"/>
  <c r="F1217" i="18"/>
  <c r="G1217" i="18"/>
  <c r="C1218" i="18"/>
  <c r="D1218" i="18"/>
  <c r="E1218" i="18"/>
  <c r="F1218" i="18"/>
  <c r="G1218" i="18"/>
  <c r="C1219" i="18"/>
  <c r="D1219" i="18"/>
  <c r="E1219" i="18"/>
  <c r="F1219" i="18"/>
  <c r="G1219" i="18"/>
  <c r="C1220" i="18"/>
  <c r="D1220" i="18"/>
  <c r="E1220" i="18"/>
  <c r="F1220" i="18"/>
  <c r="G1220" i="18"/>
  <c r="C1221" i="18"/>
  <c r="D1221" i="18"/>
  <c r="E1221" i="18"/>
  <c r="F1221" i="18"/>
  <c r="G1221" i="18"/>
  <c r="C1222" i="18"/>
  <c r="D1222" i="18"/>
  <c r="E1222" i="18"/>
  <c r="F1222" i="18"/>
  <c r="G1222" i="18"/>
  <c r="C1223" i="18"/>
  <c r="D1223" i="18"/>
  <c r="E1223" i="18"/>
  <c r="F1223" i="18"/>
  <c r="G1223" i="18"/>
  <c r="C1224" i="18"/>
  <c r="D1224" i="18"/>
  <c r="E1224" i="18"/>
  <c r="F1224" i="18"/>
  <c r="G1224" i="18"/>
  <c r="C1225" i="18"/>
  <c r="D1225" i="18"/>
  <c r="E1225" i="18"/>
  <c r="F1225" i="18"/>
  <c r="G1225" i="18"/>
  <c r="C1226" i="18"/>
  <c r="D1226" i="18"/>
  <c r="E1226" i="18"/>
  <c r="F1226" i="18"/>
  <c r="G1226" i="18"/>
  <c r="C1227" i="18"/>
  <c r="D1227" i="18"/>
  <c r="E1227" i="18"/>
  <c r="F1227" i="18"/>
  <c r="G1227" i="18"/>
  <c r="C1228" i="18"/>
  <c r="D1228" i="18"/>
  <c r="E1228" i="18"/>
  <c r="F1228" i="18"/>
  <c r="G1228" i="18"/>
  <c r="C1229" i="18"/>
  <c r="D1229" i="18"/>
  <c r="E1229" i="18"/>
  <c r="F1229" i="18"/>
  <c r="G1229" i="18"/>
  <c r="C1230" i="18"/>
  <c r="D1230" i="18"/>
  <c r="E1230" i="18"/>
  <c r="F1230" i="18"/>
  <c r="G1230" i="18"/>
  <c r="C1231" i="18"/>
  <c r="D1231" i="18"/>
  <c r="E1231" i="18"/>
  <c r="F1231" i="18"/>
  <c r="G1231" i="18"/>
  <c r="C1232" i="18"/>
  <c r="D1232" i="18"/>
  <c r="E1232" i="18"/>
  <c r="F1232" i="18"/>
  <c r="G1232" i="18"/>
  <c r="C1233" i="18"/>
  <c r="D1233" i="18"/>
  <c r="E1233" i="18"/>
  <c r="F1233" i="18"/>
  <c r="G1233" i="18"/>
  <c r="C1234" i="18"/>
  <c r="D1234" i="18"/>
  <c r="E1234" i="18"/>
  <c r="F1234" i="18"/>
  <c r="G1234" i="18"/>
  <c r="C1235" i="18"/>
  <c r="D1235" i="18"/>
  <c r="E1235" i="18"/>
  <c r="F1235" i="18"/>
  <c r="G1235" i="18"/>
  <c r="C1236" i="18"/>
  <c r="D1236" i="18"/>
  <c r="E1236" i="18"/>
  <c r="F1236" i="18"/>
  <c r="G1236" i="18"/>
  <c r="C1237" i="18"/>
  <c r="D1237" i="18"/>
  <c r="E1237" i="18"/>
  <c r="F1237" i="18"/>
  <c r="G1237" i="18"/>
  <c r="C1238" i="18"/>
  <c r="D1238" i="18"/>
  <c r="E1238" i="18"/>
  <c r="F1238" i="18"/>
  <c r="G1238" i="18"/>
  <c r="C1239" i="18"/>
  <c r="D1239" i="18"/>
  <c r="E1239" i="18"/>
  <c r="F1239" i="18"/>
  <c r="G1239" i="18"/>
  <c r="C1240" i="18"/>
  <c r="D1240" i="18"/>
  <c r="E1240" i="18"/>
  <c r="F1240" i="18"/>
  <c r="G1240" i="18"/>
  <c r="C1241" i="18"/>
  <c r="D1241" i="18"/>
  <c r="E1241" i="18"/>
  <c r="F1241" i="18"/>
  <c r="G1241" i="18"/>
  <c r="C1242" i="18"/>
  <c r="D1242" i="18"/>
  <c r="E1242" i="18"/>
  <c r="F1242" i="18"/>
  <c r="G1242" i="18"/>
  <c r="C1243" i="18"/>
  <c r="D1243" i="18"/>
  <c r="E1243" i="18"/>
  <c r="F1243" i="18"/>
  <c r="G1243" i="18"/>
  <c r="C1244" i="18"/>
  <c r="D1244" i="18"/>
  <c r="E1244" i="18"/>
  <c r="F1244" i="18"/>
  <c r="G1244" i="18"/>
  <c r="C1245" i="18"/>
  <c r="D1245" i="18"/>
  <c r="E1245" i="18"/>
  <c r="F1245" i="18"/>
  <c r="G1245" i="18"/>
  <c r="C1246" i="18"/>
  <c r="D1246" i="18"/>
  <c r="E1246" i="18"/>
  <c r="F1246" i="18"/>
  <c r="G1246" i="18"/>
  <c r="C1247" i="18"/>
  <c r="D1247" i="18"/>
  <c r="E1247" i="18"/>
  <c r="F1247" i="18"/>
  <c r="G1247" i="18"/>
  <c r="C1248" i="18"/>
  <c r="D1248" i="18"/>
  <c r="E1248" i="18"/>
  <c r="F1248" i="18"/>
  <c r="G1248" i="18"/>
  <c r="C1249" i="18"/>
  <c r="D1249" i="18"/>
  <c r="E1249" i="18"/>
  <c r="F1249" i="18"/>
  <c r="G1249" i="18"/>
  <c r="C1250" i="18"/>
  <c r="D1250" i="18"/>
  <c r="E1250" i="18"/>
  <c r="F1250" i="18"/>
  <c r="G1250" i="18"/>
  <c r="C1251" i="18"/>
  <c r="D1251" i="18"/>
  <c r="E1251" i="18"/>
  <c r="F1251" i="18"/>
  <c r="G1251" i="18"/>
  <c r="C1252" i="18"/>
  <c r="D1252" i="18"/>
  <c r="E1252" i="18"/>
  <c r="F1252" i="18"/>
  <c r="G1252" i="18"/>
  <c r="C1253" i="18"/>
  <c r="D1253" i="18"/>
  <c r="E1253" i="18"/>
  <c r="F1253" i="18"/>
  <c r="G1253" i="18"/>
  <c r="C1254" i="18"/>
  <c r="D1254" i="18"/>
  <c r="E1254" i="18"/>
  <c r="F1254" i="18"/>
  <c r="G1254" i="18"/>
  <c r="C1255" i="18"/>
  <c r="D1255" i="18"/>
  <c r="E1255" i="18"/>
  <c r="F1255" i="18"/>
  <c r="G1255" i="18"/>
  <c r="C1256" i="18"/>
  <c r="D1256" i="18"/>
  <c r="E1256" i="18"/>
  <c r="F1256" i="18"/>
  <c r="G1256" i="18"/>
  <c r="C1257" i="18"/>
  <c r="D1257" i="18"/>
  <c r="E1257" i="18"/>
  <c r="F1257" i="18"/>
  <c r="G1257" i="18"/>
  <c r="C1258" i="18"/>
  <c r="D1258" i="18"/>
  <c r="E1258" i="18"/>
  <c r="F1258" i="18"/>
  <c r="G1258" i="18"/>
  <c r="C1259" i="18"/>
  <c r="D1259" i="18"/>
  <c r="E1259" i="18"/>
  <c r="F1259" i="18"/>
  <c r="G1259" i="18"/>
  <c r="C1260" i="18"/>
  <c r="D1260" i="18"/>
  <c r="E1260" i="18"/>
  <c r="F1260" i="18"/>
  <c r="G1260" i="18"/>
  <c r="C1261" i="18"/>
  <c r="D1261" i="18"/>
  <c r="E1261" i="18"/>
  <c r="F1261" i="18"/>
  <c r="G1261" i="18"/>
  <c r="C1262" i="18"/>
  <c r="D1262" i="18"/>
  <c r="E1262" i="18"/>
  <c r="F1262" i="18"/>
  <c r="G1262" i="18"/>
  <c r="C1263" i="18"/>
  <c r="D1263" i="18"/>
  <c r="E1263" i="18"/>
  <c r="F1263" i="18"/>
  <c r="G1263" i="18"/>
  <c r="C1264" i="18"/>
  <c r="D1264" i="18"/>
  <c r="E1264" i="18"/>
  <c r="F1264" i="18"/>
  <c r="G1264" i="18"/>
  <c r="C1265" i="18"/>
  <c r="D1265" i="18"/>
  <c r="E1265" i="18"/>
  <c r="F1265" i="18"/>
  <c r="G1265" i="18"/>
  <c r="C1266" i="18"/>
  <c r="D1266" i="18"/>
  <c r="E1266" i="18"/>
  <c r="F1266" i="18"/>
  <c r="G1266" i="18"/>
  <c r="C1267" i="18"/>
  <c r="D1267" i="18"/>
  <c r="E1267" i="18"/>
  <c r="F1267" i="18"/>
  <c r="G1267" i="18"/>
  <c r="C1268" i="18"/>
  <c r="D1268" i="18"/>
  <c r="E1268" i="18"/>
  <c r="F1268" i="18"/>
  <c r="G1268" i="18"/>
  <c r="C1269" i="18"/>
  <c r="D1269" i="18"/>
  <c r="E1269" i="18"/>
  <c r="F1269" i="18"/>
  <c r="G1269" i="18"/>
  <c r="C1270" i="18"/>
  <c r="D1270" i="18"/>
  <c r="E1270" i="18"/>
  <c r="F1270" i="18"/>
  <c r="G1270" i="18"/>
  <c r="C1271" i="18"/>
  <c r="D1271" i="18"/>
  <c r="E1271" i="18"/>
  <c r="F1271" i="18"/>
  <c r="G1271" i="18"/>
  <c r="C1272" i="18"/>
  <c r="D1272" i="18"/>
  <c r="E1272" i="18"/>
  <c r="F1272" i="18"/>
  <c r="G1272" i="18"/>
  <c r="C1273" i="18"/>
  <c r="D1273" i="18"/>
  <c r="E1273" i="18"/>
  <c r="F1273" i="18"/>
  <c r="G1273" i="18"/>
  <c r="C1274" i="18"/>
  <c r="D1274" i="18"/>
  <c r="E1274" i="18"/>
  <c r="F1274" i="18"/>
  <c r="G1274" i="18"/>
  <c r="C1275" i="18"/>
  <c r="D1275" i="18"/>
  <c r="E1275" i="18"/>
  <c r="F1275" i="18"/>
  <c r="G1275" i="18"/>
  <c r="C1276" i="18"/>
  <c r="D1276" i="18"/>
  <c r="E1276" i="18"/>
  <c r="F1276" i="18"/>
  <c r="G1276" i="18"/>
  <c r="C1277" i="18"/>
  <c r="D1277" i="18"/>
  <c r="E1277" i="18"/>
  <c r="F1277" i="18"/>
  <c r="G1277" i="18"/>
  <c r="C1278" i="18"/>
  <c r="D1278" i="18"/>
  <c r="E1278" i="18"/>
  <c r="F1278" i="18"/>
  <c r="G1278" i="18"/>
  <c r="C1279" i="18"/>
  <c r="D1279" i="18"/>
  <c r="E1279" i="18"/>
  <c r="F1279" i="18"/>
  <c r="G1279" i="18"/>
  <c r="C1280" i="18"/>
  <c r="D1280" i="18"/>
  <c r="E1280" i="18"/>
  <c r="F1280" i="18"/>
  <c r="G1280" i="18"/>
  <c r="C1281" i="18"/>
  <c r="D1281" i="18"/>
  <c r="E1281" i="18"/>
  <c r="F1281" i="18"/>
  <c r="G1281" i="18"/>
  <c r="C1282" i="18"/>
  <c r="D1282" i="18"/>
  <c r="E1282" i="18"/>
  <c r="F1282" i="18"/>
  <c r="G1282" i="18"/>
  <c r="C1283" i="18"/>
  <c r="D1283" i="18"/>
  <c r="E1283" i="18"/>
  <c r="F1283" i="18"/>
  <c r="G1283" i="18"/>
  <c r="C1284" i="18"/>
  <c r="D1284" i="18"/>
  <c r="E1284" i="18"/>
  <c r="F1284" i="18"/>
  <c r="G1284" i="18"/>
  <c r="C1285" i="18"/>
  <c r="D1285" i="18"/>
  <c r="E1285" i="18"/>
  <c r="F1285" i="18"/>
  <c r="G1285" i="18"/>
  <c r="C1286" i="18"/>
  <c r="D1286" i="18"/>
  <c r="E1286" i="18"/>
  <c r="F1286" i="18"/>
  <c r="G1286" i="18"/>
  <c r="C1287" i="18"/>
  <c r="D1287" i="18"/>
  <c r="E1287" i="18"/>
  <c r="F1287" i="18"/>
  <c r="G1287" i="18"/>
  <c r="C1288" i="18"/>
  <c r="D1288" i="18"/>
  <c r="E1288" i="18"/>
  <c r="F1288" i="18"/>
  <c r="G1288" i="18"/>
  <c r="C1289" i="18"/>
  <c r="D1289" i="18"/>
  <c r="E1289" i="18"/>
  <c r="F1289" i="18"/>
  <c r="G1289" i="18"/>
  <c r="C1290" i="18"/>
  <c r="D1290" i="18"/>
  <c r="E1290" i="18"/>
  <c r="F1290" i="18"/>
  <c r="G1290" i="18"/>
  <c r="C1291" i="18"/>
  <c r="D1291" i="18"/>
  <c r="E1291" i="18"/>
  <c r="F1291" i="18"/>
  <c r="G1291" i="18"/>
  <c r="C1292" i="18"/>
  <c r="D1292" i="18"/>
  <c r="E1292" i="18"/>
  <c r="F1292" i="18"/>
  <c r="G1292" i="18"/>
  <c r="C1293" i="18"/>
  <c r="D1293" i="18"/>
  <c r="E1293" i="18"/>
  <c r="F1293" i="18"/>
  <c r="G1293" i="18"/>
  <c r="C1294" i="18"/>
  <c r="D1294" i="18"/>
  <c r="E1294" i="18"/>
  <c r="F1294" i="18"/>
  <c r="G1294" i="18"/>
  <c r="C1295" i="18"/>
  <c r="D1295" i="18"/>
  <c r="E1295" i="18"/>
  <c r="F1295" i="18"/>
  <c r="G1295" i="18"/>
  <c r="C1296" i="18"/>
  <c r="D1296" i="18"/>
  <c r="E1296" i="18"/>
  <c r="F1296" i="18"/>
  <c r="G1296" i="18"/>
  <c r="C1297" i="18"/>
  <c r="D1297" i="18"/>
  <c r="E1297" i="18"/>
  <c r="F1297" i="18"/>
  <c r="G1297" i="18"/>
  <c r="C1298" i="18"/>
  <c r="D1298" i="18"/>
  <c r="E1298" i="18"/>
  <c r="F1298" i="18"/>
  <c r="G1298" i="18"/>
  <c r="C1299" i="18"/>
  <c r="D1299" i="18"/>
  <c r="E1299" i="18"/>
  <c r="F1299" i="18"/>
  <c r="G1299" i="18"/>
  <c r="C1300" i="18"/>
  <c r="D1300" i="18"/>
  <c r="E1300" i="18"/>
  <c r="F1300" i="18"/>
  <c r="G1300" i="18"/>
  <c r="C1301" i="18"/>
  <c r="D1301" i="18"/>
  <c r="E1301" i="18"/>
  <c r="F1301" i="18"/>
  <c r="G1301" i="18"/>
  <c r="C1302" i="18"/>
  <c r="D1302" i="18"/>
  <c r="E1302" i="18"/>
  <c r="F1302" i="18"/>
  <c r="G1302" i="18"/>
  <c r="C1303" i="18"/>
  <c r="D1303" i="18"/>
  <c r="E1303" i="18"/>
  <c r="F1303" i="18"/>
  <c r="G1303" i="18"/>
  <c r="C1304" i="18"/>
  <c r="D1304" i="18"/>
  <c r="E1304" i="18"/>
  <c r="F1304" i="18"/>
  <c r="G1304" i="18"/>
  <c r="C1305" i="18"/>
  <c r="D1305" i="18"/>
  <c r="E1305" i="18"/>
  <c r="F1305" i="18"/>
  <c r="G1305" i="18"/>
  <c r="C1306" i="18"/>
  <c r="D1306" i="18"/>
  <c r="E1306" i="18"/>
  <c r="F1306" i="18"/>
  <c r="G1306" i="18"/>
  <c r="C1307" i="18"/>
  <c r="D1307" i="18"/>
  <c r="E1307" i="18"/>
  <c r="F1307" i="18"/>
  <c r="G1307" i="18"/>
  <c r="C1308" i="18"/>
  <c r="D1308" i="18"/>
  <c r="E1308" i="18"/>
  <c r="F1308" i="18"/>
  <c r="G1308" i="18"/>
  <c r="C1309" i="18"/>
  <c r="D1309" i="18"/>
  <c r="E1309" i="18"/>
  <c r="F1309" i="18"/>
  <c r="G1309" i="18"/>
  <c r="C1310" i="18"/>
  <c r="D1310" i="18"/>
  <c r="E1310" i="18"/>
  <c r="F1310" i="18"/>
  <c r="G1310" i="18"/>
  <c r="C1311" i="18"/>
  <c r="D1311" i="18"/>
  <c r="E1311" i="18"/>
  <c r="F1311" i="18"/>
  <c r="G1311" i="18"/>
  <c r="C1312" i="18"/>
  <c r="D1312" i="18"/>
  <c r="E1312" i="18"/>
  <c r="F1312" i="18"/>
  <c r="G1312" i="18"/>
  <c r="C1313" i="18"/>
  <c r="D1313" i="18"/>
  <c r="E1313" i="18"/>
  <c r="F1313" i="18"/>
  <c r="G1313" i="18"/>
  <c r="C1314" i="18"/>
  <c r="D1314" i="18"/>
  <c r="E1314" i="18"/>
  <c r="F1314" i="18"/>
  <c r="G1314" i="18"/>
  <c r="C1315" i="18"/>
  <c r="D1315" i="18"/>
  <c r="E1315" i="18"/>
  <c r="F1315" i="18"/>
  <c r="G1315" i="18"/>
  <c r="C1316" i="18"/>
  <c r="D1316" i="18"/>
  <c r="E1316" i="18"/>
  <c r="F1316" i="18"/>
  <c r="G1316" i="18"/>
  <c r="C1317" i="18"/>
  <c r="D1317" i="18"/>
  <c r="E1317" i="18"/>
  <c r="F1317" i="18"/>
  <c r="G1317" i="18"/>
  <c r="C1318" i="18"/>
  <c r="D1318" i="18"/>
  <c r="E1318" i="18"/>
  <c r="F1318" i="18"/>
  <c r="G1318" i="18"/>
  <c r="C1319" i="18"/>
  <c r="D1319" i="18"/>
  <c r="E1319" i="18"/>
  <c r="F1319" i="18"/>
  <c r="G1319" i="18"/>
  <c r="C1320" i="18"/>
  <c r="D1320" i="18"/>
  <c r="E1320" i="18"/>
  <c r="F1320" i="18"/>
  <c r="G1320" i="18"/>
  <c r="C1321" i="18"/>
  <c r="D1321" i="18"/>
  <c r="E1321" i="18"/>
  <c r="F1321" i="18"/>
  <c r="G1321" i="18"/>
  <c r="C1322" i="18"/>
  <c r="D1322" i="18"/>
  <c r="E1322" i="18"/>
  <c r="F1322" i="18"/>
  <c r="G1322" i="18"/>
  <c r="C1323" i="18"/>
  <c r="D1323" i="18"/>
  <c r="E1323" i="18"/>
  <c r="F1323" i="18"/>
  <c r="G1323" i="18"/>
  <c r="C1324" i="18"/>
  <c r="D1324" i="18"/>
  <c r="E1324" i="18"/>
  <c r="F1324" i="18"/>
  <c r="G1324" i="18"/>
  <c r="C1325" i="18"/>
  <c r="D1325" i="18"/>
  <c r="E1325" i="18"/>
  <c r="F1325" i="18"/>
  <c r="G1325" i="18"/>
  <c r="C1326" i="18"/>
  <c r="D1326" i="18"/>
  <c r="E1326" i="18"/>
  <c r="F1326" i="18"/>
  <c r="G1326" i="18"/>
  <c r="C1327" i="18"/>
  <c r="D1327" i="18"/>
  <c r="E1327" i="18"/>
  <c r="F1327" i="18"/>
  <c r="G1327" i="18"/>
  <c r="C1328" i="18"/>
  <c r="D1328" i="18"/>
  <c r="E1328" i="18"/>
  <c r="F1328" i="18"/>
  <c r="G1328" i="18"/>
  <c r="C1329" i="18"/>
  <c r="D1329" i="18"/>
  <c r="E1329" i="18"/>
  <c r="F1329" i="18"/>
  <c r="G1329" i="18"/>
  <c r="C1330" i="18"/>
  <c r="D1330" i="18"/>
  <c r="E1330" i="18"/>
  <c r="F1330" i="18"/>
  <c r="G1330" i="18"/>
  <c r="C1331" i="18"/>
  <c r="D1331" i="18"/>
  <c r="E1331" i="18"/>
  <c r="F1331" i="18"/>
  <c r="G1331" i="18"/>
  <c r="C1332" i="18"/>
  <c r="D1332" i="18"/>
  <c r="E1332" i="18"/>
  <c r="F1332" i="18"/>
  <c r="G1332" i="18"/>
  <c r="C1333" i="18"/>
  <c r="D1333" i="18"/>
  <c r="E1333" i="18"/>
  <c r="F1333" i="18"/>
  <c r="G1333" i="18"/>
  <c r="C1334" i="18"/>
  <c r="D1334" i="18"/>
  <c r="E1334" i="18"/>
  <c r="F1334" i="18"/>
  <c r="G1334" i="18"/>
  <c r="C1335" i="18"/>
  <c r="D1335" i="18"/>
  <c r="E1335" i="18"/>
  <c r="F1335" i="18"/>
  <c r="G1335" i="18"/>
  <c r="C1336" i="18"/>
  <c r="D1336" i="18"/>
  <c r="E1336" i="18"/>
  <c r="F1336" i="18"/>
  <c r="G1336" i="18"/>
  <c r="C1337" i="18"/>
  <c r="D1337" i="18"/>
  <c r="E1337" i="18"/>
  <c r="F1337" i="18"/>
  <c r="G1337" i="18"/>
  <c r="C1338" i="18"/>
  <c r="D1338" i="18"/>
  <c r="E1338" i="18"/>
  <c r="F1338" i="18"/>
  <c r="G1338" i="18"/>
  <c r="C1339" i="18"/>
  <c r="D1339" i="18"/>
  <c r="E1339" i="18"/>
  <c r="F1339" i="18"/>
  <c r="G1339" i="18"/>
  <c r="C1340" i="18"/>
  <c r="D1340" i="18"/>
  <c r="E1340" i="18"/>
  <c r="F1340" i="18"/>
  <c r="G1340" i="18"/>
  <c r="C1341" i="18"/>
  <c r="D1341" i="18"/>
  <c r="E1341" i="18"/>
  <c r="F1341" i="18"/>
  <c r="G1341" i="18"/>
  <c r="C1342" i="18"/>
  <c r="D1342" i="18"/>
  <c r="E1342" i="18"/>
  <c r="F1342" i="18"/>
  <c r="G1342" i="18"/>
  <c r="C1343" i="18"/>
  <c r="D1343" i="18"/>
  <c r="E1343" i="18"/>
  <c r="F1343" i="18"/>
  <c r="G1343" i="18"/>
  <c r="C1344" i="18"/>
  <c r="D1344" i="18"/>
  <c r="E1344" i="18"/>
  <c r="F1344" i="18"/>
  <c r="G1344" i="18"/>
  <c r="C1345" i="18"/>
  <c r="D1345" i="18"/>
  <c r="E1345" i="18"/>
  <c r="F1345" i="18"/>
  <c r="G1345" i="18"/>
  <c r="C1346" i="18"/>
  <c r="D1346" i="18"/>
  <c r="E1346" i="18"/>
  <c r="F1346" i="18"/>
  <c r="G1346" i="18"/>
  <c r="C1347" i="18"/>
  <c r="D1347" i="18"/>
  <c r="E1347" i="18"/>
  <c r="F1347" i="18"/>
  <c r="G1347" i="18"/>
  <c r="C1348" i="18"/>
  <c r="D1348" i="18"/>
  <c r="E1348" i="18"/>
  <c r="F1348" i="18"/>
  <c r="G1348" i="18"/>
  <c r="C1349" i="18"/>
  <c r="D1349" i="18"/>
  <c r="E1349" i="18"/>
  <c r="F1349" i="18"/>
  <c r="G1349" i="18"/>
  <c r="C1350" i="18"/>
  <c r="D1350" i="18"/>
  <c r="E1350" i="18"/>
  <c r="F1350" i="18"/>
  <c r="G1350" i="18"/>
  <c r="C1351" i="18"/>
  <c r="D1351" i="18"/>
  <c r="E1351" i="18"/>
  <c r="F1351" i="18"/>
  <c r="G1351" i="18"/>
  <c r="C1352" i="18"/>
  <c r="D1352" i="18"/>
  <c r="E1352" i="18"/>
  <c r="F1352" i="18"/>
  <c r="G1352" i="18"/>
  <c r="C1353" i="18"/>
  <c r="D1353" i="18"/>
  <c r="E1353" i="18"/>
  <c r="F1353" i="18"/>
  <c r="G1353" i="18"/>
  <c r="C1354" i="18"/>
  <c r="D1354" i="18"/>
  <c r="E1354" i="18"/>
  <c r="F1354" i="18"/>
  <c r="G1354" i="18"/>
  <c r="C1355" i="18"/>
  <c r="D1355" i="18"/>
  <c r="E1355" i="18"/>
  <c r="F1355" i="18"/>
  <c r="G1355" i="18"/>
  <c r="C1356" i="18"/>
  <c r="D1356" i="18"/>
  <c r="E1356" i="18"/>
  <c r="F1356" i="18"/>
  <c r="G1356" i="18"/>
  <c r="C1357" i="18"/>
  <c r="D1357" i="18"/>
  <c r="E1357" i="18"/>
  <c r="F1357" i="18"/>
  <c r="G1357" i="18"/>
  <c r="C1358" i="18"/>
  <c r="D1358" i="18"/>
  <c r="E1358" i="18"/>
  <c r="F1358" i="18"/>
  <c r="G1358" i="18"/>
  <c r="C1359" i="18"/>
  <c r="D1359" i="18"/>
  <c r="E1359" i="18"/>
  <c r="F1359" i="18"/>
  <c r="G1359" i="18"/>
  <c r="C1360" i="18"/>
  <c r="D1360" i="18"/>
  <c r="E1360" i="18"/>
  <c r="F1360" i="18"/>
  <c r="G1360" i="18"/>
  <c r="C1361" i="18"/>
  <c r="D1361" i="18"/>
  <c r="E1361" i="18"/>
  <c r="F1361" i="18"/>
  <c r="G1361" i="18"/>
  <c r="C1362" i="18"/>
  <c r="D1362" i="18"/>
  <c r="E1362" i="18"/>
  <c r="F1362" i="18"/>
  <c r="G1362" i="18"/>
  <c r="C1363" i="18"/>
  <c r="D1363" i="18"/>
  <c r="E1363" i="18"/>
  <c r="F1363" i="18"/>
  <c r="G1363" i="18"/>
  <c r="C1364" i="18"/>
  <c r="D1364" i="18"/>
  <c r="E1364" i="18"/>
  <c r="F1364" i="18"/>
  <c r="G1364" i="18"/>
  <c r="C1365" i="18"/>
  <c r="D1365" i="18"/>
  <c r="E1365" i="18"/>
  <c r="F1365" i="18"/>
  <c r="G1365" i="18"/>
  <c r="C1366" i="18"/>
  <c r="D1366" i="18"/>
  <c r="E1366" i="18"/>
  <c r="F1366" i="18"/>
  <c r="G1366" i="18"/>
  <c r="C1367" i="18"/>
  <c r="D1367" i="18"/>
  <c r="E1367" i="18"/>
  <c r="F1367" i="18"/>
  <c r="G1367" i="18"/>
  <c r="C1368" i="18"/>
  <c r="D1368" i="18"/>
  <c r="E1368" i="18"/>
  <c r="F1368" i="18"/>
  <c r="G1368" i="18"/>
  <c r="C1369" i="18"/>
  <c r="D1369" i="18"/>
  <c r="E1369" i="18"/>
  <c r="F1369" i="18"/>
  <c r="G1369" i="18"/>
  <c r="C1370" i="18"/>
  <c r="D1370" i="18"/>
  <c r="E1370" i="18"/>
  <c r="F1370" i="18"/>
  <c r="G1370" i="18"/>
  <c r="C1371" i="18"/>
  <c r="D1371" i="18"/>
  <c r="E1371" i="18"/>
  <c r="F1371" i="18"/>
  <c r="G1371" i="18"/>
  <c r="C1372" i="18"/>
  <c r="D1372" i="18"/>
  <c r="E1372" i="18"/>
  <c r="F1372" i="18"/>
  <c r="G1372" i="18"/>
  <c r="C1373" i="18"/>
  <c r="D1373" i="18"/>
  <c r="E1373" i="18"/>
  <c r="F1373" i="18"/>
  <c r="G1373" i="18"/>
  <c r="C1374" i="18"/>
  <c r="D1374" i="18"/>
  <c r="E1374" i="18"/>
  <c r="F1374" i="18"/>
  <c r="G1374" i="18"/>
  <c r="C1375" i="18"/>
  <c r="D1375" i="18"/>
  <c r="E1375" i="18"/>
  <c r="F1375" i="18"/>
  <c r="G1375" i="18"/>
  <c r="C1376" i="18"/>
  <c r="D1376" i="18"/>
  <c r="E1376" i="18"/>
  <c r="F1376" i="18"/>
  <c r="G1376" i="18"/>
  <c r="C1377" i="18"/>
  <c r="D1377" i="18"/>
  <c r="E1377" i="18"/>
  <c r="F1377" i="18"/>
  <c r="G1377" i="18"/>
  <c r="C1378" i="18"/>
  <c r="D1378" i="18"/>
  <c r="E1378" i="18"/>
  <c r="F1378" i="18"/>
  <c r="G1378" i="18"/>
  <c r="C1379" i="18"/>
  <c r="D1379" i="18"/>
  <c r="E1379" i="18"/>
  <c r="F1379" i="18"/>
  <c r="G1379" i="18"/>
  <c r="C1380" i="18"/>
  <c r="D1380" i="18"/>
  <c r="E1380" i="18"/>
  <c r="F1380" i="18"/>
  <c r="G1380" i="18"/>
  <c r="C1381" i="18"/>
  <c r="D1381" i="18"/>
  <c r="E1381" i="18"/>
  <c r="F1381" i="18"/>
  <c r="G1381" i="18"/>
  <c r="C1382" i="18"/>
  <c r="D1382" i="18"/>
  <c r="E1382" i="18"/>
  <c r="F1382" i="18"/>
  <c r="G1382" i="18"/>
  <c r="C1383" i="18"/>
  <c r="D1383" i="18"/>
  <c r="E1383" i="18"/>
  <c r="F1383" i="18"/>
  <c r="G1383" i="18"/>
  <c r="C1384" i="18"/>
  <c r="D1384" i="18"/>
  <c r="E1384" i="18"/>
  <c r="F1384" i="18"/>
  <c r="G1384" i="18"/>
  <c r="C1385" i="18"/>
  <c r="D1385" i="18"/>
  <c r="E1385" i="18"/>
  <c r="F1385" i="18"/>
  <c r="G1385" i="18"/>
  <c r="C1386" i="18"/>
  <c r="D1386" i="18"/>
  <c r="E1386" i="18"/>
  <c r="F1386" i="18"/>
  <c r="G1386" i="18"/>
  <c r="C1387" i="18"/>
  <c r="D1387" i="18"/>
  <c r="E1387" i="18"/>
  <c r="F1387" i="18"/>
  <c r="G1387" i="18"/>
  <c r="C1388" i="18"/>
  <c r="D1388" i="18"/>
  <c r="E1388" i="18"/>
  <c r="F1388" i="18"/>
  <c r="G1388" i="18"/>
  <c r="C1389" i="18"/>
  <c r="D1389" i="18"/>
  <c r="E1389" i="18"/>
  <c r="F1389" i="18"/>
  <c r="G1389" i="18"/>
  <c r="C1390" i="18"/>
  <c r="D1390" i="18"/>
  <c r="E1390" i="18"/>
  <c r="F1390" i="18"/>
  <c r="G1390" i="18"/>
  <c r="C1391" i="18"/>
  <c r="D1391" i="18"/>
  <c r="E1391" i="18"/>
  <c r="F1391" i="18"/>
  <c r="G1391" i="18"/>
  <c r="C1392" i="18"/>
  <c r="D1392" i="18"/>
  <c r="E1392" i="18"/>
  <c r="F1392" i="18"/>
  <c r="G1392" i="18"/>
  <c r="C1393" i="18"/>
  <c r="D1393" i="18"/>
  <c r="E1393" i="18"/>
  <c r="F1393" i="18"/>
  <c r="G1393" i="18"/>
  <c r="C1394" i="18"/>
  <c r="D1394" i="18"/>
  <c r="E1394" i="18"/>
  <c r="F1394" i="18"/>
  <c r="G1394" i="18"/>
  <c r="C1395" i="18"/>
  <c r="D1395" i="18"/>
  <c r="E1395" i="18"/>
  <c r="F1395" i="18"/>
  <c r="G1395" i="18"/>
  <c r="C1396" i="18"/>
  <c r="D1396" i="18"/>
  <c r="E1396" i="18"/>
  <c r="F1396" i="18"/>
  <c r="G1396" i="18"/>
  <c r="C1397" i="18"/>
  <c r="D1397" i="18"/>
  <c r="E1397" i="18"/>
  <c r="F1397" i="18"/>
  <c r="G1397" i="18"/>
  <c r="C1398" i="18"/>
  <c r="D1398" i="18"/>
  <c r="E1398" i="18"/>
  <c r="F1398" i="18"/>
  <c r="G1398" i="18"/>
  <c r="C1399" i="18"/>
  <c r="D1399" i="18"/>
  <c r="E1399" i="18"/>
  <c r="F1399" i="18"/>
  <c r="G1399" i="18"/>
  <c r="C1400" i="18"/>
  <c r="D1400" i="18"/>
  <c r="E1400" i="18"/>
  <c r="F1400" i="18"/>
  <c r="G1400" i="18"/>
  <c r="C1401" i="18"/>
  <c r="D1401" i="18"/>
  <c r="E1401" i="18"/>
  <c r="F1401" i="18"/>
  <c r="G1401" i="18"/>
  <c r="C1402" i="18"/>
  <c r="D1402" i="18"/>
  <c r="E1402" i="18"/>
  <c r="F1402" i="18"/>
  <c r="G1402" i="18"/>
  <c r="C1403" i="18"/>
  <c r="D1403" i="18"/>
  <c r="E1403" i="18"/>
  <c r="F1403" i="18"/>
  <c r="G1403" i="18"/>
  <c r="C1404" i="18"/>
  <c r="D1404" i="18"/>
  <c r="E1404" i="18"/>
  <c r="F1404" i="18"/>
  <c r="G1404" i="18"/>
  <c r="C1405" i="18"/>
  <c r="D1405" i="18"/>
  <c r="E1405" i="18"/>
  <c r="F1405" i="18"/>
  <c r="G1405" i="18"/>
  <c r="C1406" i="18"/>
  <c r="D1406" i="18"/>
  <c r="E1406" i="18"/>
  <c r="F1406" i="18"/>
  <c r="G1406" i="18"/>
  <c r="C1407" i="18"/>
  <c r="D1407" i="18"/>
  <c r="E1407" i="18"/>
  <c r="F1407" i="18"/>
  <c r="G1407" i="18"/>
  <c r="C1408" i="18"/>
  <c r="D1408" i="18"/>
  <c r="E1408" i="18"/>
  <c r="F1408" i="18"/>
  <c r="G1408" i="18"/>
  <c r="C1409" i="18"/>
  <c r="D1409" i="18"/>
  <c r="E1409" i="18"/>
  <c r="F1409" i="18"/>
  <c r="G1409" i="18"/>
  <c r="C1410" i="18"/>
  <c r="D1410" i="18"/>
  <c r="E1410" i="18"/>
  <c r="F1410" i="18"/>
  <c r="G1410" i="18"/>
  <c r="C1411" i="18"/>
  <c r="D1411" i="18"/>
  <c r="E1411" i="18"/>
  <c r="F1411" i="18"/>
  <c r="G1411" i="18"/>
  <c r="C1412" i="18"/>
  <c r="D1412" i="18"/>
  <c r="E1412" i="18"/>
  <c r="F1412" i="18"/>
  <c r="G1412" i="18"/>
  <c r="C1413" i="18"/>
  <c r="D1413" i="18"/>
  <c r="E1413" i="18"/>
  <c r="F1413" i="18"/>
  <c r="G1413" i="18"/>
  <c r="C1414" i="18"/>
  <c r="D1414" i="18"/>
  <c r="E1414" i="18"/>
  <c r="F1414" i="18"/>
  <c r="G1414" i="18"/>
  <c r="C1415" i="18"/>
  <c r="D1415" i="18"/>
  <c r="E1415" i="18"/>
  <c r="F1415" i="18"/>
  <c r="G1415" i="18"/>
  <c r="C1416" i="18"/>
  <c r="D1416" i="18"/>
  <c r="E1416" i="18"/>
  <c r="F1416" i="18"/>
  <c r="G1416" i="18"/>
  <c r="C1417" i="18"/>
  <c r="D1417" i="18"/>
  <c r="E1417" i="18"/>
  <c r="F1417" i="18"/>
  <c r="G1417" i="18"/>
  <c r="C1418" i="18"/>
  <c r="D1418" i="18"/>
  <c r="E1418" i="18"/>
  <c r="F1418" i="18"/>
  <c r="G1418" i="18"/>
  <c r="C1419" i="18"/>
  <c r="D1419" i="18"/>
  <c r="E1419" i="18"/>
  <c r="F1419" i="18"/>
  <c r="G1419" i="18"/>
  <c r="C1420" i="18"/>
  <c r="D1420" i="18"/>
  <c r="E1420" i="18"/>
  <c r="F1420" i="18"/>
  <c r="G1420" i="18"/>
  <c r="C1421" i="18"/>
  <c r="D1421" i="18"/>
  <c r="E1421" i="18"/>
  <c r="F1421" i="18"/>
  <c r="G1421" i="18"/>
  <c r="C1422" i="18"/>
  <c r="D1422" i="18"/>
  <c r="E1422" i="18"/>
  <c r="F1422" i="18"/>
  <c r="G1422" i="18"/>
  <c r="C1423" i="18"/>
  <c r="D1423" i="18"/>
  <c r="E1423" i="18"/>
  <c r="F1423" i="18"/>
  <c r="G1423" i="18"/>
  <c r="C1424" i="18"/>
  <c r="D1424" i="18"/>
  <c r="E1424" i="18"/>
  <c r="F1424" i="18"/>
  <c r="G1424" i="18"/>
  <c r="C1425" i="18"/>
  <c r="D1425" i="18"/>
  <c r="E1425" i="18"/>
  <c r="F1425" i="18"/>
  <c r="G1425" i="18"/>
  <c r="C1426" i="18"/>
  <c r="D1426" i="18"/>
  <c r="E1426" i="18"/>
  <c r="F1426" i="18"/>
  <c r="G1426" i="18"/>
  <c r="C1427" i="18"/>
  <c r="D1427" i="18"/>
  <c r="E1427" i="18"/>
  <c r="F1427" i="18"/>
  <c r="G1427" i="18"/>
  <c r="C1428" i="18"/>
  <c r="D1428" i="18"/>
  <c r="E1428" i="18"/>
  <c r="F1428" i="18"/>
  <c r="G1428" i="18"/>
  <c r="C1429" i="18"/>
  <c r="D1429" i="18"/>
  <c r="E1429" i="18"/>
  <c r="F1429" i="18"/>
  <c r="G1429" i="18"/>
  <c r="C1430" i="18"/>
  <c r="D1430" i="18"/>
  <c r="E1430" i="18"/>
  <c r="F1430" i="18"/>
  <c r="G1430" i="18"/>
  <c r="C1431" i="18"/>
  <c r="D1431" i="18"/>
  <c r="E1431" i="18"/>
  <c r="F1431" i="18"/>
  <c r="G1431" i="18"/>
  <c r="C1432" i="18"/>
  <c r="D1432" i="18"/>
  <c r="E1432" i="18"/>
  <c r="F1432" i="18"/>
  <c r="G1432" i="18"/>
  <c r="C1433" i="18"/>
  <c r="D1433" i="18"/>
  <c r="E1433" i="18"/>
  <c r="F1433" i="18"/>
  <c r="G1433" i="18"/>
  <c r="C1434" i="18"/>
  <c r="D1434" i="18"/>
  <c r="E1434" i="18"/>
  <c r="F1434" i="18"/>
  <c r="G1434" i="18"/>
  <c r="C1435" i="18"/>
  <c r="D1435" i="18"/>
  <c r="E1435" i="18"/>
  <c r="F1435" i="18"/>
  <c r="G1435" i="18"/>
  <c r="C1436" i="18"/>
  <c r="D1436" i="18"/>
  <c r="E1436" i="18"/>
  <c r="F1436" i="18"/>
  <c r="G1436" i="18"/>
  <c r="C1437" i="18"/>
  <c r="D1437" i="18"/>
  <c r="E1437" i="18"/>
  <c r="F1437" i="18"/>
  <c r="G1437" i="18"/>
  <c r="C1438" i="18"/>
  <c r="D1438" i="18"/>
  <c r="E1438" i="18"/>
  <c r="F1438" i="18"/>
  <c r="G1438" i="18"/>
  <c r="C1439" i="18"/>
  <c r="D1439" i="18"/>
  <c r="E1439" i="18"/>
  <c r="F1439" i="18"/>
  <c r="G1439" i="18"/>
  <c r="C1440" i="18"/>
  <c r="D1440" i="18"/>
  <c r="E1440" i="18"/>
  <c r="F1440" i="18"/>
  <c r="G1440" i="18"/>
  <c r="C1441" i="18"/>
  <c r="D1441" i="18"/>
  <c r="E1441" i="18"/>
  <c r="F1441" i="18"/>
  <c r="G1441" i="18"/>
  <c r="C1442" i="18"/>
  <c r="D1442" i="18"/>
  <c r="E1442" i="18"/>
  <c r="F1442" i="18"/>
  <c r="G1442" i="18"/>
  <c r="C1443" i="18"/>
  <c r="D1443" i="18"/>
  <c r="E1443" i="18"/>
  <c r="F1443" i="18"/>
  <c r="G1443" i="18"/>
  <c r="C1444" i="18"/>
  <c r="D1444" i="18"/>
  <c r="E1444" i="18"/>
  <c r="F1444" i="18"/>
  <c r="G1444" i="18"/>
  <c r="C1445" i="18"/>
  <c r="D1445" i="18"/>
  <c r="E1445" i="18"/>
  <c r="F1445" i="18"/>
  <c r="G1445" i="18"/>
  <c r="C1446" i="18"/>
  <c r="D1446" i="18"/>
  <c r="E1446" i="18"/>
  <c r="F1446" i="18"/>
  <c r="G1446" i="18"/>
  <c r="C1447" i="18"/>
  <c r="D1447" i="18"/>
  <c r="E1447" i="18"/>
  <c r="F1447" i="18"/>
  <c r="G1447" i="18"/>
  <c r="C1448" i="18"/>
  <c r="D1448" i="18"/>
  <c r="E1448" i="18"/>
  <c r="F1448" i="18"/>
  <c r="G1448" i="18"/>
  <c r="C1449" i="18"/>
  <c r="D1449" i="18"/>
  <c r="E1449" i="18"/>
  <c r="F1449" i="18"/>
  <c r="G1449" i="18"/>
  <c r="C1450" i="18"/>
  <c r="D1450" i="18"/>
  <c r="E1450" i="18"/>
  <c r="F1450" i="18"/>
  <c r="G1450" i="18"/>
  <c r="C1451" i="18"/>
  <c r="D1451" i="18"/>
  <c r="E1451" i="18"/>
  <c r="F1451" i="18"/>
  <c r="G1451" i="18"/>
  <c r="C1452" i="18"/>
  <c r="D1452" i="18"/>
  <c r="E1452" i="18"/>
  <c r="F1452" i="18"/>
  <c r="G1452" i="18"/>
  <c r="C1453" i="18"/>
  <c r="D1453" i="18"/>
  <c r="E1453" i="18"/>
  <c r="F1453" i="18"/>
  <c r="G1453" i="18"/>
  <c r="C1454" i="18"/>
  <c r="D1454" i="18"/>
  <c r="E1454" i="18"/>
  <c r="F1454" i="18"/>
  <c r="G1454" i="18"/>
  <c r="C1455" i="18"/>
  <c r="D1455" i="18"/>
  <c r="E1455" i="18"/>
  <c r="F1455" i="18"/>
  <c r="G1455" i="18"/>
  <c r="C1456" i="18"/>
  <c r="D1456" i="18"/>
  <c r="E1456" i="18"/>
  <c r="F1456" i="18"/>
  <c r="G1456" i="18"/>
  <c r="C1457" i="18"/>
  <c r="D1457" i="18"/>
  <c r="E1457" i="18"/>
  <c r="F1457" i="18"/>
  <c r="G1457" i="18"/>
  <c r="C1458" i="18"/>
  <c r="D1458" i="18"/>
  <c r="E1458" i="18"/>
  <c r="F1458" i="18"/>
  <c r="G1458" i="18"/>
  <c r="C1459" i="18"/>
  <c r="D1459" i="18"/>
  <c r="E1459" i="18"/>
  <c r="F1459" i="18"/>
  <c r="G1459" i="18"/>
  <c r="C1460" i="18"/>
  <c r="D1460" i="18"/>
  <c r="E1460" i="18"/>
  <c r="F1460" i="18"/>
  <c r="G1460" i="18"/>
  <c r="C1461" i="18"/>
  <c r="D1461" i="18"/>
  <c r="E1461" i="18"/>
  <c r="F1461" i="18"/>
  <c r="G1461" i="18"/>
  <c r="C1462" i="18"/>
  <c r="D1462" i="18"/>
  <c r="E1462" i="18"/>
  <c r="F1462" i="18"/>
  <c r="G1462" i="18"/>
  <c r="C1463" i="18"/>
  <c r="D1463" i="18"/>
  <c r="E1463" i="18"/>
  <c r="F1463" i="18"/>
  <c r="G1463" i="18"/>
  <c r="C1464" i="18"/>
  <c r="D1464" i="18"/>
  <c r="E1464" i="18"/>
  <c r="F1464" i="18"/>
  <c r="G1464" i="18"/>
  <c r="C1465" i="18"/>
  <c r="D1465" i="18"/>
  <c r="E1465" i="18"/>
  <c r="F1465" i="18"/>
  <c r="G1465" i="18"/>
  <c r="C1466" i="18"/>
  <c r="D1466" i="18"/>
  <c r="E1466" i="18"/>
  <c r="F1466" i="18"/>
  <c r="G1466" i="18"/>
  <c r="C1467" i="18"/>
  <c r="D1467" i="18"/>
  <c r="E1467" i="18"/>
  <c r="F1467" i="18"/>
  <c r="G1467" i="18"/>
  <c r="C1468" i="18"/>
  <c r="D1468" i="18"/>
  <c r="E1468" i="18"/>
  <c r="F1468" i="18"/>
  <c r="G1468" i="18"/>
  <c r="C1469" i="18"/>
  <c r="D1469" i="18"/>
  <c r="E1469" i="18"/>
  <c r="F1469" i="18"/>
  <c r="G1469" i="18"/>
  <c r="C1470" i="18"/>
  <c r="D1470" i="18"/>
  <c r="E1470" i="18"/>
  <c r="F1470" i="18"/>
  <c r="G1470" i="18"/>
  <c r="C1471" i="18"/>
  <c r="D1471" i="18"/>
  <c r="E1471" i="18"/>
  <c r="F1471" i="18"/>
  <c r="G1471" i="18"/>
  <c r="C1472" i="18"/>
  <c r="D1472" i="18"/>
  <c r="E1472" i="18"/>
  <c r="F1472" i="18"/>
  <c r="G1472" i="18"/>
  <c r="C1473" i="18"/>
  <c r="D1473" i="18"/>
  <c r="E1473" i="18"/>
  <c r="F1473" i="18"/>
  <c r="G1473" i="18"/>
  <c r="C1474" i="18"/>
  <c r="D1474" i="18"/>
  <c r="E1474" i="18"/>
  <c r="F1474" i="18"/>
  <c r="G1474" i="18"/>
  <c r="C1475" i="18"/>
  <c r="D1475" i="18"/>
  <c r="E1475" i="18"/>
  <c r="F1475" i="18"/>
  <c r="G1475" i="18"/>
  <c r="C1476" i="18"/>
  <c r="D1476" i="18"/>
  <c r="E1476" i="18"/>
  <c r="F1476" i="18"/>
  <c r="G1476" i="18"/>
  <c r="C1477" i="18"/>
  <c r="D1477" i="18"/>
  <c r="E1477" i="18"/>
  <c r="F1477" i="18"/>
  <c r="G1477" i="18"/>
  <c r="C1478" i="18"/>
  <c r="D1478" i="18"/>
  <c r="E1478" i="18"/>
  <c r="F1478" i="18"/>
  <c r="G1478" i="18"/>
  <c r="C1479" i="18"/>
  <c r="D1479" i="18"/>
  <c r="E1479" i="18"/>
  <c r="F1479" i="18"/>
  <c r="G1479" i="18"/>
  <c r="C1480" i="18"/>
  <c r="D1480" i="18"/>
  <c r="E1480" i="18"/>
  <c r="F1480" i="18"/>
  <c r="G1480" i="18"/>
  <c r="C1481" i="18"/>
  <c r="D1481" i="18"/>
  <c r="E1481" i="18"/>
  <c r="F1481" i="18"/>
  <c r="G1481" i="18"/>
  <c r="C1482" i="18"/>
  <c r="D1482" i="18"/>
  <c r="E1482" i="18"/>
  <c r="F1482" i="18"/>
  <c r="G1482" i="18"/>
  <c r="C1483" i="18"/>
  <c r="D1483" i="18"/>
  <c r="E1483" i="18"/>
  <c r="F1483" i="18"/>
  <c r="G1483" i="18"/>
  <c r="C1484" i="18"/>
  <c r="D1484" i="18"/>
  <c r="E1484" i="18"/>
  <c r="F1484" i="18"/>
  <c r="G1484" i="18"/>
  <c r="C1485" i="18"/>
  <c r="D1485" i="18"/>
  <c r="E1485" i="18"/>
  <c r="F1485" i="18"/>
  <c r="G1485" i="18"/>
  <c r="C1486" i="18"/>
  <c r="D1486" i="18"/>
  <c r="E1486" i="18"/>
  <c r="F1486" i="18"/>
  <c r="G1486" i="18"/>
  <c r="C1487" i="18"/>
  <c r="D1487" i="18"/>
  <c r="E1487" i="18"/>
  <c r="F1487" i="18"/>
  <c r="G1487" i="18"/>
  <c r="C1488" i="18"/>
  <c r="D1488" i="18"/>
  <c r="E1488" i="18"/>
  <c r="F1488" i="18"/>
  <c r="G1488" i="18"/>
  <c r="C1489" i="18"/>
  <c r="D1489" i="18"/>
  <c r="E1489" i="18"/>
  <c r="F1489" i="18"/>
  <c r="G1489" i="18"/>
  <c r="C1490" i="18"/>
  <c r="D1490" i="18"/>
  <c r="E1490" i="18"/>
  <c r="F1490" i="18"/>
  <c r="G1490" i="18"/>
  <c r="C1491" i="18"/>
  <c r="D1491" i="18"/>
  <c r="E1491" i="18"/>
  <c r="F1491" i="18"/>
  <c r="G1491" i="18"/>
  <c r="C1492" i="18"/>
  <c r="D1492" i="18"/>
  <c r="E1492" i="18"/>
  <c r="F1492" i="18"/>
  <c r="G1492" i="18"/>
  <c r="C1493" i="18"/>
  <c r="D1493" i="18"/>
  <c r="E1493" i="18"/>
  <c r="F1493" i="18"/>
  <c r="G1493" i="18"/>
  <c r="C1494" i="18"/>
  <c r="D1494" i="18"/>
  <c r="E1494" i="18"/>
  <c r="F1494" i="18"/>
  <c r="G1494" i="18"/>
  <c r="C1495" i="18"/>
  <c r="D1495" i="18"/>
  <c r="E1495" i="18"/>
  <c r="F1495" i="18"/>
  <c r="G1495" i="18"/>
  <c r="C1496" i="18"/>
  <c r="D1496" i="18"/>
  <c r="E1496" i="18"/>
  <c r="F1496" i="18"/>
  <c r="G1496" i="18"/>
  <c r="C1497" i="18"/>
  <c r="D1497" i="18"/>
  <c r="E1497" i="18"/>
  <c r="F1497" i="18"/>
  <c r="G1497" i="18"/>
  <c r="C1498" i="18"/>
  <c r="D1498" i="18"/>
  <c r="E1498" i="18"/>
  <c r="F1498" i="18"/>
  <c r="G1498" i="18"/>
  <c r="C1499" i="18"/>
  <c r="D1499" i="18"/>
  <c r="E1499" i="18"/>
  <c r="F1499" i="18"/>
  <c r="G1499" i="18"/>
  <c r="C1500" i="18"/>
  <c r="D1500" i="18"/>
  <c r="E1500" i="18"/>
  <c r="F1500" i="18"/>
  <c r="G1500" i="18"/>
  <c r="C1501" i="18"/>
  <c r="D1501" i="18"/>
  <c r="E1501" i="18"/>
  <c r="F1501" i="18"/>
  <c r="G1501" i="18"/>
  <c r="C1502" i="18"/>
  <c r="D1502" i="18"/>
  <c r="E1502" i="18"/>
  <c r="F1502" i="18"/>
  <c r="G1502" i="18"/>
  <c r="C1503" i="18"/>
  <c r="D1503" i="18"/>
  <c r="E1503" i="18"/>
  <c r="F1503" i="18"/>
  <c r="G1503" i="18"/>
  <c r="C1504" i="18"/>
  <c r="D1504" i="18"/>
  <c r="E1504" i="18"/>
  <c r="F1504" i="18"/>
  <c r="G1504" i="18"/>
  <c r="C1505" i="18"/>
  <c r="D1505" i="18"/>
  <c r="E1505" i="18"/>
  <c r="F1505" i="18"/>
  <c r="G1505" i="18"/>
  <c r="C1506" i="18"/>
  <c r="D1506" i="18"/>
  <c r="E1506" i="18"/>
  <c r="F1506" i="18"/>
  <c r="G1506" i="18"/>
  <c r="C1507" i="18"/>
  <c r="D1507" i="18"/>
  <c r="E1507" i="18"/>
  <c r="F1507" i="18"/>
  <c r="G1507" i="18"/>
  <c r="C1508" i="18"/>
  <c r="D1508" i="18"/>
  <c r="E1508" i="18"/>
  <c r="F1508" i="18"/>
  <c r="G1508" i="18"/>
  <c r="C1509" i="18"/>
  <c r="D1509" i="18"/>
  <c r="E1509" i="18"/>
  <c r="F1509" i="18"/>
  <c r="G1509" i="18"/>
  <c r="C1510" i="18"/>
  <c r="D1510" i="18"/>
  <c r="E1510" i="18"/>
  <c r="F1510" i="18"/>
  <c r="G1510" i="18"/>
  <c r="C1511" i="18"/>
  <c r="D1511" i="18"/>
  <c r="E1511" i="18"/>
  <c r="F1511" i="18"/>
  <c r="G1511" i="18"/>
  <c r="C1512" i="18"/>
  <c r="D1512" i="18"/>
  <c r="E1512" i="18"/>
  <c r="F1512" i="18"/>
  <c r="G1512" i="18"/>
  <c r="C1513" i="18"/>
  <c r="D1513" i="18"/>
  <c r="E1513" i="18"/>
  <c r="F1513" i="18"/>
  <c r="G1513" i="18"/>
  <c r="C1514" i="18"/>
  <c r="D1514" i="18"/>
  <c r="E1514" i="18"/>
  <c r="F1514" i="18"/>
  <c r="G1514" i="18"/>
  <c r="C1515" i="18"/>
  <c r="D1515" i="18"/>
  <c r="E1515" i="18"/>
  <c r="F1515" i="18"/>
  <c r="G1515" i="18"/>
  <c r="C1516" i="18"/>
  <c r="D1516" i="18"/>
  <c r="E1516" i="18"/>
  <c r="F1516" i="18"/>
  <c r="G1516" i="18"/>
  <c r="C1517" i="18"/>
  <c r="D1517" i="18"/>
  <c r="E1517" i="18"/>
  <c r="F1517" i="18"/>
  <c r="G1517" i="18"/>
  <c r="C1518" i="18"/>
  <c r="D1518" i="18"/>
  <c r="E1518" i="18"/>
  <c r="F1518" i="18"/>
  <c r="G1518" i="18"/>
  <c r="C1519" i="18"/>
  <c r="D1519" i="18"/>
  <c r="E1519" i="18"/>
  <c r="F1519" i="18"/>
  <c r="G1519" i="18"/>
  <c r="C1520" i="18"/>
  <c r="D1520" i="18"/>
  <c r="E1520" i="18"/>
  <c r="F1520" i="18"/>
  <c r="G1520" i="18"/>
  <c r="C1521" i="18"/>
  <c r="D1521" i="18"/>
  <c r="E1521" i="18"/>
  <c r="F1521" i="18"/>
  <c r="G1521" i="18"/>
  <c r="C1522" i="18"/>
  <c r="D1522" i="18"/>
  <c r="E1522" i="18"/>
  <c r="F1522" i="18"/>
  <c r="G1522" i="18"/>
  <c r="C1523" i="18"/>
  <c r="D1523" i="18"/>
  <c r="E1523" i="18"/>
  <c r="F1523" i="18"/>
  <c r="G1523" i="18"/>
  <c r="C1524" i="18"/>
  <c r="D1524" i="18"/>
  <c r="E1524" i="18"/>
  <c r="F1524" i="18"/>
  <c r="G1524" i="18"/>
  <c r="C1525" i="18"/>
  <c r="D1525" i="18"/>
  <c r="E1525" i="18"/>
  <c r="F1525" i="18"/>
  <c r="G1525" i="18"/>
  <c r="C1526" i="18"/>
  <c r="D1526" i="18"/>
  <c r="E1526" i="18"/>
  <c r="F1526" i="18"/>
  <c r="G1526" i="18"/>
  <c r="C1527" i="18"/>
  <c r="D1527" i="18"/>
  <c r="E1527" i="18"/>
  <c r="F1527" i="18"/>
  <c r="G1527" i="18"/>
  <c r="C1528" i="18"/>
  <c r="D1528" i="18"/>
  <c r="E1528" i="18"/>
  <c r="F1528" i="18"/>
  <c r="G1528" i="18"/>
  <c r="C1529" i="18"/>
  <c r="D1529" i="18"/>
  <c r="E1529" i="18"/>
  <c r="F1529" i="18"/>
  <c r="G1529" i="18"/>
  <c r="C1530" i="18"/>
  <c r="D1530" i="18"/>
  <c r="E1530" i="18"/>
  <c r="F1530" i="18"/>
  <c r="G1530" i="18"/>
  <c r="C1531" i="18"/>
  <c r="D1531" i="18"/>
  <c r="E1531" i="18"/>
  <c r="F1531" i="18"/>
  <c r="G1531" i="18"/>
  <c r="C1532" i="18"/>
  <c r="D1532" i="18"/>
  <c r="E1532" i="18"/>
  <c r="F1532" i="18"/>
  <c r="G1532" i="18"/>
  <c r="C1533" i="18"/>
  <c r="D1533" i="18"/>
  <c r="E1533" i="18"/>
  <c r="F1533" i="18"/>
  <c r="G1533" i="18"/>
  <c r="C1534" i="18"/>
  <c r="D1534" i="18"/>
  <c r="E1534" i="18"/>
  <c r="F1534" i="18"/>
  <c r="G1534" i="18"/>
  <c r="C1535" i="18"/>
  <c r="D1535" i="18"/>
  <c r="E1535" i="18"/>
  <c r="F1535" i="18"/>
  <c r="G1535" i="18"/>
  <c r="C1536" i="18"/>
  <c r="D1536" i="18"/>
  <c r="E1536" i="18"/>
  <c r="F1536" i="18"/>
  <c r="G1536" i="18"/>
  <c r="C1537" i="18"/>
  <c r="D1537" i="18"/>
  <c r="E1537" i="18"/>
  <c r="F1537" i="18"/>
  <c r="G1537" i="18"/>
  <c r="C1538" i="18"/>
  <c r="D1538" i="18"/>
  <c r="E1538" i="18"/>
  <c r="F1538" i="18"/>
  <c r="G1538" i="18"/>
  <c r="C1539" i="18"/>
  <c r="D1539" i="18"/>
  <c r="E1539" i="18"/>
  <c r="F1539" i="18"/>
  <c r="G1539" i="18"/>
  <c r="C1540" i="18"/>
  <c r="D1540" i="18"/>
  <c r="E1540" i="18"/>
  <c r="F1540" i="18"/>
  <c r="G1540" i="18"/>
  <c r="C1541" i="18"/>
  <c r="D1541" i="18"/>
  <c r="E1541" i="18"/>
  <c r="F1541" i="18"/>
  <c r="G1541" i="18"/>
  <c r="C1542" i="18"/>
  <c r="D1542" i="18"/>
  <c r="E1542" i="18"/>
  <c r="F1542" i="18"/>
  <c r="G1542" i="18"/>
  <c r="C1543" i="18"/>
  <c r="D1543" i="18"/>
  <c r="E1543" i="18"/>
  <c r="F1543" i="18"/>
  <c r="G1543" i="18"/>
  <c r="C1544" i="18"/>
  <c r="D1544" i="18"/>
  <c r="E1544" i="18"/>
  <c r="F1544" i="18"/>
  <c r="G1544" i="18"/>
  <c r="C1545" i="18"/>
  <c r="D1545" i="18"/>
  <c r="E1545" i="18"/>
  <c r="F1545" i="18"/>
  <c r="G1545" i="18"/>
  <c r="C1546" i="18"/>
  <c r="D1546" i="18"/>
  <c r="E1546" i="18"/>
  <c r="F1546" i="18"/>
  <c r="G1546" i="18"/>
  <c r="C1547" i="18"/>
  <c r="D1547" i="18"/>
  <c r="E1547" i="18"/>
  <c r="F1547" i="18"/>
  <c r="G1547" i="18"/>
  <c r="C1548" i="18"/>
  <c r="D1548" i="18"/>
  <c r="E1548" i="18"/>
  <c r="F1548" i="18"/>
  <c r="G1548" i="18"/>
  <c r="C1549" i="18"/>
  <c r="D1549" i="18"/>
  <c r="E1549" i="18"/>
  <c r="F1549" i="18"/>
  <c r="G1549" i="18"/>
  <c r="C1550" i="18"/>
  <c r="D1550" i="18"/>
  <c r="E1550" i="18"/>
  <c r="F1550" i="18"/>
  <c r="G1550" i="18"/>
  <c r="C1551" i="18"/>
  <c r="D1551" i="18"/>
  <c r="E1551" i="18"/>
  <c r="F1551" i="18"/>
  <c r="G1551" i="18"/>
  <c r="C1552" i="18"/>
  <c r="D1552" i="18"/>
  <c r="E1552" i="18"/>
  <c r="F1552" i="18"/>
  <c r="G1552" i="18"/>
  <c r="C1553" i="18"/>
  <c r="D1553" i="18"/>
  <c r="E1553" i="18"/>
  <c r="F1553" i="18"/>
  <c r="G1553" i="18"/>
  <c r="C1554" i="18"/>
  <c r="D1554" i="18"/>
  <c r="E1554" i="18"/>
  <c r="F1554" i="18"/>
  <c r="G1554" i="18"/>
  <c r="C1555" i="18"/>
  <c r="D1555" i="18"/>
  <c r="E1555" i="18"/>
  <c r="F1555" i="18"/>
  <c r="G1555" i="18"/>
  <c r="C1556" i="18"/>
  <c r="D1556" i="18"/>
  <c r="E1556" i="18"/>
  <c r="F1556" i="18"/>
  <c r="G1556" i="18"/>
  <c r="C1557" i="18"/>
  <c r="D1557" i="18"/>
  <c r="E1557" i="18"/>
  <c r="F1557" i="18"/>
  <c r="G1557" i="18"/>
  <c r="C1558" i="18"/>
  <c r="D1558" i="18"/>
  <c r="E1558" i="18"/>
  <c r="F1558" i="18"/>
  <c r="G1558" i="18"/>
  <c r="C1559" i="18"/>
  <c r="D1559" i="18"/>
  <c r="E1559" i="18"/>
  <c r="F1559" i="18"/>
  <c r="G1559" i="18"/>
  <c r="C1560" i="18"/>
  <c r="D1560" i="18"/>
  <c r="E1560" i="18"/>
  <c r="F1560" i="18"/>
  <c r="G1560" i="18"/>
  <c r="C1561" i="18"/>
  <c r="D1561" i="18"/>
  <c r="E1561" i="18"/>
  <c r="F1561" i="18"/>
  <c r="G1561" i="18"/>
  <c r="C1562" i="18"/>
  <c r="D1562" i="18"/>
  <c r="E1562" i="18"/>
  <c r="F1562" i="18"/>
  <c r="G1562" i="18"/>
  <c r="C1563" i="18"/>
  <c r="D1563" i="18"/>
  <c r="E1563" i="18"/>
  <c r="F1563" i="18"/>
  <c r="G1563" i="18"/>
  <c r="C1564" i="18"/>
  <c r="D1564" i="18"/>
  <c r="E1564" i="18"/>
  <c r="F1564" i="18"/>
  <c r="G1564" i="18"/>
  <c r="C1565" i="18"/>
  <c r="D1565" i="18"/>
  <c r="E1565" i="18"/>
  <c r="F1565" i="18"/>
  <c r="G1565" i="18"/>
  <c r="C1566" i="18"/>
  <c r="D1566" i="18"/>
  <c r="E1566" i="18"/>
  <c r="F1566" i="18"/>
  <c r="G1566" i="18"/>
  <c r="C1567" i="18"/>
  <c r="D1567" i="18"/>
  <c r="E1567" i="18"/>
  <c r="F1567" i="18"/>
  <c r="G1567" i="18"/>
  <c r="C1568" i="18"/>
  <c r="D1568" i="18"/>
  <c r="E1568" i="18"/>
  <c r="F1568" i="18"/>
  <c r="G1568" i="18"/>
  <c r="C1569" i="18"/>
  <c r="D1569" i="18"/>
  <c r="E1569" i="18"/>
  <c r="F1569" i="18"/>
  <c r="G1569" i="18"/>
  <c r="C1570" i="18"/>
  <c r="D1570" i="18"/>
  <c r="E1570" i="18"/>
  <c r="F1570" i="18"/>
  <c r="G1570" i="18"/>
  <c r="C1571" i="18"/>
  <c r="D1571" i="18"/>
  <c r="E1571" i="18"/>
  <c r="F1571" i="18"/>
  <c r="G1571" i="18"/>
  <c r="C1572" i="18"/>
  <c r="D1572" i="18"/>
  <c r="E1572" i="18"/>
  <c r="F1572" i="18"/>
  <c r="G1572" i="18"/>
  <c r="C1573" i="18"/>
  <c r="D1573" i="18"/>
  <c r="E1573" i="18"/>
  <c r="F1573" i="18"/>
  <c r="G1573" i="18"/>
  <c r="C1574" i="18"/>
  <c r="D1574" i="18"/>
  <c r="E1574" i="18"/>
  <c r="F1574" i="18"/>
  <c r="G1574" i="18"/>
  <c r="C1575" i="18"/>
  <c r="D1575" i="18"/>
  <c r="E1575" i="18"/>
  <c r="F1575" i="18"/>
  <c r="G1575" i="18"/>
  <c r="C1576" i="18"/>
  <c r="D1576" i="18"/>
  <c r="E1576" i="18"/>
  <c r="F1576" i="18"/>
  <c r="G1576" i="18"/>
  <c r="C1577" i="18"/>
  <c r="D1577" i="18"/>
  <c r="E1577" i="18"/>
  <c r="F1577" i="18"/>
  <c r="G1577" i="18"/>
  <c r="C1578" i="18"/>
  <c r="D1578" i="18"/>
  <c r="E1578" i="18"/>
  <c r="F1578" i="18"/>
  <c r="G1578" i="18"/>
  <c r="C1579" i="18"/>
  <c r="D1579" i="18"/>
  <c r="E1579" i="18"/>
  <c r="F1579" i="18"/>
  <c r="G1579" i="18"/>
  <c r="C1580" i="18"/>
  <c r="D1580" i="18"/>
  <c r="E1580" i="18"/>
  <c r="F1580" i="18"/>
  <c r="G1580" i="18"/>
  <c r="C1581" i="18"/>
  <c r="D1581" i="18"/>
  <c r="E1581" i="18"/>
  <c r="F1581" i="18"/>
  <c r="G1581" i="18"/>
  <c r="C1582" i="18"/>
  <c r="D1582" i="18"/>
  <c r="E1582" i="18"/>
  <c r="F1582" i="18"/>
  <c r="G1582" i="18"/>
  <c r="C1583" i="18"/>
  <c r="D1583" i="18"/>
  <c r="E1583" i="18"/>
  <c r="F1583" i="18"/>
  <c r="G1583" i="18"/>
  <c r="C1584" i="18"/>
  <c r="D1584" i="18"/>
  <c r="E1584" i="18"/>
  <c r="F1584" i="18"/>
  <c r="G1584" i="18"/>
  <c r="C1585" i="18"/>
  <c r="D1585" i="18"/>
  <c r="E1585" i="18"/>
  <c r="F1585" i="18"/>
  <c r="G1585" i="18"/>
  <c r="C1586" i="18"/>
  <c r="D1586" i="18"/>
  <c r="E1586" i="18"/>
  <c r="F1586" i="18"/>
  <c r="G1586" i="18"/>
  <c r="C1587" i="18"/>
  <c r="D1587" i="18"/>
  <c r="E1587" i="18"/>
  <c r="F1587" i="18"/>
  <c r="G1587" i="18"/>
  <c r="C1588" i="18"/>
  <c r="D1588" i="18"/>
  <c r="E1588" i="18"/>
  <c r="F1588" i="18"/>
  <c r="G1588" i="18"/>
  <c r="C1589" i="18"/>
  <c r="D1589" i="18"/>
  <c r="E1589" i="18"/>
  <c r="F1589" i="18"/>
  <c r="G1589" i="18"/>
  <c r="C1590" i="18"/>
  <c r="D1590" i="18"/>
  <c r="E1590" i="18"/>
  <c r="F1590" i="18"/>
  <c r="G1590" i="18"/>
  <c r="C1591" i="18"/>
  <c r="D1591" i="18"/>
  <c r="E1591" i="18"/>
  <c r="F1591" i="18"/>
  <c r="G1591" i="18"/>
  <c r="C1592" i="18"/>
  <c r="D1592" i="18"/>
  <c r="E1592" i="18"/>
  <c r="F1592" i="18"/>
  <c r="G1592" i="18"/>
  <c r="C1593" i="18"/>
  <c r="D1593" i="18"/>
  <c r="E1593" i="18"/>
  <c r="F1593" i="18"/>
  <c r="G1593" i="18"/>
  <c r="C1594" i="18"/>
  <c r="D1594" i="18"/>
  <c r="E1594" i="18"/>
  <c r="F1594" i="18"/>
  <c r="G1594" i="18"/>
  <c r="C1595" i="18"/>
  <c r="D1595" i="18"/>
  <c r="E1595" i="18"/>
  <c r="F1595" i="18"/>
  <c r="G1595" i="18"/>
  <c r="C1596" i="18"/>
  <c r="D1596" i="18"/>
  <c r="E1596" i="18"/>
  <c r="F1596" i="18"/>
  <c r="G1596" i="18"/>
  <c r="C1597" i="18"/>
  <c r="D1597" i="18"/>
  <c r="E1597" i="18"/>
  <c r="F1597" i="18"/>
  <c r="G1597" i="18"/>
  <c r="C1598" i="18"/>
  <c r="D1598" i="18"/>
  <c r="E1598" i="18"/>
  <c r="F1598" i="18"/>
  <c r="G1598" i="18"/>
  <c r="C1599" i="18"/>
  <c r="D1599" i="18"/>
  <c r="E1599" i="18"/>
  <c r="F1599" i="18"/>
  <c r="G1599" i="18"/>
  <c r="C1600" i="18"/>
  <c r="D1600" i="18"/>
  <c r="E1600" i="18"/>
  <c r="F1600" i="18"/>
  <c r="G1600" i="18"/>
  <c r="C1601" i="18"/>
  <c r="D1601" i="18"/>
  <c r="E1601" i="18"/>
  <c r="F1601" i="18"/>
  <c r="G1601" i="18"/>
  <c r="C1602" i="18"/>
  <c r="D1602" i="18"/>
  <c r="E1602" i="18"/>
  <c r="F1602" i="18"/>
  <c r="G1602" i="18"/>
  <c r="C1603" i="18"/>
  <c r="D1603" i="18"/>
  <c r="E1603" i="18"/>
  <c r="F1603" i="18"/>
  <c r="G1603" i="18"/>
  <c r="C1604" i="18"/>
  <c r="D1604" i="18"/>
  <c r="E1604" i="18"/>
  <c r="F1604" i="18"/>
  <c r="G1604" i="18"/>
  <c r="C1605" i="18"/>
  <c r="D1605" i="18"/>
  <c r="E1605" i="18"/>
  <c r="F1605" i="18"/>
  <c r="G1605" i="18"/>
  <c r="C1606" i="18"/>
  <c r="D1606" i="18"/>
  <c r="E1606" i="18"/>
  <c r="F1606" i="18"/>
  <c r="G1606" i="18"/>
  <c r="C1607" i="18"/>
  <c r="D1607" i="18"/>
  <c r="E1607" i="18"/>
  <c r="F1607" i="18"/>
  <c r="G1607" i="18"/>
  <c r="C1608" i="18"/>
  <c r="D1608" i="18"/>
  <c r="E1608" i="18"/>
  <c r="F1608" i="18"/>
  <c r="G1608" i="18"/>
  <c r="C1609" i="18"/>
  <c r="D1609" i="18"/>
  <c r="E1609" i="18"/>
  <c r="F1609" i="18"/>
  <c r="G1609" i="18"/>
  <c r="C1610" i="18"/>
  <c r="D1610" i="18"/>
  <c r="E1610" i="18"/>
  <c r="F1610" i="18"/>
  <c r="G1610" i="18"/>
  <c r="C1611" i="18"/>
  <c r="D1611" i="18"/>
  <c r="E1611" i="18"/>
  <c r="F1611" i="18"/>
  <c r="G1611" i="18"/>
  <c r="C1612" i="18"/>
  <c r="D1612" i="18"/>
  <c r="E1612" i="18"/>
  <c r="F1612" i="18"/>
  <c r="G1612" i="18"/>
  <c r="C1613" i="18"/>
  <c r="D1613" i="18"/>
  <c r="E1613" i="18"/>
  <c r="F1613" i="18"/>
  <c r="G1613" i="18"/>
  <c r="C1614" i="18"/>
  <c r="D1614" i="18"/>
  <c r="E1614" i="18"/>
  <c r="F1614" i="18"/>
  <c r="G1614" i="18"/>
  <c r="C1615" i="18"/>
  <c r="D1615" i="18"/>
  <c r="E1615" i="18"/>
  <c r="F1615" i="18"/>
  <c r="G1615" i="18"/>
  <c r="C1616" i="18"/>
  <c r="D1616" i="18"/>
  <c r="E1616" i="18"/>
  <c r="F1616" i="18"/>
  <c r="G1616" i="18"/>
  <c r="C1617" i="18"/>
  <c r="D1617" i="18"/>
  <c r="E1617" i="18"/>
  <c r="F1617" i="18"/>
  <c r="G1617" i="18"/>
  <c r="C1618" i="18"/>
  <c r="D1618" i="18"/>
  <c r="E1618" i="18"/>
  <c r="F1618" i="18"/>
  <c r="G1618" i="18"/>
  <c r="C1619" i="18"/>
  <c r="D1619" i="18"/>
  <c r="E1619" i="18"/>
  <c r="F1619" i="18"/>
  <c r="G1619" i="18"/>
  <c r="C1620" i="18"/>
  <c r="D1620" i="18"/>
  <c r="E1620" i="18"/>
  <c r="F1620" i="18"/>
  <c r="G1620" i="18"/>
  <c r="C1621" i="18"/>
  <c r="D1621" i="18"/>
  <c r="E1621" i="18"/>
  <c r="F1621" i="18"/>
  <c r="G1621" i="18"/>
  <c r="C1622" i="18"/>
  <c r="D1622" i="18"/>
  <c r="E1622" i="18"/>
  <c r="F1622" i="18"/>
  <c r="G1622" i="18"/>
  <c r="C1623" i="18"/>
  <c r="D1623" i="18"/>
  <c r="E1623" i="18"/>
  <c r="F1623" i="18"/>
  <c r="G1623" i="18"/>
  <c r="C1624" i="18"/>
  <c r="D1624" i="18"/>
  <c r="E1624" i="18"/>
  <c r="F1624" i="18"/>
  <c r="G1624" i="18"/>
  <c r="C1625" i="18"/>
  <c r="D1625" i="18"/>
  <c r="E1625" i="18"/>
  <c r="F1625" i="18"/>
  <c r="G1625" i="18"/>
  <c r="C1626" i="18"/>
  <c r="D1626" i="18"/>
  <c r="E1626" i="18"/>
  <c r="F1626" i="18"/>
  <c r="G1626" i="18"/>
  <c r="C1627" i="18"/>
  <c r="D1627" i="18"/>
  <c r="E1627" i="18"/>
  <c r="F1627" i="18"/>
  <c r="G1627" i="18"/>
  <c r="C1628" i="18"/>
  <c r="D1628" i="18"/>
  <c r="E1628" i="18"/>
  <c r="F1628" i="18"/>
  <c r="G1628" i="18"/>
  <c r="C1629" i="18"/>
  <c r="D1629" i="18"/>
  <c r="E1629" i="18"/>
  <c r="F1629" i="18"/>
  <c r="G1629" i="18"/>
  <c r="C1630" i="18"/>
  <c r="D1630" i="18"/>
  <c r="E1630" i="18"/>
  <c r="F1630" i="18"/>
  <c r="G1630" i="18"/>
  <c r="C1631" i="18"/>
  <c r="D1631" i="18"/>
  <c r="E1631" i="18"/>
  <c r="F1631" i="18"/>
  <c r="G1631" i="18"/>
  <c r="C1632" i="18"/>
  <c r="D1632" i="18"/>
  <c r="E1632" i="18"/>
  <c r="F1632" i="18"/>
  <c r="G1632" i="18"/>
  <c r="C1633" i="18"/>
  <c r="D1633" i="18"/>
  <c r="E1633" i="18"/>
  <c r="F1633" i="18"/>
  <c r="G1633" i="18"/>
  <c r="C1634" i="18"/>
  <c r="D1634" i="18"/>
  <c r="E1634" i="18"/>
  <c r="F1634" i="18"/>
  <c r="G1634" i="18"/>
  <c r="C1635" i="18"/>
  <c r="D1635" i="18"/>
  <c r="E1635" i="18"/>
  <c r="F1635" i="18"/>
  <c r="G1635" i="18"/>
  <c r="C1636" i="18"/>
  <c r="D1636" i="18"/>
  <c r="E1636" i="18"/>
  <c r="F1636" i="18"/>
  <c r="G1636" i="18"/>
  <c r="C1637" i="18"/>
  <c r="D1637" i="18"/>
  <c r="E1637" i="18"/>
  <c r="F1637" i="18"/>
  <c r="G1637" i="18"/>
  <c r="C1638" i="18"/>
  <c r="D1638" i="18"/>
  <c r="E1638" i="18"/>
  <c r="F1638" i="18"/>
  <c r="G1638" i="18"/>
  <c r="C1639" i="18"/>
  <c r="D1639" i="18"/>
  <c r="E1639" i="18"/>
  <c r="F1639" i="18"/>
  <c r="G1639" i="18"/>
  <c r="C1640" i="18"/>
  <c r="D1640" i="18"/>
  <c r="E1640" i="18"/>
  <c r="F1640" i="18"/>
  <c r="G1640" i="18"/>
  <c r="C1641" i="18"/>
  <c r="D1641" i="18"/>
  <c r="E1641" i="18"/>
  <c r="F1641" i="18"/>
  <c r="G1641" i="18"/>
  <c r="C1642" i="18"/>
  <c r="D1642" i="18"/>
  <c r="E1642" i="18"/>
  <c r="F1642" i="18"/>
  <c r="G1642" i="18"/>
  <c r="C1643" i="18"/>
  <c r="D1643" i="18"/>
  <c r="E1643" i="18"/>
  <c r="F1643" i="18"/>
  <c r="G1643" i="18"/>
  <c r="C1644" i="18"/>
  <c r="D1644" i="18"/>
  <c r="E1644" i="18"/>
  <c r="F1644" i="18"/>
  <c r="G1644" i="18"/>
  <c r="C1645" i="18"/>
  <c r="D1645" i="18"/>
  <c r="E1645" i="18"/>
  <c r="F1645" i="18"/>
  <c r="G1645" i="18"/>
  <c r="C1646" i="18"/>
  <c r="D1646" i="18"/>
  <c r="E1646" i="18"/>
  <c r="F1646" i="18"/>
  <c r="G1646" i="18"/>
  <c r="C1647" i="18"/>
  <c r="D1647" i="18"/>
  <c r="E1647" i="18"/>
  <c r="F1647" i="18"/>
  <c r="G1647" i="18"/>
  <c r="C1648" i="18"/>
  <c r="D1648" i="18"/>
  <c r="E1648" i="18"/>
  <c r="F1648" i="18"/>
  <c r="G1648" i="18"/>
  <c r="C1649" i="18"/>
  <c r="D1649" i="18"/>
  <c r="E1649" i="18"/>
  <c r="F1649" i="18"/>
  <c r="G1649" i="18"/>
  <c r="C1650" i="18"/>
  <c r="D1650" i="18"/>
  <c r="E1650" i="18"/>
  <c r="F1650" i="18"/>
  <c r="G1650" i="18"/>
  <c r="C1651" i="18"/>
  <c r="D1651" i="18"/>
  <c r="E1651" i="18"/>
  <c r="F1651" i="18"/>
  <c r="G1651" i="18"/>
  <c r="C1652" i="18"/>
  <c r="D1652" i="18"/>
  <c r="E1652" i="18"/>
  <c r="F1652" i="18"/>
  <c r="G1652" i="18"/>
  <c r="C1653" i="18"/>
  <c r="D1653" i="18"/>
  <c r="E1653" i="18"/>
  <c r="F1653" i="18"/>
  <c r="G1653" i="18"/>
  <c r="C1654" i="18"/>
  <c r="D1654" i="18"/>
  <c r="E1654" i="18"/>
  <c r="F1654" i="18"/>
  <c r="G1654" i="18"/>
  <c r="C1655" i="18"/>
  <c r="D1655" i="18"/>
  <c r="E1655" i="18"/>
  <c r="F1655" i="18"/>
  <c r="G1655" i="18"/>
  <c r="C1656" i="18"/>
  <c r="D1656" i="18"/>
  <c r="E1656" i="18"/>
  <c r="F1656" i="18"/>
  <c r="G1656" i="18"/>
  <c r="C1657" i="18"/>
  <c r="D1657" i="18"/>
  <c r="E1657" i="18"/>
  <c r="F1657" i="18"/>
  <c r="G1657" i="18"/>
  <c r="C1658" i="18"/>
  <c r="D1658" i="18"/>
  <c r="E1658" i="18"/>
  <c r="F1658" i="18"/>
  <c r="G1658" i="18"/>
  <c r="C1659" i="18"/>
  <c r="D1659" i="18"/>
  <c r="E1659" i="18"/>
  <c r="F1659" i="18"/>
  <c r="G1659" i="18"/>
  <c r="C1660" i="18"/>
  <c r="D1660" i="18"/>
  <c r="E1660" i="18"/>
  <c r="F1660" i="18"/>
  <c r="G1660" i="18"/>
  <c r="C1661" i="18"/>
  <c r="D1661" i="18"/>
  <c r="E1661" i="18"/>
  <c r="F1661" i="18"/>
  <c r="G1661" i="18"/>
  <c r="C1662" i="18"/>
  <c r="D1662" i="18"/>
  <c r="E1662" i="18"/>
  <c r="F1662" i="18"/>
  <c r="G1662" i="18"/>
  <c r="C1663" i="18"/>
  <c r="D1663" i="18"/>
  <c r="E1663" i="18"/>
  <c r="F1663" i="18"/>
  <c r="G1663" i="18"/>
  <c r="C1664" i="18"/>
  <c r="D1664" i="18"/>
  <c r="E1664" i="18"/>
  <c r="F1664" i="18"/>
  <c r="G1664" i="18"/>
  <c r="C1665" i="18"/>
  <c r="D1665" i="18"/>
  <c r="E1665" i="18"/>
  <c r="F1665" i="18"/>
  <c r="G1665" i="18"/>
  <c r="C1666" i="18"/>
  <c r="D1666" i="18"/>
  <c r="E1666" i="18"/>
  <c r="F1666" i="18"/>
  <c r="G1666" i="18"/>
  <c r="C1667" i="18"/>
  <c r="D1667" i="18"/>
  <c r="E1667" i="18"/>
  <c r="F1667" i="18"/>
  <c r="G1667" i="18"/>
  <c r="C1668" i="18"/>
  <c r="D1668" i="18"/>
  <c r="E1668" i="18"/>
  <c r="F1668" i="18"/>
  <c r="G1668" i="18"/>
  <c r="C1669" i="18"/>
  <c r="D1669" i="18"/>
  <c r="E1669" i="18"/>
  <c r="F1669" i="18"/>
  <c r="G1669" i="18"/>
  <c r="C1670" i="18"/>
  <c r="D1670" i="18"/>
  <c r="E1670" i="18"/>
  <c r="F1670" i="18"/>
  <c r="G1670" i="18"/>
  <c r="C1671" i="18"/>
  <c r="D1671" i="18"/>
  <c r="E1671" i="18"/>
  <c r="F1671" i="18"/>
  <c r="G1671" i="18"/>
  <c r="C1672" i="18"/>
  <c r="D1672" i="18"/>
  <c r="E1672" i="18"/>
  <c r="F1672" i="18"/>
  <c r="G1672" i="18"/>
  <c r="C1673" i="18"/>
  <c r="D1673" i="18"/>
  <c r="E1673" i="18"/>
  <c r="F1673" i="18"/>
  <c r="G1673" i="18"/>
  <c r="C1674" i="18"/>
  <c r="D1674" i="18"/>
  <c r="E1674" i="18"/>
  <c r="F1674" i="18"/>
  <c r="G1674" i="18"/>
  <c r="C1675" i="18"/>
  <c r="D1675" i="18"/>
  <c r="E1675" i="18"/>
  <c r="F1675" i="18"/>
  <c r="G1675" i="18"/>
  <c r="C1676" i="18"/>
  <c r="D1676" i="18"/>
  <c r="E1676" i="18"/>
  <c r="F1676" i="18"/>
  <c r="G1676" i="18"/>
  <c r="C1677" i="18"/>
  <c r="D1677" i="18"/>
  <c r="E1677" i="18"/>
  <c r="F1677" i="18"/>
  <c r="G1677" i="18"/>
  <c r="C1678" i="18"/>
  <c r="D1678" i="18"/>
  <c r="E1678" i="18"/>
  <c r="F1678" i="18"/>
  <c r="G1678" i="18"/>
  <c r="C1679" i="18"/>
  <c r="D1679" i="18"/>
  <c r="E1679" i="18"/>
  <c r="F1679" i="18"/>
  <c r="G1679" i="18"/>
  <c r="C1680" i="18"/>
  <c r="D1680" i="18"/>
  <c r="E1680" i="18"/>
  <c r="F1680" i="18"/>
  <c r="G1680" i="18"/>
  <c r="C1681" i="18"/>
  <c r="D1681" i="18"/>
  <c r="E1681" i="18"/>
  <c r="F1681" i="18"/>
  <c r="G1681" i="18"/>
  <c r="C1682" i="18"/>
  <c r="D1682" i="18"/>
  <c r="E1682" i="18"/>
  <c r="F1682" i="18"/>
  <c r="G1682" i="18"/>
  <c r="C1683" i="18"/>
  <c r="D1683" i="18"/>
  <c r="E1683" i="18"/>
  <c r="F1683" i="18"/>
  <c r="G1683" i="18"/>
  <c r="C1684" i="18"/>
  <c r="D1684" i="18"/>
  <c r="E1684" i="18"/>
  <c r="F1684" i="18"/>
  <c r="G1684" i="18"/>
  <c r="C1685" i="18"/>
  <c r="D1685" i="18"/>
  <c r="E1685" i="18"/>
  <c r="F1685" i="18"/>
  <c r="G1685" i="18"/>
  <c r="C1686" i="18"/>
  <c r="D1686" i="18"/>
  <c r="E1686" i="18"/>
  <c r="F1686" i="18"/>
  <c r="G1686" i="18"/>
  <c r="C1687" i="18"/>
  <c r="D1687" i="18"/>
  <c r="E1687" i="18"/>
  <c r="F1687" i="18"/>
  <c r="G1687" i="18"/>
  <c r="C1688" i="18"/>
  <c r="D1688" i="18"/>
  <c r="E1688" i="18"/>
  <c r="F1688" i="18"/>
  <c r="G1688" i="18"/>
  <c r="C1689" i="18"/>
  <c r="D1689" i="18"/>
  <c r="E1689" i="18"/>
  <c r="F1689" i="18"/>
  <c r="G1689" i="18"/>
  <c r="C1690" i="18"/>
  <c r="D1690" i="18"/>
  <c r="E1690" i="18"/>
  <c r="F1690" i="18"/>
  <c r="G1690" i="18"/>
  <c r="C1691" i="18"/>
  <c r="D1691" i="18"/>
  <c r="E1691" i="18"/>
  <c r="F1691" i="18"/>
  <c r="G1691" i="18"/>
  <c r="C1692" i="18"/>
  <c r="D1692" i="18"/>
  <c r="E1692" i="18"/>
  <c r="F1692" i="18"/>
  <c r="G1692" i="18"/>
  <c r="C1693" i="18"/>
  <c r="D1693" i="18"/>
  <c r="E1693" i="18"/>
  <c r="F1693" i="18"/>
  <c r="G1693" i="18"/>
  <c r="C1694" i="18"/>
  <c r="D1694" i="18"/>
  <c r="E1694" i="18"/>
  <c r="F1694" i="18"/>
  <c r="G1694" i="18"/>
  <c r="C1695" i="18"/>
  <c r="D1695" i="18"/>
  <c r="E1695" i="18"/>
  <c r="F1695" i="18"/>
  <c r="G1695" i="18"/>
  <c r="C1696" i="18"/>
  <c r="D1696" i="18"/>
  <c r="E1696" i="18"/>
  <c r="F1696" i="18"/>
  <c r="G1696" i="18"/>
  <c r="C1697" i="18"/>
  <c r="D1697" i="18"/>
  <c r="E1697" i="18"/>
  <c r="F1697" i="18"/>
  <c r="G1697" i="18"/>
  <c r="C1698" i="18"/>
  <c r="D1698" i="18"/>
  <c r="E1698" i="18"/>
  <c r="F1698" i="18"/>
  <c r="G1698" i="18"/>
  <c r="C1699" i="18"/>
  <c r="D1699" i="18"/>
  <c r="E1699" i="18"/>
  <c r="F1699" i="18"/>
  <c r="G1699" i="18"/>
  <c r="C1700" i="18"/>
  <c r="D1700" i="18"/>
  <c r="E1700" i="18"/>
  <c r="F1700" i="18"/>
  <c r="G1700" i="18"/>
  <c r="C1701" i="18"/>
  <c r="D1701" i="18"/>
  <c r="E1701" i="18"/>
  <c r="F1701" i="18"/>
  <c r="G1701" i="18"/>
  <c r="C1702" i="18"/>
  <c r="D1702" i="18"/>
  <c r="E1702" i="18"/>
  <c r="F1702" i="18"/>
  <c r="G1702" i="18"/>
  <c r="C1703" i="18"/>
  <c r="D1703" i="18"/>
  <c r="E1703" i="18"/>
  <c r="F1703" i="18"/>
  <c r="G1703" i="18"/>
  <c r="C1704" i="18"/>
  <c r="D1704" i="18"/>
  <c r="E1704" i="18"/>
  <c r="F1704" i="18"/>
  <c r="G1704" i="18"/>
  <c r="C1705" i="18"/>
  <c r="D1705" i="18"/>
  <c r="E1705" i="18"/>
  <c r="F1705" i="18"/>
  <c r="G1705" i="18"/>
  <c r="C1706" i="18"/>
  <c r="D1706" i="18"/>
  <c r="E1706" i="18"/>
  <c r="F1706" i="18"/>
  <c r="G1706" i="18"/>
  <c r="C1707" i="18"/>
  <c r="D1707" i="18"/>
  <c r="E1707" i="18"/>
  <c r="F1707" i="18"/>
  <c r="G1707" i="18"/>
  <c r="C1708" i="18"/>
  <c r="D1708" i="18"/>
  <c r="E1708" i="18"/>
  <c r="F1708" i="18"/>
  <c r="G1708" i="18"/>
  <c r="C1709" i="18"/>
  <c r="D1709" i="18"/>
  <c r="E1709" i="18"/>
  <c r="F1709" i="18"/>
  <c r="G1709" i="18"/>
  <c r="C1710" i="18"/>
  <c r="D1710" i="18"/>
  <c r="E1710" i="18"/>
  <c r="F1710" i="18"/>
  <c r="G1710" i="18"/>
  <c r="C1711" i="18"/>
  <c r="D1711" i="18"/>
  <c r="E1711" i="18"/>
  <c r="F1711" i="18"/>
  <c r="G1711" i="18"/>
  <c r="C1712" i="18"/>
  <c r="D1712" i="18"/>
  <c r="E1712" i="18"/>
  <c r="F1712" i="18"/>
  <c r="G1712" i="18"/>
  <c r="C1713" i="18"/>
  <c r="D1713" i="18"/>
  <c r="E1713" i="18"/>
  <c r="F1713" i="18"/>
  <c r="G1713" i="18"/>
  <c r="C1714" i="18"/>
  <c r="D1714" i="18"/>
  <c r="E1714" i="18"/>
  <c r="F1714" i="18"/>
  <c r="G1714" i="18"/>
  <c r="C1715" i="18"/>
  <c r="D1715" i="18"/>
  <c r="E1715" i="18"/>
  <c r="F1715" i="18"/>
  <c r="G1715" i="18"/>
  <c r="C1716" i="18"/>
  <c r="D1716" i="18"/>
  <c r="E1716" i="18"/>
  <c r="F1716" i="18"/>
  <c r="G1716" i="18"/>
  <c r="C1717" i="18"/>
  <c r="D1717" i="18"/>
  <c r="E1717" i="18"/>
  <c r="F1717" i="18"/>
  <c r="G1717" i="18"/>
  <c r="C1718" i="18"/>
  <c r="D1718" i="18"/>
  <c r="E1718" i="18"/>
  <c r="F1718" i="18"/>
  <c r="G1718" i="18"/>
  <c r="C1719" i="18"/>
  <c r="D1719" i="18"/>
  <c r="E1719" i="18"/>
  <c r="F1719" i="18"/>
  <c r="G1719" i="18"/>
  <c r="C1720" i="18"/>
  <c r="D1720" i="18"/>
  <c r="E1720" i="18"/>
  <c r="F1720" i="18"/>
  <c r="G1720" i="18"/>
  <c r="C1721" i="18"/>
  <c r="D1721" i="18"/>
  <c r="E1721" i="18"/>
  <c r="F1721" i="18"/>
  <c r="G1721" i="18"/>
  <c r="C1722" i="18"/>
  <c r="D1722" i="18"/>
  <c r="E1722" i="18"/>
  <c r="F1722" i="18"/>
  <c r="G1722" i="18"/>
  <c r="C1723" i="18"/>
  <c r="D1723" i="18"/>
  <c r="E1723" i="18"/>
  <c r="F1723" i="18"/>
  <c r="G1723" i="18"/>
  <c r="C1724" i="18"/>
  <c r="D1724" i="18"/>
  <c r="E1724" i="18"/>
  <c r="F1724" i="18"/>
  <c r="G1724" i="18"/>
  <c r="C1725" i="18"/>
  <c r="D1725" i="18"/>
  <c r="E1725" i="18"/>
  <c r="F1725" i="18"/>
  <c r="G1725" i="18"/>
  <c r="C1726" i="18"/>
  <c r="D1726" i="18"/>
  <c r="E1726" i="18"/>
  <c r="F1726" i="18"/>
  <c r="G1726" i="18"/>
  <c r="C1727" i="18"/>
  <c r="D1727" i="18"/>
  <c r="E1727" i="18"/>
  <c r="F1727" i="18"/>
  <c r="G1727" i="18"/>
  <c r="C1728" i="18"/>
  <c r="D1728" i="18"/>
  <c r="E1728" i="18"/>
  <c r="F1728" i="18"/>
  <c r="G1728" i="18"/>
  <c r="C1729" i="18"/>
  <c r="D1729" i="18"/>
  <c r="E1729" i="18"/>
  <c r="F1729" i="18"/>
  <c r="G1729" i="18"/>
  <c r="C1730" i="18"/>
  <c r="D1730" i="18"/>
  <c r="E1730" i="18"/>
  <c r="F1730" i="18"/>
  <c r="G1730" i="18"/>
  <c r="C1731" i="18"/>
  <c r="D1731" i="18"/>
  <c r="E1731" i="18"/>
  <c r="F1731" i="18"/>
  <c r="G1731" i="18"/>
  <c r="C1732" i="18"/>
  <c r="D1732" i="18"/>
  <c r="E1732" i="18"/>
  <c r="F1732" i="18"/>
  <c r="G1732" i="18"/>
  <c r="C1733" i="18"/>
  <c r="D1733" i="18"/>
  <c r="E1733" i="18"/>
  <c r="F1733" i="18"/>
  <c r="G1733" i="18"/>
  <c r="C1734" i="18"/>
  <c r="D1734" i="18"/>
  <c r="E1734" i="18"/>
  <c r="F1734" i="18"/>
  <c r="G1734" i="18"/>
  <c r="C1735" i="18"/>
  <c r="D1735" i="18"/>
  <c r="E1735" i="18"/>
  <c r="F1735" i="18"/>
  <c r="G1735" i="18"/>
  <c r="C1736" i="18"/>
  <c r="D1736" i="18"/>
  <c r="E1736" i="18"/>
  <c r="F1736" i="18"/>
  <c r="G1736" i="18"/>
  <c r="C1737" i="18"/>
  <c r="D1737" i="18"/>
  <c r="E1737" i="18"/>
  <c r="F1737" i="18"/>
  <c r="G1737" i="18"/>
  <c r="C1738" i="18"/>
  <c r="D1738" i="18"/>
  <c r="E1738" i="18"/>
  <c r="F1738" i="18"/>
  <c r="G1738" i="18"/>
  <c r="C1739" i="18"/>
  <c r="D1739" i="18"/>
  <c r="E1739" i="18"/>
  <c r="F1739" i="18"/>
  <c r="G1739" i="18"/>
  <c r="C1740" i="18"/>
  <c r="D1740" i="18"/>
  <c r="E1740" i="18"/>
  <c r="F1740" i="18"/>
  <c r="G1740" i="18"/>
  <c r="C1741" i="18"/>
  <c r="D1741" i="18"/>
  <c r="E1741" i="18"/>
  <c r="F1741" i="18"/>
  <c r="G1741" i="18"/>
  <c r="C1742" i="18"/>
  <c r="D1742" i="18"/>
  <c r="E1742" i="18"/>
  <c r="F1742" i="18"/>
  <c r="G1742" i="18"/>
  <c r="C1743" i="18"/>
  <c r="D1743" i="18"/>
  <c r="E1743" i="18"/>
  <c r="F1743" i="18"/>
  <c r="G1743" i="18"/>
  <c r="C1744" i="18"/>
  <c r="D1744" i="18"/>
  <c r="E1744" i="18"/>
  <c r="F1744" i="18"/>
  <c r="G1744" i="18"/>
  <c r="C1745" i="18"/>
  <c r="D1745" i="18"/>
  <c r="E1745" i="18"/>
  <c r="F1745" i="18"/>
  <c r="G1745" i="18"/>
  <c r="C1746" i="18"/>
  <c r="D1746" i="18"/>
  <c r="E1746" i="18"/>
  <c r="F1746" i="18"/>
  <c r="G1746" i="18"/>
  <c r="C1747" i="18"/>
  <c r="D1747" i="18"/>
  <c r="E1747" i="18"/>
  <c r="F1747" i="18"/>
  <c r="G1747" i="18"/>
  <c r="C1748" i="18"/>
  <c r="D1748" i="18"/>
  <c r="E1748" i="18"/>
  <c r="F1748" i="18"/>
  <c r="G1748" i="18"/>
  <c r="C1749" i="18"/>
  <c r="D1749" i="18"/>
  <c r="E1749" i="18"/>
  <c r="F1749" i="18"/>
  <c r="G1749" i="18"/>
  <c r="C1750" i="18"/>
  <c r="D1750" i="18"/>
  <c r="E1750" i="18"/>
  <c r="F1750" i="18"/>
  <c r="G1750" i="18"/>
  <c r="C1751" i="18"/>
  <c r="D1751" i="18"/>
  <c r="E1751" i="18"/>
  <c r="F1751" i="18"/>
  <c r="G1751" i="18"/>
  <c r="C1752" i="18"/>
  <c r="D1752" i="18"/>
  <c r="E1752" i="18"/>
  <c r="F1752" i="18"/>
  <c r="G1752" i="18"/>
  <c r="C1753" i="18"/>
  <c r="D1753" i="18"/>
  <c r="E1753" i="18"/>
  <c r="F1753" i="18"/>
  <c r="G1753" i="18"/>
  <c r="C1754" i="18"/>
  <c r="D1754" i="18"/>
  <c r="E1754" i="18"/>
  <c r="F1754" i="18"/>
  <c r="G1754" i="18"/>
  <c r="C1755" i="18"/>
  <c r="D1755" i="18"/>
  <c r="E1755" i="18"/>
  <c r="F1755" i="18"/>
  <c r="G1755" i="18"/>
  <c r="C1756" i="18"/>
  <c r="D1756" i="18"/>
  <c r="E1756" i="18"/>
  <c r="F1756" i="18"/>
  <c r="G1756" i="18"/>
  <c r="C1757" i="18"/>
  <c r="D1757" i="18"/>
  <c r="E1757" i="18"/>
  <c r="F1757" i="18"/>
  <c r="G1757" i="18"/>
  <c r="C1758" i="18"/>
  <c r="D1758" i="18"/>
  <c r="E1758" i="18"/>
  <c r="F1758" i="18"/>
  <c r="G1758" i="18"/>
  <c r="C1759" i="18"/>
  <c r="D1759" i="18"/>
  <c r="E1759" i="18"/>
  <c r="F1759" i="18"/>
  <c r="G1759" i="18"/>
  <c r="C1760" i="18"/>
  <c r="D1760" i="18"/>
  <c r="E1760" i="18"/>
  <c r="F1760" i="18"/>
  <c r="G1760" i="18"/>
  <c r="C1761" i="18"/>
  <c r="D1761" i="18"/>
  <c r="E1761" i="18"/>
  <c r="F1761" i="18"/>
  <c r="G1761" i="18"/>
  <c r="C1762" i="18"/>
  <c r="D1762" i="18"/>
  <c r="E1762" i="18"/>
  <c r="F1762" i="18"/>
  <c r="G1762" i="18"/>
  <c r="C1763" i="18"/>
  <c r="D1763" i="18"/>
  <c r="E1763" i="18"/>
  <c r="F1763" i="18"/>
  <c r="G1763" i="18"/>
  <c r="C1764" i="18"/>
  <c r="D1764" i="18"/>
  <c r="E1764" i="18"/>
  <c r="F1764" i="18"/>
  <c r="G1764" i="18"/>
  <c r="C1765" i="18"/>
  <c r="D1765" i="18"/>
  <c r="E1765" i="18"/>
  <c r="F1765" i="18"/>
  <c r="G1765" i="18"/>
  <c r="C1766" i="18"/>
  <c r="D1766" i="18"/>
  <c r="E1766" i="18"/>
  <c r="F1766" i="18"/>
  <c r="G1766" i="18"/>
  <c r="C1767" i="18"/>
  <c r="D1767" i="18"/>
  <c r="E1767" i="18"/>
  <c r="F1767" i="18"/>
  <c r="G1767" i="18"/>
  <c r="C1768" i="18"/>
  <c r="D1768" i="18"/>
  <c r="E1768" i="18"/>
  <c r="F1768" i="18"/>
  <c r="G1768" i="18"/>
  <c r="C1769" i="18"/>
  <c r="D1769" i="18"/>
  <c r="E1769" i="18"/>
  <c r="F1769" i="18"/>
  <c r="G1769" i="18"/>
  <c r="C1770" i="18"/>
  <c r="D1770" i="18"/>
  <c r="E1770" i="18"/>
  <c r="F1770" i="18"/>
  <c r="G1770" i="18"/>
  <c r="C1771" i="18"/>
  <c r="D1771" i="18"/>
  <c r="E1771" i="18"/>
  <c r="F1771" i="18"/>
  <c r="G1771" i="18"/>
  <c r="C1772" i="18"/>
  <c r="D1772" i="18"/>
  <c r="E1772" i="18"/>
  <c r="F1772" i="18"/>
  <c r="G1772" i="18"/>
  <c r="C1773" i="18"/>
  <c r="D1773" i="18"/>
  <c r="E1773" i="18"/>
  <c r="F1773" i="18"/>
  <c r="G1773" i="18"/>
  <c r="C1774" i="18"/>
  <c r="D1774" i="18"/>
  <c r="E1774" i="18"/>
  <c r="F1774" i="18"/>
  <c r="G1774" i="18"/>
  <c r="C1775" i="18"/>
  <c r="D1775" i="18"/>
  <c r="E1775" i="18"/>
  <c r="F1775" i="18"/>
  <c r="G1775" i="18"/>
  <c r="C1776" i="18"/>
  <c r="D1776" i="18"/>
  <c r="E1776" i="18"/>
  <c r="F1776" i="18"/>
  <c r="G1776" i="18"/>
  <c r="C1777" i="18"/>
  <c r="D1777" i="18"/>
  <c r="E1777" i="18"/>
  <c r="F1777" i="18"/>
  <c r="G1777" i="18"/>
  <c r="C1778" i="18"/>
  <c r="D1778" i="18"/>
  <c r="E1778" i="18"/>
  <c r="F1778" i="18"/>
  <c r="G1778" i="18"/>
  <c r="C1779" i="18"/>
  <c r="D1779" i="18"/>
  <c r="E1779" i="18"/>
  <c r="F1779" i="18"/>
  <c r="G1779" i="18"/>
  <c r="C1780" i="18"/>
  <c r="D1780" i="18"/>
  <c r="E1780" i="18"/>
  <c r="F1780" i="18"/>
  <c r="G1780" i="18"/>
  <c r="C1781" i="18"/>
  <c r="D1781" i="18"/>
  <c r="E1781" i="18"/>
  <c r="F1781" i="18"/>
  <c r="G1781" i="18"/>
  <c r="C1782" i="18"/>
  <c r="D1782" i="18"/>
  <c r="E1782" i="18"/>
  <c r="F1782" i="18"/>
  <c r="G1782" i="18"/>
  <c r="C1783" i="18"/>
  <c r="D1783" i="18"/>
  <c r="E1783" i="18"/>
  <c r="F1783" i="18"/>
  <c r="G1783" i="18"/>
  <c r="C1784" i="18"/>
  <c r="D1784" i="18"/>
  <c r="E1784" i="18"/>
  <c r="F1784" i="18"/>
  <c r="G1784" i="18"/>
  <c r="C1785" i="18"/>
  <c r="D1785" i="18"/>
  <c r="E1785" i="18"/>
  <c r="F1785" i="18"/>
  <c r="G1785" i="18"/>
  <c r="C1786" i="18"/>
  <c r="D1786" i="18"/>
  <c r="E1786" i="18"/>
  <c r="F1786" i="18"/>
  <c r="G1786" i="18"/>
  <c r="C1787" i="18"/>
  <c r="D1787" i="18"/>
  <c r="E1787" i="18"/>
  <c r="F1787" i="18"/>
  <c r="G1787" i="18"/>
  <c r="C1788" i="18"/>
  <c r="D1788" i="18"/>
  <c r="E1788" i="18"/>
  <c r="F1788" i="18"/>
  <c r="G1788" i="18"/>
  <c r="C1789" i="18"/>
  <c r="D1789" i="18"/>
  <c r="E1789" i="18"/>
  <c r="F1789" i="18"/>
  <c r="G1789" i="18"/>
  <c r="C1790" i="18"/>
  <c r="D1790" i="18"/>
  <c r="E1790" i="18"/>
  <c r="F1790" i="18"/>
  <c r="G1790" i="18"/>
  <c r="C1791" i="18"/>
  <c r="D1791" i="18"/>
  <c r="E1791" i="18"/>
  <c r="F1791" i="18"/>
  <c r="G1791" i="18"/>
  <c r="C1792" i="18"/>
  <c r="D1792" i="18"/>
  <c r="E1792" i="18"/>
  <c r="F1792" i="18"/>
  <c r="G1792" i="18"/>
  <c r="C1793" i="18"/>
  <c r="D1793" i="18"/>
  <c r="E1793" i="18"/>
  <c r="F1793" i="18"/>
  <c r="G1793" i="18"/>
  <c r="C1794" i="18"/>
  <c r="D1794" i="18"/>
  <c r="E1794" i="18"/>
  <c r="F1794" i="18"/>
  <c r="G1794" i="18"/>
  <c r="C1795" i="18"/>
  <c r="D1795" i="18"/>
  <c r="E1795" i="18"/>
  <c r="F1795" i="18"/>
  <c r="G1795" i="18"/>
  <c r="C1796" i="18"/>
  <c r="D1796" i="18"/>
  <c r="E1796" i="18"/>
  <c r="F1796" i="18"/>
  <c r="G1796" i="18"/>
  <c r="C1797" i="18"/>
  <c r="D1797" i="18"/>
  <c r="E1797" i="18"/>
  <c r="F1797" i="18"/>
  <c r="G1797" i="18"/>
  <c r="C1798" i="18"/>
  <c r="D1798" i="18"/>
  <c r="E1798" i="18"/>
  <c r="F1798" i="18"/>
  <c r="G1798" i="18"/>
  <c r="C1799" i="18"/>
  <c r="D1799" i="18"/>
  <c r="E1799" i="18"/>
  <c r="F1799" i="18"/>
  <c r="G1799" i="18"/>
  <c r="C1800" i="18"/>
  <c r="D1800" i="18"/>
  <c r="E1800" i="18"/>
  <c r="F1800" i="18"/>
  <c r="G1800" i="18"/>
  <c r="C1801" i="18"/>
  <c r="D1801" i="18"/>
  <c r="E1801" i="18"/>
  <c r="F1801" i="18"/>
  <c r="G1801" i="18"/>
  <c r="C1802" i="18"/>
  <c r="D1802" i="18"/>
  <c r="E1802" i="18"/>
  <c r="F1802" i="18"/>
  <c r="G1802" i="18"/>
  <c r="C1803" i="18"/>
  <c r="D1803" i="18"/>
  <c r="E1803" i="18"/>
  <c r="F1803" i="18"/>
  <c r="G1803" i="18"/>
  <c r="C1804" i="18"/>
  <c r="D1804" i="18"/>
  <c r="E1804" i="18"/>
  <c r="F1804" i="18"/>
  <c r="G1804" i="18"/>
  <c r="C1805" i="18"/>
  <c r="D1805" i="18"/>
  <c r="E1805" i="18"/>
  <c r="F1805" i="18"/>
  <c r="G1805" i="18"/>
  <c r="C1806" i="18"/>
  <c r="D1806" i="18"/>
  <c r="E1806" i="18"/>
  <c r="F1806" i="18"/>
  <c r="G1806" i="18"/>
  <c r="C1807" i="18"/>
  <c r="D1807" i="18"/>
  <c r="E1807" i="18"/>
  <c r="F1807" i="18"/>
  <c r="G1807" i="18"/>
  <c r="C1808" i="18"/>
  <c r="D1808" i="18"/>
  <c r="E1808" i="18"/>
  <c r="F1808" i="18"/>
  <c r="G1808" i="18"/>
  <c r="C1809" i="18"/>
  <c r="D1809" i="18"/>
  <c r="E1809" i="18"/>
  <c r="F1809" i="18"/>
  <c r="G1809" i="18"/>
  <c r="C1810" i="18"/>
  <c r="D1810" i="18"/>
  <c r="E1810" i="18"/>
  <c r="F1810" i="18"/>
  <c r="G1810" i="18"/>
  <c r="C1811" i="18"/>
  <c r="D1811" i="18"/>
  <c r="E1811" i="18"/>
  <c r="F1811" i="18"/>
  <c r="G1811" i="18"/>
  <c r="C1812" i="18"/>
  <c r="D1812" i="18"/>
  <c r="E1812" i="18"/>
  <c r="F1812" i="18"/>
  <c r="G1812" i="18"/>
  <c r="C1813" i="18"/>
  <c r="D1813" i="18"/>
  <c r="E1813" i="18"/>
  <c r="F1813" i="18"/>
  <c r="G1813" i="18"/>
  <c r="C1814" i="18"/>
  <c r="D1814" i="18"/>
  <c r="E1814" i="18"/>
  <c r="F1814" i="18"/>
  <c r="G1814" i="18"/>
  <c r="C1815" i="18"/>
  <c r="D1815" i="18"/>
  <c r="E1815" i="18"/>
  <c r="F1815" i="18"/>
  <c r="G1815" i="18"/>
  <c r="C1816" i="18"/>
  <c r="D1816" i="18"/>
  <c r="E1816" i="18"/>
  <c r="F1816" i="18"/>
  <c r="G1816" i="18"/>
  <c r="C1817" i="18"/>
  <c r="D1817" i="18"/>
  <c r="E1817" i="18"/>
  <c r="F1817" i="18"/>
  <c r="G1817" i="18"/>
  <c r="C1818" i="18"/>
  <c r="D1818" i="18"/>
  <c r="E1818" i="18"/>
  <c r="F1818" i="18"/>
  <c r="G1818" i="18"/>
  <c r="C1819" i="18"/>
  <c r="D1819" i="18"/>
  <c r="E1819" i="18"/>
  <c r="F1819" i="18"/>
  <c r="G1819" i="18"/>
  <c r="C1820" i="18"/>
  <c r="D1820" i="18"/>
  <c r="E1820" i="18"/>
  <c r="F1820" i="18"/>
  <c r="G1820" i="18"/>
  <c r="C1821" i="18"/>
  <c r="D1821" i="18"/>
  <c r="E1821" i="18"/>
  <c r="F1821" i="18"/>
  <c r="G1821" i="18"/>
  <c r="C1822" i="18"/>
  <c r="D1822" i="18"/>
  <c r="E1822" i="18"/>
  <c r="F1822" i="18"/>
  <c r="G1822" i="18"/>
  <c r="C1823" i="18"/>
  <c r="D1823" i="18"/>
  <c r="E1823" i="18"/>
  <c r="F1823" i="18"/>
  <c r="G1823" i="18"/>
  <c r="C1824" i="18"/>
  <c r="D1824" i="18"/>
  <c r="E1824" i="18"/>
  <c r="F1824" i="18"/>
  <c r="G1824" i="18"/>
  <c r="C1825" i="18"/>
  <c r="D1825" i="18"/>
  <c r="E1825" i="18"/>
  <c r="F1825" i="18"/>
  <c r="G1825" i="18"/>
  <c r="C1826" i="18"/>
  <c r="D1826" i="18"/>
  <c r="E1826" i="18"/>
  <c r="F1826" i="18"/>
  <c r="G1826" i="18"/>
  <c r="C1827" i="18"/>
  <c r="D1827" i="18"/>
  <c r="E1827" i="18"/>
  <c r="F1827" i="18"/>
  <c r="G1827" i="18"/>
  <c r="C1828" i="18"/>
  <c r="D1828" i="18"/>
  <c r="E1828" i="18"/>
  <c r="F1828" i="18"/>
  <c r="G1828" i="18"/>
  <c r="C1829" i="18"/>
  <c r="D1829" i="18"/>
  <c r="E1829" i="18"/>
  <c r="F1829" i="18"/>
  <c r="G1829" i="18"/>
  <c r="C1830" i="18"/>
  <c r="D1830" i="18"/>
  <c r="E1830" i="18"/>
  <c r="F1830" i="18"/>
  <c r="G1830" i="18"/>
  <c r="C1831" i="18"/>
  <c r="D1831" i="18"/>
  <c r="E1831" i="18"/>
  <c r="F1831" i="18"/>
  <c r="G1831" i="18"/>
  <c r="C1832" i="18"/>
  <c r="D1832" i="18"/>
  <c r="E1832" i="18"/>
  <c r="F1832" i="18"/>
  <c r="G1832" i="18"/>
  <c r="C1833" i="18"/>
  <c r="D1833" i="18"/>
  <c r="E1833" i="18"/>
  <c r="F1833" i="18"/>
  <c r="G1833" i="18"/>
  <c r="G24" i="19"/>
  <c r="H24" i="19"/>
  <c r="I24" i="19"/>
  <c r="G21" i="19"/>
  <c r="H21" i="19"/>
  <c r="I21" i="19"/>
  <c r="G22" i="19"/>
  <c r="H22" i="19"/>
  <c r="I22" i="19"/>
  <c r="G12" i="19"/>
  <c r="H12" i="19"/>
  <c r="I12" i="19"/>
  <c r="G10" i="19"/>
  <c r="H10" i="19"/>
  <c r="I10" i="19"/>
  <c r="G13" i="19"/>
  <c r="H13" i="19"/>
  <c r="I13" i="19"/>
  <c r="G11" i="19"/>
  <c r="H11" i="19"/>
  <c r="I11" i="19"/>
  <c r="G9" i="19"/>
  <c r="H9" i="19"/>
  <c r="I9" i="19"/>
  <c r="G19" i="19"/>
  <c r="H19" i="19"/>
  <c r="I19" i="19"/>
  <c r="G18" i="19"/>
  <c r="H18" i="19"/>
  <c r="I18" i="19"/>
  <c r="G15" i="19"/>
  <c r="H15" i="19"/>
  <c r="I15" i="19"/>
  <c r="G17" i="19"/>
  <c r="H17" i="19"/>
  <c r="I17" i="19"/>
  <c r="G23" i="19"/>
  <c r="H23" i="19"/>
  <c r="I23" i="19"/>
  <c r="G6" i="19"/>
  <c r="H6" i="19"/>
  <c r="I6" i="19"/>
  <c r="G8" i="19"/>
  <c r="H8" i="19"/>
  <c r="I8" i="19"/>
  <c r="G16" i="19"/>
  <c r="H16" i="19"/>
  <c r="I16" i="19"/>
  <c r="G7" i="19"/>
  <c r="H7" i="19"/>
  <c r="I7" i="19"/>
  <c r="G2" i="19"/>
  <c r="H2" i="19"/>
  <c r="I2" i="19"/>
  <c r="G3" i="19"/>
  <c r="H3" i="19"/>
  <c r="I3" i="19"/>
  <c r="G4" i="19"/>
  <c r="H4" i="19"/>
  <c r="I4" i="19"/>
  <c r="G5" i="19"/>
  <c r="H5" i="19"/>
  <c r="I5" i="19"/>
  <c r="G14" i="19"/>
  <c r="H14" i="19"/>
  <c r="I14" i="19"/>
  <c r="B45" i="19"/>
  <c r="C45" i="19"/>
  <c r="D45" i="19"/>
  <c r="B41" i="19"/>
  <c r="C41" i="19"/>
  <c r="D41" i="19"/>
  <c r="B44" i="19"/>
  <c r="C44" i="19"/>
  <c r="D44" i="19"/>
  <c r="B23" i="19"/>
  <c r="C23" i="19"/>
  <c r="D23" i="19"/>
  <c r="B29" i="19"/>
  <c r="C29" i="19"/>
  <c r="D29" i="19"/>
  <c r="B16" i="19"/>
  <c r="C16" i="19"/>
  <c r="D16" i="19"/>
  <c r="B18" i="19"/>
  <c r="C18" i="19"/>
  <c r="D18" i="19"/>
  <c r="B21" i="19"/>
  <c r="C21" i="19"/>
  <c r="D21" i="19"/>
  <c r="B26" i="19"/>
  <c r="C26" i="19"/>
  <c r="D26" i="19"/>
  <c r="B19" i="19"/>
  <c r="C19" i="19"/>
  <c r="D19" i="19"/>
  <c r="B24" i="19"/>
  <c r="C24" i="19"/>
  <c r="D24" i="19"/>
  <c r="B20" i="19"/>
  <c r="C20" i="19"/>
  <c r="D20" i="19"/>
  <c r="B22" i="19"/>
  <c r="C22" i="19"/>
  <c r="D22" i="19"/>
  <c r="B17" i="19"/>
  <c r="C17" i="19"/>
  <c r="D17" i="19"/>
  <c r="B7" i="19"/>
  <c r="C7" i="19"/>
  <c r="D7" i="19"/>
  <c r="B15" i="19"/>
  <c r="C15" i="19"/>
  <c r="D15" i="19"/>
  <c r="B34" i="19"/>
  <c r="C34" i="19"/>
  <c r="D34" i="19"/>
  <c r="B33" i="19"/>
  <c r="C33" i="19"/>
  <c r="D33" i="19"/>
  <c r="B25" i="19"/>
  <c r="C25" i="19"/>
  <c r="D25" i="19"/>
  <c r="B42" i="19"/>
  <c r="C42" i="19"/>
  <c r="D42" i="19"/>
  <c r="B30" i="19"/>
  <c r="C30" i="19"/>
  <c r="D30" i="19"/>
  <c r="B43" i="19"/>
  <c r="C43" i="19"/>
  <c r="D43" i="19"/>
  <c r="B40" i="19"/>
  <c r="C40" i="19"/>
  <c r="D40" i="19"/>
  <c r="B36" i="19"/>
  <c r="C36" i="19"/>
  <c r="D36" i="19"/>
  <c r="B31" i="19"/>
  <c r="C31" i="19"/>
  <c r="D31" i="19"/>
  <c r="B32" i="19"/>
  <c r="C32" i="19"/>
  <c r="D32" i="19"/>
  <c r="B35" i="19"/>
  <c r="C35" i="19"/>
  <c r="D35" i="19"/>
  <c r="B8" i="19"/>
  <c r="C8" i="19"/>
  <c r="D8" i="19"/>
  <c r="B12" i="19"/>
  <c r="C12" i="19"/>
  <c r="D12" i="19"/>
  <c r="B14" i="19"/>
  <c r="C14" i="19"/>
  <c r="D14" i="19"/>
  <c r="B13" i="19"/>
  <c r="C13" i="19"/>
  <c r="D13" i="19"/>
  <c r="B11" i="19"/>
  <c r="C11" i="19"/>
  <c r="D11" i="19"/>
  <c r="B27" i="19"/>
  <c r="C27" i="19"/>
  <c r="D27" i="19"/>
  <c r="B37" i="19"/>
  <c r="C37" i="19"/>
  <c r="D37" i="19"/>
  <c r="B38" i="19"/>
  <c r="C38" i="19"/>
  <c r="D38" i="19"/>
  <c r="B10" i="19"/>
  <c r="C10" i="19"/>
  <c r="D10" i="19"/>
  <c r="B9" i="19"/>
  <c r="C9" i="19"/>
  <c r="D9" i="19"/>
  <c r="B2" i="19"/>
  <c r="C2" i="19"/>
  <c r="D2" i="19"/>
  <c r="B3" i="19"/>
  <c r="C3" i="19"/>
  <c r="D3" i="19"/>
  <c r="B4" i="19"/>
  <c r="C4" i="19"/>
  <c r="D4" i="19"/>
  <c r="B6" i="19"/>
  <c r="C6" i="19"/>
  <c r="D6" i="19"/>
  <c r="B5" i="19"/>
  <c r="C5" i="19"/>
  <c r="D5" i="19"/>
  <c r="B28" i="19"/>
  <c r="C28" i="19"/>
  <c r="D28" i="19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E63" i="15" l="1"/>
  <c r="E6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22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3" i="15"/>
  <c r="I20" i="19"/>
  <c r="H20" i="19"/>
  <c r="G20" i="19"/>
  <c r="D39" i="19"/>
  <c r="C39" i="19"/>
  <c r="B39" i="19"/>
  <c r="E4" i="18"/>
  <c r="F4" i="18"/>
  <c r="G4" i="18"/>
  <c r="T4" i="18"/>
  <c r="S4" i="18"/>
  <c r="R4" i="18"/>
  <c r="Q4" i="18"/>
  <c r="P4" i="18"/>
  <c r="D4" i="18"/>
  <c r="C4" i="18"/>
  <c r="G4" i="16"/>
  <c r="B4" i="16"/>
</calcChain>
</file>

<file path=xl/sharedStrings.xml><?xml version="1.0" encoding="utf-8"?>
<sst xmlns="http://schemas.openxmlformats.org/spreadsheetml/2006/main" count="4702" uniqueCount="2805">
  <si>
    <t>Pill placebo</t>
  </si>
  <si>
    <t>Intervention</t>
  </si>
  <si>
    <t>N</t>
  </si>
  <si>
    <t>Class</t>
  </si>
  <si>
    <t xml:space="preserve"> mean</t>
  </si>
  <si>
    <t>median</t>
  </si>
  <si>
    <t>Relative to pill placebo</t>
  </si>
  <si>
    <t>Model</t>
  </si>
  <si>
    <t>SD</t>
  </si>
  <si>
    <t>Totresdev</t>
  </si>
  <si>
    <t>Datapoints</t>
  </si>
  <si>
    <t>DIC</t>
  </si>
  <si>
    <t>RE – random class effect: bias adjustment</t>
  </si>
  <si>
    <t>RE – random class effect</t>
  </si>
  <si>
    <t>RE – inconsistency</t>
  </si>
  <si>
    <t>Posterior median rank</t>
  </si>
  <si>
    <t>95%CrI</t>
  </si>
  <si>
    <t>NMA consistency</t>
  </si>
  <si>
    <t>Pairwise inconsistency</t>
  </si>
  <si>
    <t>Network of interventions</t>
  </si>
  <si>
    <t>Network of classes</t>
  </si>
  <si>
    <t>Intervention Comparisons</t>
  </si>
  <si>
    <t>Class Comparisons</t>
  </si>
  <si>
    <t>Treatment 1</t>
  </si>
  <si>
    <t>Treatment 2</t>
  </si>
  <si>
    <t>Class 1</t>
  </si>
  <si>
    <t>Class 2</t>
  </si>
  <si>
    <t>Number of patients</t>
  </si>
  <si>
    <t>Number of studies</t>
  </si>
  <si>
    <t>Deviance Plot</t>
  </si>
  <si>
    <t>na[]</t>
  </si>
  <si>
    <t>t[,1]</t>
  </si>
  <si>
    <t>t[,2]</t>
  </si>
  <si>
    <t>t[,3]</t>
  </si>
  <si>
    <t>t[,4]</t>
  </si>
  <si>
    <t>t[,5]</t>
  </si>
  <si>
    <t>n[,1]</t>
  </si>
  <si>
    <t>n[,2]</t>
  </si>
  <si>
    <t>n[,3]</t>
  </si>
  <si>
    <t>n[,4]</t>
  </si>
  <si>
    <t>n[,5]</t>
  </si>
  <si>
    <t>r[,1]</t>
  </si>
  <si>
    <t>r[,2]</t>
  </si>
  <si>
    <t>r[,3]</t>
  </si>
  <si>
    <t>#</t>
  </si>
  <si>
    <t>studyid</t>
  </si>
  <si>
    <t>NA</t>
  </si>
  <si>
    <t>Casañas 2012</t>
  </si>
  <si>
    <t>Schweizer 1998</t>
  </si>
  <si>
    <t>Folke 2012</t>
  </si>
  <si>
    <t>Furukawa 2012</t>
  </si>
  <si>
    <t>Del Carmen 2015</t>
  </si>
  <si>
    <t>Mischoulon 2014</t>
  </si>
  <si>
    <t>Johansson 2012a</t>
  </si>
  <si>
    <t>Brown 2004</t>
  </si>
  <si>
    <t>Pots 2014</t>
  </si>
  <si>
    <t>Martini 2011</t>
  </si>
  <si>
    <t>Hoifodt 2013</t>
  </si>
  <si>
    <t>Rickels 1994</t>
  </si>
  <si>
    <t>Amsterdam 1986</t>
  </si>
  <si>
    <t>Preskorn 1991</t>
  </si>
  <si>
    <t>Van Schaik 2006</t>
  </si>
  <si>
    <t>Jakobsen 2014</t>
  </si>
  <si>
    <t>Husain 2014</t>
  </si>
  <si>
    <t>Dekker 2008</t>
  </si>
  <si>
    <t>Luty 2007</t>
  </si>
  <si>
    <t>Floyd 2004</t>
  </si>
  <si>
    <t>Miller 1989b</t>
  </si>
  <si>
    <t>Moss 2012</t>
  </si>
  <si>
    <t>Mullin 2015</t>
  </si>
  <si>
    <t>Bagby 2008</t>
  </si>
  <si>
    <t>Schneider 2003</t>
  </si>
  <si>
    <t>Perini 2009</t>
  </si>
  <si>
    <t>Rosso 2013</t>
  </si>
  <si>
    <t>Levesque 2011</t>
  </si>
  <si>
    <t>Liu 2009</t>
  </si>
  <si>
    <t>Mohr 2011</t>
  </si>
  <si>
    <t>Bakish 1992b</t>
  </si>
  <si>
    <t>Ekkers 2011</t>
  </si>
  <si>
    <t>Bohlmeijer 2011</t>
  </si>
  <si>
    <t>Nierenberg 2007</t>
  </si>
  <si>
    <t>Tollefson 1994</t>
  </si>
  <si>
    <t>Alexopoulos 2016</t>
  </si>
  <si>
    <t>Naeem 2015</t>
  </si>
  <si>
    <t>Salminen 2008</t>
  </si>
  <si>
    <t>Robertson 1994</t>
  </si>
  <si>
    <t>Gibbons 2012</t>
  </si>
  <si>
    <t>Ly 2014</t>
  </si>
  <si>
    <t>Richards 2015</t>
  </si>
  <si>
    <t>Cramer 2011</t>
  </si>
  <si>
    <t>Swartz 2016</t>
  </si>
  <si>
    <t>Jordan 2014</t>
  </si>
  <si>
    <t>Fava 2005</t>
  </si>
  <si>
    <t>Carlbring 2013</t>
  </si>
  <si>
    <t>Dwight-Johnson 2011</t>
  </si>
  <si>
    <t>Davidson 2002</t>
  </si>
  <si>
    <t>Mohr 2012</t>
  </si>
  <si>
    <t>DeJonghe 2001/Kool 2003</t>
  </si>
  <si>
    <t>Carter 2011</t>
  </si>
  <si>
    <t>McIndoo 2016</t>
  </si>
  <si>
    <t>Moradveisi 2013</t>
  </si>
  <si>
    <t>Beeber 2010</t>
  </si>
  <si>
    <t>Cornelius 2010</t>
  </si>
  <si>
    <t>Joling 2011</t>
  </si>
  <si>
    <t>Ruwaard 2009</t>
  </si>
  <si>
    <t>Choi 2012</t>
  </si>
  <si>
    <t>Krogh 2012</t>
  </si>
  <si>
    <t>Ho 2014</t>
  </si>
  <si>
    <t>Schramm 2007/Zobel 2011</t>
  </si>
  <si>
    <t>Quilty 2014</t>
  </si>
  <si>
    <t>Yeung 2012</t>
  </si>
  <si>
    <t>McCallum 1975</t>
  </si>
  <si>
    <t>Buntrock 2015</t>
  </si>
  <si>
    <t>Kwon 2015</t>
  </si>
  <si>
    <t>Titov 2015a</t>
  </si>
  <si>
    <t>Bolier 2013</t>
  </si>
  <si>
    <t>Gastpar 2006</t>
  </si>
  <si>
    <t>Laidlaw 2008</t>
  </si>
  <si>
    <t>Kohtala 2015</t>
  </si>
  <si>
    <t>Ou 2011</t>
  </si>
  <si>
    <t>McRae 2014/Saveanu 2015</t>
  </si>
  <si>
    <t>Hamdan-Mansour 2009</t>
  </si>
  <si>
    <t>Fledderus 2012</t>
  </si>
  <si>
    <t>Spek 2007</t>
  </si>
  <si>
    <t>Lamers 2015</t>
  </si>
  <si>
    <t>David 2008</t>
  </si>
  <si>
    <t>Murri 2015</t>
  </si>
  <si>
    <t>Wright 2005</t>
  </si>
  <si>
    <t>Hallgren 2015</t>
  </si>
  <si>
    <t>Hollon 1992</t>
  </si>
  <si>
    <t>Christensen 2004a</t>
  </si>
  <si>
    <t>Thompson 2001a</t>
  </si>
  <si>
    <t>Chu 2008</t>
  </si>
  <si>
    <t>Losada 2015</t>
  </si>
  <si>
    <t>Hegerl 2010</t>
  </si>
  <si>
    <t>Reimherr 1990</t>
  </si>
  <si>
    <t>Dunlop 1990</t>
  </si>
  <si>
    <t>Moldovan 2013</t>
  </si>
  <si>
    <t>Murphy 1984</t>
  </si>
  <si>
    <t>Dimidjian 2006</t>
  </si>
  <si>
    <t>Blumenthal 2007</t>
  </si>
  <si>
    <t>Schmidt 1983</t>
  </si>
  <si>
    <t>Dunn 2005</t>
  </si>
  <si>
    <t>Waitlist</t>
  </si>
  <si>
    <t>No treatment</t>
  </si>
  <si>
    <t>Attention placebo</t>
  </si>
  <si>
    <t>Attention placebo + TAU</t>
  </si>
  <si>
    <t>TAU</t>
  </si>
  <si>
    <t>Enhanced TAU</t>
  </si>
  <si>
    <t>Exercise</t>
  </si>
  <si>
    <t>Exercise + TAU</t>
  </si>
  <si>
    <t>Any TCA</t>
  </si>
  <si>
    <t>TCA</t>
  </si>
  <si>
    <t>Amitriptyline</t>
  </si>
  <si>
    <t>Imipramine</t>
  </si>
  <si>
    <t>Lofepramine</t>
  </si>
  <si>
    <t>SSRI</t>
  </si>
  <si>
    <t>Citalopram</t>
  </si>
  <si>
    <t>Escitalopram</t>
  </si>
  <si>
    <t>Fluoxetine</t>
  </si>
  <si>
    <t>Sertraline</t>
  </si>
  <si>
    <t>Any AD</t>
  </si>
  <si>
    <t>Short-term psychodynamic psychotherapy individual</t>
  </si>
  <si>
    <t>Short-term psychodynamic psychotherapies</t>
  </si>
  <si>
    <t>Self-help with support</t>
  </si>
  <si>
    <t>Cognitive bibliotherapy with support</t>
  </si>
  <si>
    <t>Computerised behavioural activation with support</t>
  </si>
  <si>
    <t>Computerised psychodynamic therapy with support</t>
  </si>
  <si>
    <t>Computerised-CBT (CCBT) with support</t>
  </si>
  <si>
    <t>Computerised-CBT (CCBT) with support + TAU</t>
  </si>
  <si>
    <t>Self-help</t>
  </si>
  <si>
    <t>Cognitive bibliotherapy</t>
  </si>
  <si>
    <t>Cognitive bibliotherapy + TAU</t>
  </si>
  <si>
    <t>Computerised mindfulness intervention</t>
  </si>
  <si>
    <t>Computerised-CBT (CCBT)</t>
  </si>
  <si>
    <t>Online positive psychological intervention</t>
  </si>
  <si>
    <t>Psychoeducational website</t>
  </si>
  <si>
    <t>Tailored computerised psychoeducation and self-help strategies</t>
  </si>
  <si>
    <t>Lifestyle factors discussion</t>
  </si>
  <si>
    <t>Psychoeducational interventions</t>
  </si>
  <si>
    <t>Psychoeducational group programme</t>
  </si>
  <si>
    <t>Psychoeducational group programme + TAU</t>
  </si>
  <si>
    <t>Interpersonal psychotherapy (IPT)</t>
  </si>
  <si>
    <t>Counselling</t>
  </si>
  <si>
    <t>Non-directive counselling</t>
  </si>
  <si>
    <t>Wheel of wellness counselling</t>
  </si>
  <si>
    <t>Problem solving</t>
  </si>
  <si>
    <t>Problem solving individual + enhanced TAU</t>
  </si>
  <si>
    <t>Behavioural activation (BA)</t>
  </si>
  <si>
    <t>Behavioural therapies (individual)</t>
  </si>
  <si>
    <t>CBT individual (under 15 sessions)</t>
  </si>
  <si>
    <t>Cognitive and cognitive behavioural therapies (individual)</t>
  </si>
  <si>
    <t>CBT individual (under 15 sessions) + TAU</t>
  </si>
  <si>
    <t>CBT individual (over 15 sessions)</t>
  </si>
  <si>
    <t>CBT individual (over 15 sessions) + TAU</t>
  </si>
  <si>
    <t>Rational emotive behaviour therapy (REBT) individual</t>
  </si>
  <si>
    <t>Third-wave cognitive therapy individual</t>
  </si>
  <si>
    <t>Third-wave cognitive therapy individual + TAU</t>
  </si>
  <si>
    <t>CBT group (under 15 sessions)</t>
  </si>
  <si>
    <t>Behavioural, cognitive, or CBT groups</t>
  </si>
  <si>
    <t>CBT group (under 15 sessions) + TAU</t>
  </si>
  <si>
    <t>Coping with Depression course (group)</t>
  </si>
  <si>
    <t>Third-wave cognitive therapy group</t>
  </si>
  <si>
    <t>Third-wave cognitive therapy group + TAU</t>
  </si>
  <si>
    <t>Combined (Cognitive and cognitive behavioural therapies individual + AD)</t>
  </si>
  <si>
    <t>CBT individual (over 15 sessions) + any TCA</t>
  </si>
  <si>
    <t>CBT individual (over 15 sessions) + imipramine</t>
  </si>
  <si>
    <t>Supportive psychotherapy + any SSRI</t>
  </si>
  <si>
    <t>Combined (Counselling + AD)</t>
  </si>
  <si>
    <t>Interpersonal psychotherapy (IPT) + any AD</t>
  </si>
  <si>
    <t>Combined (IPT + AD)</t>
  </si>
  <si>
    <t>Short-term psychodynamic psychotherapy individual + Any AD</t>
  </si>
  <si>
    <t>Combined (Short-term psychodynamic psychotherapies + AD)</t>
  </si>
  <si>
    <t>Short-term psychodynamic psychotherapy individual + any SSRI</t>
  </si>
  <si>
    <t>CBT individual (over 15 sessions) + Pill placebo</t>
  </si>
  <si>
    <t>Combined (psych + placebo)</t>
  </si>
  <si>
    <t>Combined (Exercise + AD/CBT)</t>
  </si>
  <si>
    <t>Exercise + Sertraline</t>
  </si>
  <si>
    <t>Intervention codes, class codes, interventions of interest, classes of interest</t>
  </si>
  <si>
    <t>Ranks - interventions of interest</t>
  </si>
  <si>
    <t>Ranks - classes of interest</t>
  </si>
  <si>
    <t>treatcode</t>
  </si>
  <si>
    <t>treatrank</t>
  </si>
  <si>
    <t>treat</t>
  </si>
  <si>
    <t>classcode</t>
  </si>
  <si>
    <t>classrank</t>
  </si>
  <si>
    <t>class</t>
  </si>
  <si>
    <t xml:space="preserve"> node</t>
  </si>
  <si>
    <t xml:space="preserve"> sd</t>
  </si>
  <si>
    <t xml:space="preserve"> MC error</t>
  </si>
  <si>
    <t>start</t>
  </si>
  <si>
    <t>sample</t>
  </si>
  <si>
    <t>95% CrI</t>
  </si>
  <si>
    <t>Internet-delivered therapist-guided physical activity</t>
  </si>
  <si>
    <t>Cognitive bibliotherapy + escitalopram</t>
  </si>
  <si>
    <t>Combined (Self-help + AD)</t>
  </si>
  <si>
    <t>#CFB</t>
  </si>
  <si>
    <t>naCFB[]</t>
  </si>
  <si>
    <t>tCFB[,1]</t>
  </si>
  <si>
    <t>tCFB[,2]</t>
  </si>
  <si>
    <t>tCFB[,3]</t>
  </si>
  <si>
    <t>tCFB[,4]</t>
  </si>
  <si>
    <t>y[,1]</t>
  </si>
  <si>
    <t>sdCFB[,1]</t>
  </si>
  <si>
    <t>nCFB[,1]</t>
  </si>
  <si>
    <t>y[,2]</t>
  </si>
  <si>
    <t>sdCFB[,2]</t>
  </si>
  <si>
    <t>nCFB[,2]</t>
  </si>
  <si>
    <t>y[,3]</t>
  </si>
  <si>
    <t>sdCFB[,3]</t>
  </si>
  <si>
    <t>nCFB[,3]</t>
  </si>
  <si>
    <t>y[,4]</t>
  </si>
  <si>
    <t>sdCFB[,4]</t>
  </si>
  <si>
    <t>nCFB[,4]</t>
  </si>
  <si>
    <t>Philipp 1999</t>
  </si>
  <si>
    <t>Brenes 2007</t>
  </si>
  <si>
    <t>yB[,1]</t>
  </si>
  <si>
    <t>sdB[,1]</t>
  </si>
  <si>
    <t>yF[,1]</t>
  </si>
  <si>
    <t>sdF[,1]</t>
  </si>
  <si>
    <t>yB[,2]</t>
  </si>
  <si>
    <t>sdB[,2]</t>
  </si>
  <si>
    <t>yF[,2]</t>
  </si>
  <si>
    <t>yB[,3]</t>
  </si>
  <si>
    <t>sdB[,3]</t>
  </si>
  <si>
    <t>yF[,3]</t>
  </si>
  <si>
    <t>sdF[,3]</t>
  </si>
  <si>
    <t>yB[,4]</t>
  </si>
  <si>
    <t>sdB[,4]</t>
  </si>
  <si>
    <t>yF[,4]</t>
  </si>
  <si>
    <t>sdF[,4]</t>
  </si>
  <si>
    <t>yB[,5]</t>
  </si>
  <si>
    <t>sdB[,5]</t>
  </si>
  <si>
    <t>yF[,5]</t>
  </si>
  <si>
    <t>sdF[,5]</t>
  </si>
  <si>
    <t>corr[]</t>
  </si>
  <si>
    <t>Miller 2002</t>
  </si>
  <si>
    <t>Strom 2013</t>
  </si>
  <si>
    <t>Gawrysiak 2009</t>
  </si>
  <si>
    <t>Hemat-Far 2012</t>
  </si>
  <si>
    <t>Geisner 2006</t>
  </si>
  <si>
    <t>Selmi 1990</t>
  </si>
  <si>
    <t>McNeil 1991</t>
  </si>
  <si>
    <t>Maina 2005</t>
  </si>
  <si>
    <t>Marshall 2008</t>
  </si>
  <si>
    <t>Hoffman 2008</t>
  </si>
  <si>
    <t>naR[]</t>
  </si>
  <si>
    <t>tR[,1]</t>
  </si>
  <si>
    <t>tR[,2]</t>
  </si>
  <si>
    <t>tR[,3]</t>
  </si>
  <si>
    <t>nR[,1]</t>
  </si>
  <si>
    <t>nR[,2]</t>
  </si>
  <si>
    <t>nR[,3]</t>
  </si>
  <si>
    <t>yBR[,1]</t>
  </si>
  <si>
    <t>sdBR[,1]</t>
  </si>
  <si>
    <t>yBR[,2]</t>
  </si>
  <si>
    <t>sdBR[,2]</t>
  </si>
  <si>
    <t>yBR[,3]</t>
  </si>
  <si>
    <t>sdBR[,3]</t>
  </si>
  <si>
    <t>q[]</t>
  </si>
  <si>
    <t>Leinonen 2007</t>
  </si>
  <si>
    <t>0.23 (0.17, 0.30)</t>
  </si>
  <si>
    <t>0.23 (0.14, 0.33)</t>
  </si>
  <si>
    <t>END</t>
  </si>
  <si>
    <t>#BF</t>
  </si>
  <si>
    <t>sdF[,2]</t>
  </si>
  <si>
    <t xml:space="preserve">#Response </t>
  </si>
  <si>
    <t>corrR[]</t>
  </si>
  <si>
    <t>diff[1,2]</t>
  </si>
  <si>
    <t>diff[1,3]</t>
  </si>
  <si>
    <t>diff[1,4]</t>
  </si>
  <si>
    <t>diff[1,5]</t>
  </si>
  <si>
    <t>diff[1,6]</t>
  </si>
  <si>
    <t>diff[1,7]</t>
  </si>
  <si>
    <t>diff[1,8]</t>
  </si>
  <si>
    <t>diff[1,9]</t>
  </si>
  <si>
    <t>diff[1,10]</t>
  </si>
  <si>
    <t>diff[1,11]</t>
  </si>
  <si>
    <t>diff[1,12]</t>
  </si>
  <si>
    <t>diff[1,13]</t>
  </si>
  <si>
    <t>diff[1,14]</t>
  </si>
  <si>
    <t>diff[1,15]</t>
  </si>
  <si>
    <t>diff[1,16]</t>
  </si>
  <si>
    <t>diff[1,17]</t>
  </si>
  <si>
    <t>diff[1,18]</t>
  </si>
  <si>
    <t>diff[1,19]</t>
  </si>
  <si>
    <t>diff[1,20]</t>
  </si>
  <si>
    <t>diff[1,21]</t>
  </si>
  <si>
    <t>diff[1,22]</t>
  </si>
  <si>
    <t>diff[1,23]</t>
  </si>
  <si>
    <t>diff[1,24]</t>
  </si>
  <si>
    <t>diff[1,25]</t>
  </si>
  <si>
    <t>diff[1,26]</t>
  </si>
  <si>
    <t>diff[1,27]</t>
  </si>
  <si>
    <t>diff[1,28]</t>
  </si>
  <si>
    <t>diff[1,29]</t>
  </si>
  <si>
    <t>diff[1,30]</t>
  </si>
  <si>
    <t>diff[1,31]</t>
  </si>
  <si>
    <t>diff[1,32]</t>
  </si>
  <si>
    <t>diff[1,33]</t>
  </si>
  <si>
    <t>diff[1,34]</t>
  </si>
  <si>
    <t>diff[1,35]</t>
  </si>
  <si>
    <t>diff[1,36]</t>
  </si>
  <si>
    <t>diff[1,37]</t>
  </si>
  <si>
    <t>diff[1,38]</t>
  </si>
  <si>
    <t>diff[1,39]</t>
  </si>
  <si>
    <t>diff[1,40]</t>
  </si>
  <si>
    <t>diff[1,41]</t>
  </si>
  <si>
    <t>diff[1,42]</t>
  </si>
  <si>
    <t>diff[1,43]</t>
  </si>
  <si>
    <t>diff[1,44]</t>
  </si>
  <si>
    <t>diff[1,45]</t>
  </si>
  <si>
    <t>diff[1,46]</t>
  </si>
  <si>
    <t>diff[1,47]</t>
  </si>
  <si>
    <t>diff[1,48]</t>
  </si>
  <si>
    <t>diff[1,49]</t>
  </si>
  <si>
    <t>diff[1,50]</t>
  </si>
  <si>
    <t>diff[1,51]</t>
  </si>
  <si>
    <t>diff[1,52]</t>
  </si>
  <si>
    <t>diff[1,53]</t>
  </si>
  <si>
    <t>diff[1,54]</t>
  </si>
  <si>
    <t>diff[1,55]</t>
  </si>
  <si>
    <t>diff[1,56]</t>
  </si>
  <si>
    <t>diff[1,57]</t>
  </si>
  <si>
    <t>diff[1,58]</t>
  </si>
  <si>
    <t>diff[1,59]</t>
  </si>
  <si>
    <t>diff[1,60]</t>
  </si>
  <si>
    <t>diff[1,61]</t>
  </si>
  <si>
    <t>diff[2,3]</t>
  </si>
  <si>
    <t>diff[2,4]</t>
  </si>
  <si>
    <t>diff[2,5]</t>
  </si>
  <si>
    <t>diff[2,6]</t>
  </si>
  <si>
    <t>diff[2,7]</t>
  </si>
  <si>
    <t>diff[2,8]</t>
  </si>
  <si>
    <t>diff[2,9]</t>
  </si>
  <si>
    <t>diff[2,10]</t>
  </si>
  <si>
    <t>diff[2,11]</t>
  </si>
  <si>
    <t>diff[2,12]</t>
  </si>
  <si>
    <t>diff[2,13]</t>
  </si>
  <si>
    <t>diff[2,14]</t>
  </si>
  <si>
    <t>diff[2,15]</t>
  </si>
  <si>
    <t>diff[2,16]</t>
  </si>
  <si>
    <t>diff[2,17]</t>
  </si>
  <si>
    <t>diff[2,18]</t>
  </si>
  <si>
    <t>diff[2,19]</t>
  </si>
  <si>
    <t>diff[2,20]</t>
  </si>
  <si>
    <t>diff[2,21]</t>
  </si>
  <si>
    <t>diff[2,22]</t>
  </si>
  <si>
    <t>diff[2,23]</t>
  </si>
  <si>
    <t>diff[2,24]</t>
  </si>
  <si>
    <t>diff[2,25]</t>
  </si>
  <si>
    <t>diff[2,26]</t>
  </si>
  <si>
    <t>diff[2,27]</t>
  </si>
  <si>
    <t>diff[2,28]</t>
  </si>
  <si>
    <t>diff[2,29]</t>
  </si>
  <si>
    <t>diff[2,30]</t>
  </si>
  <si>
    <t>diff[2,31]</t>
  </si>
  <si>
    <t>diff[2,32]</t>
  </si>
  <si>
    <t>diff[2,33]</t>
  </si>
  <si>
    <t>diff[2,34]</t>
  </si>
  <si>
    <t>diff[2,35]</t>
  </si>
  <si>
    <t>diff[2,36]</t>
  </si>
  <si>
    <t>diff[2,37]</t>
  </si>
  <si>
    <t>diff[2,38]</t>
  </si>
  <si>
    <t>diff[2,39]</t>
  </si>
  <si>
    <t>diff[2,40]</t>
  </si>
  <si>
    <t>diff[2,41]</t>
  </si>
  <si>
    <t>diff[2,42]</t>
  </si>
  <si>
    <t>diff[2,43]</t>
  </si>
  <si>
    <t>diff[2,44]</t>
  </si>
  <si>
    <t>diff[2,45]</t>
  </si>
  <si>
    <t>diff[2,46]</t>
  </si>
  <si>
    <t>diff[2,47]</t>
  </si>
  <si>
    <t>diff[2,48]</t>
  </si>
  <si>
    <t>diff[2,49]</t>
  </si>
  <si>
    <t>diff[2,50]</t>
  </si>
  <si>
    <t>diff[2,51]</t>
  </si>
  <si>
    <t>diff[2,52]</t>
  </si>
  <si>
    <t>diff[2,53]</t>
  </si>
  <si>
    <t>diff[2,54]</t>
  </si>
  <si>
    <t>diff[2,55]</t>
  </si>
  <si>
    <t>diff[2,56]</t>
  </si>
  <si>
    <t>diff[2,57]</t>
  </si>
  <si>
    <t>diff[2,58]</t>
  </si>
  <si>
    <t>diff[2,59]</t>
  </si>
  <si>
    <t>diff[2,60]</t>
  </si>
  <si>
    <t>diff[2,61]</t>
  </si>
  <si>
    <t>diff[3,4]</t>
  </si>
  <si>
    <t>diff[3,5]</t>
  </si>
  <si>
    <t>diff[3,6]</t>
  </si>
  <si>
    <t>diff[3,7]</t>
  </si>
  <si>
    <t>diff[3,8]</t>
  </si>
  <si>
    <t>diff[3,9]</t>
  </si>
  <si>
    <t>diff[3,10]</t>
  </si>
  <si>
    <t>diff[3,11]</t>
  </si>
  <si>
    <t>diff[3,12]</t>
  </si>
  <si>
    <t>diff[3,13]</t>
  </si>
  <si>
    <t>diff[3,14]</t>
  </si>
  <si>
    <t>diff[3,15]</t>
  </si>
  <si>
    <t>diff[3,16]</t>
  </si>
  <si>
    <t>diff[3,17]</t>
  </si>
  <si>
    <t>diff[3,18]</t>
  </si>
  <si>
    <t>diff[3,19]</t>
  </si>
  <si>
    <t>diff[3,20]</t>
  </si>
  <si>
    <t>diff[3,21]</t>
  </si>
  <si>
    <t>diff[3,22]</t>
  </si>
  <si>
    <t>diff[3,23]</t>
  </si>
  <si>
    <t>diff[3,24]</t>
  </si>
  <si>
    <t>diff[3,25]</t>
  </si>
  <si>
    <t>diff[3,26]</t>
  </si>
  <si>
    <t>diff[3,27]</t>
  </si>
  <si>
    <t>diff[3,28]</t>
  </si>
  <si>
    <t>diff[3,29]</t>
  </si>
  <si>
    <t>diff[3,30]</t>
  </si>
  <si>
    <t>diff[3,31]</t>
  </si>
  <si>
    <t>diff[3,32]</t>
  </si>
  <si>
    <t>diff[3,33]</t>
  </si>
  <si>
    <t>diff[3,34]</t>
  </si>
  <si>
    <t>diff[3,35]</t>
  </si>
  <si>
    <t>diff[3,36]</t>
  </si>
  <si>
    <t>diff[3,37]</t>
  </si>
  <si>
    <t>diff[3,38]</t>
  </si>
  <si>
    <t>diff[3,39]</t>
  </si>
  <si>
    <t>diff[3,40]</t>
  </si>
  <si>
    <t>diff[3,41]</t>
  </si>
  <si>
    <t>diff[3,42]</t>
  </si>
  <si>
    <t>diff[3,43]</t>
  </si>
  <si>
    <t>diff[3,44]</t>
  </si>
  <si>
    <t>diff[3,45]</t>
  </si>
  <si>
    <t>diff[3,46]</t>
  </si>
  <si>
    <t>diff[3,47]</t>
  </si>
  <si>
    <t>diff[3,48]</t>
  </si>
  <si>
    <t>diff[3,49]</t>
  </si>
  <si>
    <t>diff[3,50]</t>
  </si>
  <si>
    <t>diff[3,51]</t>
  </si>
  <si>
    <t>diff[3,52]</t>
  </si>
  <si>
    <t>diff[3,53]</t>
  </si>
  <si>
    <t>diff[3,54]</t>
  </si>
  <si>
    <t>diff[3,55]</t>
  </si>
  <si>
    <t>diff[3,56]</t>
  </si>
  <si>
    <t>diff[3,57]</t>
  </si>
  <si>
    <t>diff[3,58]</t>
  </si>
  <si>
    <t>diff[3,59]</t>
  </si>
  <si>
    <t>diff[3,60]</t>
  </si>
  <si>
    <t>diff[3,61]</t>
  </si>
  <si>
    <t>diff[4,5]</t>
  </si>
  <si>
    <t>diff[4,6]</t>
  </si>
  <si>
    <t>diff[4,7]</t>
  </si>
  <si>
    <t>diff[4,8]</t>
  </si>
  <si>
    <t>diff[4,9]</t>
  </si>
  <si>
    <t>diff[4,10]</t>
  </si>
  <si>
    <t>diff[4,11]</t>
  </si>
  <si>
    <t>diff[4,12]</t>
  </si>
  <si>
    <t>diff[4,13]</t>
  </si>
  <si>
    <t>diff[4,14]</t>
  </si>
  <si>
    <t>diff[4,15]</t>
  </si>
  <si>
    <t>diff[4,16]</t>
  </si>
  <si>
    <t>diff[4,17]</t>
  </si>
  <si>
    <t>diff[4,18]</t>
  </si>
  <si>
    <t>diff[4,19]</t>
  </si>
  <si>
    <t>diff[4,20]</t>
  </si>
  <si>
    <t>diff[4,21]</t>
  </si>
  <si>
    <t>diff[4,22]</t>
  </si>
  <si>
    <t>diff[4,23]</t>
  </si>
  <si>
    <t>diff[4,24]</t>
  </si>
  <si>
    <t>diff[4,25]</t>
  </si>
  <si>
    <t>diff[4,26]</t>
  </si>
  <si>
    <t>diff[4,27]</t>
  </si>
  <si>
    <t>diff[4,28]</t>
  </si>
  <si>
    <t>diff[4,29]</t>
  </si>
  <si>
    <t>diff[4,30]</t>
  </si>
  <si>
    <t>diff[4,31]</t>
  </si>
  <si>
    <t>diff[4,32]</t>
  </si>
  <si>
    <t>diff[4,33]</t>
  </si>
  <si>
    <t>diff[4,34]</t>
  </si>
  <si>
    <t>diff[4,35]</t>
  </si>
  <si>
    <t>diff[4,36]</t>
  </si>
  <si>
    <t>diff[4,37]</t>
  </si>
  <si>
    <t>diff[4,38]</t>
  </si>
  <si>
    <t>diff[4,39]</t>
  </si>
  <si>
    <t>diff[4,40]</t>
  </si>
  <si>
    <t>diff[4,41]</t>
  </si>
  <si>
    <t>diff[4,42]</t>
  </si>
  <si>
    <t>diff[4,43]</t>
  </si>
  <si>
    <t>diff[4,44]</t>
  </si>
  <si>
    <t>diff[4,45]</t>
  </si>
  <si>
    <t>diff[4,46]</t>
  </si>
  <si>
    <t>diff[4,47]</t>
  </si>
  <si>
    <t>diff[4,48]</t>
  </si>
  <si>
    <t>diff[4,49]</t>
  </si>
  <si>
    <t>diff[4,50]</t>
  </si>
  <si>
    <t>diff[4,51]</t>
  </si>
  <si>
    <t>diff[4,52]</t>
  </si>
  <si>
    <t>diff[4,53]</t>
  </si>
  <si>
    <t>diff[4,54]</t>
  </si>
  <si>
    <t>diff[4,55]</t>
  </si>
  <si>
    <t>diff[4,56]</t>
  </si>
  <si>
    <t>diff[4,57]</t>
  </si>
  <si>
    <t>diff[4,58]</t>
  </si>
  <si>
    <t>diff[4,59]</t>
  </si>
  <si>
    <t>diff[4,60]</t>
  </si>
  <si>
    <t>diff[4,61]</t>
  </si>
  <si>
    <t>diff[5,6]</t>
  </si>
  <si>
    <t>diff[5,7]</t>
  </si>
  <si>
    <t>diff[5,8]</t>
  </si>
  <si>
    <t>diff[5,9]</t>
  </si>
  <si>
    <t>diff[5,10]</t>
  </si>
  <si>
    <t>diff[5,11]</t>
  </si>
  <si>
    <t>diff[5,12]</t>
  </si>
  <si>
    <t>diff[5,13]</t>
  </si>
  <si>
    <t>diff[5,14]</t>
  </si>
  <si>
    <t>diff[5,15]</t>
  </si>
  <si>
    <t>diff[5,16]</t>
  </si>
  <si>
    <t>diff[5,17]</t>
  </si>
  <si>
    <t>diff[5,18]</t>
  </si>
  <si>
    <t>diff[5,19]</t>
  </si>
  <si>
    <t>diff[5,20]</t>
  </si>
  <si>
    <t>diff[5,21]</t>
  </si>
  <si>
    <t>diff[5,22]</t>
  </si>
  <si>
    <t>diff[5,23]</t>
  </si>
  <si>
    <t>diff[5,24]</t>
  </si>
  <si>
    <t>diff[5,25]</t>
  </si>
  <si>
    <t>diff[5,26]</t>
  </si>
  <si>
    <t>diff[5,27]</t>
  </si>
  <si>
    <t>diff[5,28]</t>
  </si>
  <si>
    <t>diff[5,29]</t>
  </si>
  <si>
    <t>diff[5,30]</t>
  </si>
  <si>
    <t>diff[5,31]</t>
  </si>
  <si>
    <t>diff[5,32]</t>
  </si>
  <si>
    <t>diff[5,33]</t>
  </si>
  <si>
    <t>diff[5,34]</t>
  </si>
  <si>
    <t>diff[5,35]</t>
  </si>
  <si>
    <t>diff[5,36]</t>
  </si>
  <si>
    <t>diff[5,37]</t>
  </si>
  <si>
    <t>diff[5,38]</t>
  </si>
  <si>
    <t>diff[5,39]</t>
  </si>
  <si>
    <t>diff[5,40]</t>
  </si>
  <si>
    <t>diff[5,41]</t>
  </si>
  <si>
    <t>diff[5,42]</t>
  </si>
  <si>
    <t>diff[5,43]</t>
  </si>
  <si>
    <t>diff[5,44]</t>
  </si>
  <si>
    <t>diff[5,45]</t>
  </si>
  <si>
    <t>diff[5,46]</t>
  </si>
  <si>
    <t>diff[5,47]</t>
  </si>
  <si>
    <t>diff[5,48]</t>
  </si>
  <si>
    <t>diff[5,49]</t>
  </si>
  <si>
    <t>diff[5,50]</t>
  </si>
  <si>
    <t>diff[5,51]</t>
  </si>
  <si>
    <t>diff[5,52]</t>
  </si>
  <si>
    <t>diff[5,53]</t>
  </si>
  <si>
    <t>diff[5,54]</t>
  </si>
  <si>
    <t>diff[5,55]</t>
  </si>
  <si>
    <t>diff[5,56]</t>
  </si>
  <si>
    <t>diff[5,57]</t>
  </si>
  <si>
    <t>diff[5,58]</t>
  </si>
  <si>
    <t>diff[5,59]</t>
  </si>
  <si>
    <t>diff[5,60]</t>
  </si>
  <si>
    <t>diff[5,61]</t>
  </si>
  <si>
    <t>diff[6,7]</t>
  </si>
  <si>
    <t>diff[6,8]</t>
  </si>
  <si>
    <t>diff[6,9]</t>
  </si>
  <si>
    <t>diff[6,10]</t>
  </si>
  <si>
    <t>diff[6,11]</t>
  </si>
  <si>
    <t>diff[6,12]</t>
  </si>
  <si>
    <t>diff[6,13]</t>
  </si>
  <si>
    <t>diff[6,14]</t>
  </si>
  <si>
    <t>diff[6,15]</t>
  </si>
  <si>
    <t>diff[6,16]</t>
  </si>
  <si>
    <t>diff[6,17]</t>
  </si>
  <si>
    <t>diff[6,18]</t>
  </si>
  <si>
    <t>diff[6,19]</t>
  </si>
  <si>
    <t>diff[6,20]</t>
  </si>
  <si>
    <t>diff[6,21]</t>
  </si>
  <si>
    <t>diff[6,22]</t>
  </si>
  <si>
    <t>diff[6,23]</t>
  </si>
  <si>
    <t>diff[6,24]</t>
  </si>
  <si>
    <t>diff[6,25]</t>
  </si>
  <si>
    <t>diff[6,26]</t>
  </si>
  <si>
    <t>diff[6,27]</t>
  </si>
  <si>
    <t>diff[6,28]</t>
  </si>
  <si>
    <t>diff[6,29]</t>
  </si>
  <si>
    <t>diff[6,30]</t>
  </si>
  <si>
    <t>diff[6,31]</t>
  </si>
  <si>
    <t>diff[6,32]</t>
  </si>
  <si>
    <t>diff[6,33]</t>
  </si>
  <si>
    <t>diff[6,34]</t>
  </si>
  <si>
    <t>diff[6,35]</t>
  </si>
  <si>
    <t>diff[6,36]</t>
  </si>
  <si>
    <t>diff[6,37]</t>
  </si>
  <si>
    <t>diff[6,38]</t>
  </si>
  <si>
    <t>diff[6,39]</t>
  </si>
  <si>
    <t>diff[6,40]</t>
  </si>
  <si>
    <t>diff[6,41]</t>
  </si>
  <si>
    <t>diff[6,42]</t>
  </si>
  <si>
    <t>diff[6,43]</t>
  </si>
  <si>
    <t>diff[6,44]</t>
  </si>
  <si>
    <t>diff[6,45]</t>
  </si>
  <si>
    <t>diff[6,46]</t>
  </si>
  <si>
    <t>diff[6,47]</t>
  </si>
  <si>
    <t>diff[6,48]</t>
  </si>
  <si>
    <t>diff[6,49]</t>
  </si>
  <si>
    <t>diff[6,50]</t>
  </si>
  <si>
    <t>diff[6,51]</t>
  </si>
  <si>
    <t>diff[6,52]</t>
  </si>
  <si>
    <t>diff[6,53]</t>
  </si>
  <si>
    <t>diff[6,54]</t>
  </si>
  <si>
    <t>diff[6,55]</t>
  </si>
  <si>
    <t>diff[6,56]</t>
  </si>
  <si>
    <t>diff[6,57]</t>
  </si>
  <si>
    <t>diff[6,58]</t>
  </si>
  <si>
    <t>diff[6,59]</t>
  </si>
  <si>
    <t>diff[6,60]</t>
  </si>
  <si>
    <t>diff[6,61]</t>
  </si>
  <si>
    <t>diff[7,8]</t>
  </si>
  <si>
    <t>diff[7,9]</t>
  </si>
  <si>
    <t>diff[7,10]</t>
  </si>
  <si>
    <t>diff[7,11]</t>
  </si>
  <si>
    <t>diff[7,12]</t>
  </si>
  <si>
    <t>diff[7,13]</t>
  </si>
  <si>
    <t>diff[7,14]</t>
  </si>
  <si>
    <t>diff[7,15]</t>
  </si>
  <si>
    <t>diff[7,16]</t>
  </si>
  <si>
    <t>diff[7,17]</t>
  </si>
  <si>
    <t>diff[7,18]</t>
  </si>
  <si>
    <t>diff[7,19]</t>
  </si>
  <si>
    <t>diff[7,20]</t>
  </si>
  <si>
    <t>diff[7,21]</t>
  </si>
  <si>
    <t>diff[7,22]</t>
  </si>
  <si>
    <t>diff[7,23]</t>
  </si>
  <si>
    <t>diff[7,24]</t>
  </si>
  <si>
    <t>diff[7,25]</t>
  </si>
  <si>
    <t>diff[7,26]</t>
  </si>
  <si>
    <t>diff[7,27]</t>
  </si>
  <si>
    <t>diff[7,28]</t>
  </si>
  <si>
    <t>diff[7,29]</t>
  </si>
  <si>
    <t>diff[7,30]</t>
  </si>
  <si>
    <t>diff[7,31]</t>
  </si>
  <si>
    <t>diff[7,32]</t>
  </si>
  <si>
    <t>diff[7,33]</t>
  </si>
  <si>
    <t>diff[7,34]</t>
  </si>
  <si>
    <t>diff[7,35]</t>
  </si>
  <si>
    <t>diff[7,36]</t>
  </si>
  <si>
    <t>diff[7,37]</t>
  </si>
  <si>
    <t>diff[7,38]</t>
  </si>
  <si>
    <t>diff[7,39]</t>
  </si>
  <si>
    <t>diff[7,40]</t>
  </si>
  <si>
    <t>diff[7,41]</t>
  </si>
  <si>
    <t>diff[7,42]</t>
  </si>
  <si>
    <t>diff[7,43]</t>
  </si>
  <si>
    <t>diff[7,44]</t>
  </si>
  <si>
    <t>diff[7,45]</t>
  </si>
  <si>
    <t>diff[7,46]</t>
  </si>
  <si>
    <t>diff[7,47]</t>
  </si>
  <si>
    <t>diff[7,48]</t>
  </si>
  <si>
    <t>diff[7,49]</t>
  </si>
  <si>
    <t>diff[7,50]</t>
  </si>
  <si>
    <t>diff[7,51]</t>
  </si>
  <si>
    <t>diff[7,52]</t>
  </si>
  <si>
    <t>diff[7,53]</t>
  </si>
  <si>
    <t>diff[7,54]</t>
  </si>
  <si>
    <t>diff[7,55]</t>
  </si>
  <si>
    <t>diff[7,56]</t>
  </si>
  <si>
    <t>diff[7,57]</t>
  </si>
  <si>
    <t>diff[7,58]</t>
  </si>
  <si>
    <t>diff[7,59]</t>
  </si>
  <si>
    <t>diff[7,60]</t>
  </si>
  <si>
    <t>diff[7,61]</t>
  </si>
  <si>
    <t>diff[8,9]</t>
  </si>
  <si>
    <t>diff[8,10]</t>
  </si>
  <si>
    <t>diff[8,11]</t>
  </si>
  <si>
    <t>diff[8,12]</t>
  </si>
  <si>
    <t>diff[8,13]</t>
  </si>
  <si>
    <t>diff[8,14]</t>
  </si>
  <si>
    <t>diff[8,15]</t>
  </si>
  <si>
    <t>diff[8,16]</t>
  </si>
  <si>
    <t>diff[8,17]</t>
  </si>
  <si>
    <t>diff[8,18]</t>
  </si>
  <si>
    <t>diff[8,19]</t>
  </si>
  <si>
    <t>diff[8,20]</t>
  </si>
  <si>
    <t>diff[8,21]</t>
  </si>
  <si>
    <t>diff[8,22]</t>
  </si>
  <si>
    <t>diff[8,23]</t>
  </si>
  <si>
    <t>diff[8,24]</t>
  </si>
  <si>
    <t>diff[8,25]</t>
  </si>
  <si>
    <t>diff[8,26]</t>
  </si>
  <si>
    <t>diff[8,27]</t>
  </si>
  <si>
    <t>diff[8,28]</t>
  </si>
  <si>
    <t>diff[8,29]</t>
  </si>
  <si>
    <t>diff[8,30]</t>
  </si>
  <si>
    <t>diff[8,31]</t>
  </si>
  <si>
    <t>diff[8,32]</t>
  </si>
  <si>
    <t>diff[8,33]</t>
  </si>
  <si>
    <t>diff[8,34]</t>
  </si>
  <si>
    <t>diff[8,35]</t>
  </si>
  <si>
    <t>diff[8,36]</t>
  </si>
  <si>
    <t>diff[8,37]</t>
  </si>
  <si>
    <t>diff[8,38]</t>
  </si>
  <si>
    <t>diff[8,39]</t>
  </si>
  <si>
    <t>diff[8,40]</t>
  </si>
  <si>
    <t>diff[8,41]</t>
  </si>
  <si>
    <t>diff[8,42]</t>
  </si>
  <si>
    <t>diff[8,43]</t>
  </si>
  <si>
    <t>diff[8,44]</t>
  </si>
  <si>
    <t>diff[8,45]</t>
  </si>
  <si>
    <t>diff[8,46]</t>
  </si>
  <si>
    <t>diff[8,47]</t>
  </si>
  <si>
    <t>diff[8,48]</t>
  </si>
  <si>
    <t>diff[8,49]</t>
  </si>
  <si>
    <t>diff[8,50]</t>
  </si>
  <si>
    <t>diff[8,51]</t>
  </si>
  <si>
    <t>diff[8,52]</t>
  </si>
  <si>
    <t>diff[8,53]</t>
  </si>
  <si>
    <t>diff[8,54]</t>
  </si>
  <si>
    <t>diff[8,55]</t>
  </si>
  <si>
    <t>diff[8,56]</t>
  </si>
  <si>
    <t>diff[8,57]</t>
  </si>
  <si>
    <t>diff[8,58]</t>
  </si>
  <si>
    <t>diff[8,59]</t>
  </si>
  <si>
    <t>diff[8,60]</t>
  </si>
  <si>
    <t>diff[8,61]</t>
  </si>
  <si>
    <t>diff[9,10]</t>
  </si>
  <si>
    <t>diff[9,11]</t>
  </si>
  <si>
    <t>diff[9,12]</t>
  </si>
  <si>
    <t>diff[9,13]</t>
  </si>
  <si>
    <t>diff[9,14]</t>
  </si>
  <si>
    <t>diff[9,15]</t>
  </si>
  <si>
    <t>diff[9,16]</t>
  </si>
  <si>
    <t>diff[9,17]</t>
  </si>
  <si>
    <t>diff[9,18]</t>
  </si>
  <si>
    <t>diff[9,19]</t>
  </si>
  <si>
    <t>diff[9,20]</t>
  </si>
  <si>
    <t>diff[9,21]</t>
  </si>
  <si>
    <t>diff[9,22]</t>
  </si>
  <si>
    <t>diff[9,23]</t>
  </si>
  <si>
    <t>diff[9,24]</t>
  </si>
  <si>
    <t>diff[9,25]</t>
  </si>
  <si>
    <t>diff[9,26]</t>
  </si>
  <si>
    <t>diff[9,27]</t>
  </si>
  <si>
    <t>diff[9,28]</t>
  </si>
  <si>
    <t>diff[9,29]</t>
  </si>
  <si>
    <t>diff[9,30]</t>
  </si>
  <si>
    <t>diff[9,31]</t>
  </si>
  <si>
    <t>diff[9,32]</t>
  </si>
  <si>
    <t>diff[9,33]</t>
  </si>
  <si>
    <t>diff[9,34]</t>
  </si>
  <si>
    <t>diff[9,35]</t>
  </si>
  <si>
    <t>diff[9,36]</t>
  </si>
  <si>
    <t>diff[9,37]</t>
  </si>
  <si>
    <t>diff[9,38]</t>
  </si>
  <si>
    <t>diff[9,39]</t>
  </si>
  <si>
    <t>diff[9,40]</t>
  </si>
  <si>
    <t>diff[9,41]</t>
  </si>
  <si>
    <t>diff[9,42]</t>
  </si>
  <si>
    <t>diff[9,43]</t>
  </si>
  <si>
    <t>diff[9,44]</t>
  </si>
  <si>
    <t>diff[9,45]</t>
  </si>
  <si>
    <t>diff[9,46]</t>
  </si>
  <si>
    <t>diff[9,47]</t>
  </si>
  <si>
    <t>diff[9,48]</t>
  </si>
  <si>
    <t>diff[9,49]</t>
  </si>
  <si>
    <t>diff[9,50]</t>
  </si>
  <si>
    <t>diff[9,51]</t>
  </si>
  <si>
    <t>diff[9,52]</t>
  </si>
  <si>
    <t>diff[9,53]</t>
  </si>
  <si>
    <t>diff[9,54]</t>
  </si>
  <si>
    <t>diff[9,55]</t>
  </si>
  <si>
    <t>diff[9,56]</t>
  </si>
  <si>
    <t>diff[9,57]</t>
  </si>
  <si>
    <t>diff[9,58]</t>
  </si>
  <si>
    <t>diff[9,59]</t>
  </si>
  <si>
    <t>diff[9,60]</t>
  </si>
  <si>
    <t>diff[9,61]</t>
  </si>
  <si>
    <t>diff[10,11]</t>
  </si>
  <si>
    <t>diff[10,12]</t>
  </si>
  <si>
    <t>diff[10,13]</t>
  </si>
  <si>
    <t>diff[10,14]</t>
  </si>
  <si>
    <t>diff[10,15]</t>
  </si>
  <si>
    <t>diff[10,16]</t>
  </si>
  <si>
    <t>diff[10,17]</t>
  </si>
  <si>
    <t>diff[10,18]</t>
  </si>
  <si>
    <t>diff[10,19]</t>
  </si>
  <si>
    <t>diff[10,20]</t>
  </si>
  <si>
    <t>diff[10,21]</t>
  </si>
  <si>
    <t>diff[10,22]</t>
  </si>
  <si>
    <t>diff[10,23]</t>
  </si>
  <si>
    <t>diff[10,24]</t>
  </si>
  <si>
    <t>diff[10,25]</t>
  </si>
  <si>
    <t>diff[10,26]</t>
  </si>
  <si>
    <t>diff[10,27]</t>
  </si>
  <si>
    <t>diff[10,28]</t>
  </si>
  <si>
    <t>diff[10,29]</t>
  </si>
  <si>
    <t>diff[10,30]</t>
  </si>
  <si>
    <t>diff[10,31]</t>
  </si>
  <si>
    <t>diff[10,32]</t>
  </si>
  <si>
    <t>diff[10,33]</t>
  </si>
  <si>
    <t>diff[10,34]</t>
  </si>
  <si>
    <t>diff[10,35]</t>
  </si>
  <si>
    <t>diff[10,36]</t>
  </si>
  <si>
    <t>diff[10,37]</t>
  </si>
  <si>
    <t>diff[10,38]</t>
  </si>
  <si>
    <t>diff[10,39]</t>
  </si>
  <si>
    <t>diff[10,40]</t>
  </si>
  <si>
    <t>diff[10,41]</t>
  </si>
  <si>
    <t>diff[10,42]</t>
  </si>
  <si>
    <t>diff[10,43]</t>
  </si>
  <si>
    <t>diff[10,44]</t>
  </si>
  <si>
    <t>diff[10,45]</t>
  </si>
  <si>
    <t>diff[10,46]</t>
  </si>
  <si>
    <t>diff[10,47]</t>
  </si>
  <si>
    <t>diff[10,48]</t>
  </si>
  <si>
    <t>diff[10,49]</t>
  </si>
  <si>
    <t>diff[10,50]</t>
  </si>
  <si>
    <t>diff[10,51]</t>
  </si>
  <si>
    <t>diff[10,52]</t>
  </si>
  <si>
    <t>diff[10,53]</t>
  </si>
  <si>
    <t>diff[10,54]</t>
  </si>
  <si>
    <t>diff[10,55]</t>
  </si>
  <si>
    <t>diff[10,56]</t>
  </si>
  <si>
    <t>diff[10,57]</t>
  </si>
  <si>
    <t>diff[10,58]</t>
  </si>
  <si>
    <t>diff[10,59]</t>
  </si>
  <si>
    <t>diff[10,60]</t>
  </si>
  <si>
    <t>diff[10,61]</t>
  </si>
  <si>
    <t>diff[11,12]</t>
  </si>
  <si>
    <t>diff[11,13]</t>
  </si>
  <si>
    <t>diff[11,14]</t>
  </si>
  <si>
    <t>diff[11,15]</t>
  </si>
  <si>
    <t>diff[11,16]</t>
  </si>
  <si>
    <t>diff[11,17]</t>
  </si>
  <si>
    <t>diff[11,18]</t>
  </si>
  <si>
    <t>diff[11,19]</t>
  </si>
  <si>
    <t>diff[11,20]</t>
  </si>
  <si>
    <t>diff[11,21]</t>
  </si>
  <si>
    <t>diff[11,22]</t>
  </si>
  <si>
    <t>diff[11,23]</t>
  </si>
  <si>
    <t>diff[11,24]</t>
  </si>
  <si>
    <t>diff[11,25]</t>
  </si>
  <si>
    <t>diff[11,26]</t>
  </si>
  <si>
    <t>diff[11,27]</t>
  </si>
  <si>
    <t>diff[11,28]</t>
  </si>
  <si>
    <t>diff[11,29]</t>
  </si>
  <si>
    <t>diff[11,30]</t>
  </si>
  <si>
    <t>diff[11,31]</t>
  </si>
  <si>
    <t>diff[11,32]</t>
  </si>
  <si>
    <t>diff[11,33]</t>
  </si>
  <si>
    <t>diff[11,34]</t>
  </si>
  <si>
    <t>diff[11,35]</t>
  </si>
  <si>
    <t>diff[11,36]</t>
  </si>
  <si>
    <t>diff[11,37]</t>
  </si>
  <si>
    <t>diff[11,38]</t>
  </si>
  <si>
    <t>diff[11,39]</t>
  </si>
  <si>
    <t>diff[11,40]</t>
  </si>
  <si>
    <t>diff[11,41]</t>
  </si>
  <si>
    <t>diff[11,42]</t>
  </si>
  <si>
    <t>diff[11,43]</t>
  </si>
  <si>
    <t>diff[11,44]</t>
  </si>
  <si>
    <t>diff[11,45]</t>
  </si>
  <si>
    <t>diff[11,46]</t>
  </si>
  <si>
    <t>diff[11,47]</t>
  </si>
  <si>
    <t>diff[11,48]</t>
  </si>
  <si>
    <t>diff[11,49]</t>
  </si>
  <si>
    <t>diff[11,50]</t>
  </si>
  <si>
    <t>diff[11,51]</t>
  </si>
  <si>
    <t>diff[11,52]</t>
  </si>
  <si>
    <t>diff[11,53]</t>
  </si>
  <si>
    <t>diff[11,54]</t>
  </si>
  <si>
    <t>diff[11,55]</t>
  </si>
  <si>
    <t>diff[11,56]</t>
  </si>
  <si>
    <t>diff[11,57]</t>
  </si>
  <si>
    <t>diff[11,58]</t>
  </si>
  <si>
    <t>diff[11,59]</t>
  </si>
  <si>
    <t>diff[11,60]</t>
  </si>
  <si>
    <t>diff[11,61]</t>
  </si>
  <si>
    <t>diff[12,13]</t>
  </si>
  <si>
    <t>diff[12,14]</t>
  </si>
  <si>
    <t>diff[12,15]</t>
  </si>
  <si>
    <t>diff[12,16]</t>
  </si>
  <si>
    <t>diff[12,17]</t>
  </si>
  <si>
    <t>diff[12,18]</t>
  </si>
  <si>
    <t>diff[12,19]</t>
  </si>
  <si>
    <t>diff[12,20]</t>
  </si>
  <si>
    <t>diff[12,21]</t>
  </si>
  <si>
    <t>diff[12,22]</t>
  </si>
  <si>
    <t>diff[12,23]</t>
  </si>
  <si>
    <t>diff[12,24]</t>
  </si>
  <si>
    <t>diff[12,25]</t>
  </si>
  <si>
    <t>diff[12,26]</t>
  </si>
  <si>
    <t>diff[12,27]</t>
  </si>
  <si>
    <t>diff[12,28]</t>
  </si>
  <si>
    <t>diff[12,29]</t>
  </si>
  <si>
    <t>diff[12,30]</t>
  </si>
  <si>
    <t>diff[12,31]</t>
  </si>
  <si>
    <t>diff[12,32]</t>
  </si>
  <si>
    <t>diff[12,33]</t>
  </si>
  <si>
    <t>diff[12,34]</t>
  </si>
  <si>
    <t>diff[12,35]</t>
  </si>
  <si>
    <t>diff[12,36]</t>
  </si>
  <si>
    <t>diff[12,37]</t>
  </si>
  <si>
    <t>diff[12,38]</t>
  </si>
  <si>
    <t>diff[12,39]</t>
  </si>
  <si>
    <t>diff[12,40]</t>
  </si>
  <si>
    <t>diff[12,41]</t>
  </si>
  <si>
    <t>diff[12,42]</t>
  </si>
  <si>
    <t>diff[12,43]</t>
  </si>
  <si>
    <t>diff[12,44]</t>
  </si>
  <si>
    <t>diff[12,45]</t>
  </si>
  <si>
    <t>diff[12,46]</t>
  </si>
  <si>
    <t>diff[12,47]</t>
  </si>
  <si>
    <t>diff[12,48]</t>
  </si>
  <si>
    <t>diff[12,49]</t>
  </si>
  <si>
    <t>diff[12,50]</t>
  </si>
  <si>
    <t>diff[12,51]</t>
  </si>
  <si>
    <t>diff[12,52]</t>
  </si>
  <si>
    <t>diff[12,53]</t>
  </si>
  <si>
    <t>diff[12,54]</t>
  </si>
  <si>
    <t>diff[12,55]</t>
  </si>
  <si>
    <t>diff[12,56]</t>
  </si>
  <si>
    <t>diff[12,57]</t>
  </si>
  <si>
    <t>diff[12,58]</t>
  </si>
  <si>
    <t>diff[12,59]</t>
  </si>
  <si>
    <t>diff[12,60]</t>
  </si>
  <si>
    <t>diff[12,61]</t>
  </si>
  <si>
    <t>diff[13,14]</t>
  </si>
  <si>
    <t>diff[13,15]</t>
  </si>
  <si>
    <t>diff[13,16]</t>
  </si>
  <si>
    <t>diff[13,17]</t>
  </si>
  <si>
    <t>diff[13,18]</t>
  </si>
  <si>
    <t>diff[13,19]</t>
  </si>
  <si>
    <t>diff[13,20]</t>
  </si>
  <si>
    <t>diff[13,21]</t>
  </si>
  <si>
    <t>diff[13,22]</t>
  </si>
  <si>
    <t>diff[13,23]</t>
  </si>
  <si>
    <t>diff[13,24]</t>
  </si>
  <si>
    <t>diff[13,25]</t>
  </si>
  <si>
    <t>diff[13,26]</t>
  </si>
  <si>
    <t>diff[13,27]</t>
  </si>
  <si>
    <t>diff[13,28]</t>
  </si>
  <si>
    <t>diff[13,29]</t>
  </si>
  <si>
    <t>diff[13,30]</t>
  </si>
  <si>
    <t>diff[13,31]</t>
  </si>
  <si>
    <t>diff[13,32]</t>
  </si>
  <si>
    <t>diff[13,33]</t>
  </si>
  <si>
    <t>diff[13,34]</t>
  </si>
  <si>
    <t>diff[13,35]</t>
  </si>
  <si>
    <t>diff[13,36]</t>
  </si>
  <si>
    <t>diff[13,37]</t>
  </si>
  <si>
    <t>diff[13,38]</t>
  </si>
  <si>
    <t>diff[13,39]</t>
  </si>
  <si>
    <t>diff[13,40]</t>
  </si>
  <si>
    <t>diff[13,41]</t>
  </si>
  <si>
    <t>diff[13,42]</t>
  </si>
  <si>
    <t>diff[13,43]</t>
  </si>
  <si>
    <t>diff[13,44]</t>
  </si>
  <si>
    <t>diff[13,45]</t>
  </si>
  <si>
    <t>diff[13,46]</t>
  </si>
  <si>
    <t>diff[13,47]</t>
  </si>
  <si>
    <t>diff[13,48]</t>
  </si>
  <si>
    <t>diff[13,49]</t>
  </si>
  <si>
    <t>diff[13,50]</t>
  </si>
  <si>
    <t>diff[13,51]</t>
  </si>
  <si>
    <t>diff[13,52]</t>
  </si>
  <si>
    <t>diff[13,53]</t>
  </si>
  <si>
    <t>diff[13,54]</t>
  </si>
  <si>
    <t>diff[13,55]</t>
  </si>
  <si>
    <t>diff[13,56]</t>
  </si>
  <si>
    <t>diff[13,57]</t>
  </si>
  <si>
    <t>diff[13,58]</t>
  </si>
  <si>
    <t>diff[13,59]</t>
  </si>
  <si>
    <t>diff[13,60]</t>
  </si>
  <si>
    <t>diff[13,61]</t>
  </si>
  <si>
    <t>diff[14,15]</t>
  </si>
  <si>
    <t>diff[14,16]</t>
  </si>
  <si>
    <t>diff[14,17]</t>
  </si>
  <si>
    <t>diff[14,18]</t>
  </si>
  <si>
    <t>diff[14,19]</t>
  </si>
  <si>
    <t>diff[14,20]</t>
  </si>
  <si>
    <t>diff[14,21]</t>
  </si>
  <si>
    <t>diff[14,22]</t>
  </si>
  <si>
    <t>diff[14,23]</t>
  </si>
  <si>
    <t>diff[14,24]</t>
  </si>
  <si>
    <t>diff[14,25]</t>
  </si>
  <si>
    <t>diff[14,26]</t>
  </si>
  <si>
    <t>diff[14,27]</t>
  </si>
  <si>
    <t>diff[14,28]</t>
  </si>
  <si>
    <t>diff[14,29]</t>
  </si>
  <si>
    <t>diff[14,30]</t>
  </si>
  <si>
    <t>diff[14,31]</t>
  </si>
  <si>
    <t>diff[14,32]</t>
  </si>
  <si>
    <t>diff[14,33]</t>
  </si>
  <si>
    <t>diff[14,34]</t>
  </si>
  <si>
    <t>diff[14,35]</t>
  </si>
  <si>
    <t>diff[14,36]</t>
  </si>
  <si>
    <t>diff[14,37]</t>
  </si>
  <si>
    <t>diff[14,38]</t>
  </si>
  <si>
    <t>diff[14,39]</t>
  </si>
  <si>
    <t>diff[14,40]</t>
  </si>
  <si>
    <t>diff[14,41]</t>
  </si>
  <si>
    <t>diff[14,42]</t>
  </si>
  <si>
    <t>diff[14,43]</t>
  </si>
  <si>
    <t>diff[14,44]</t>
  </si>
  <si>
    <t>diff[14,45]</t>
  </si>
  <si>
    <t>diff[14,46]</t>
  </si>
  <si>
    <t>diff[14,47]</t>
  </si>
  <si>
    <t>diff[14,48]</t>
  </si>
  <si>
    <t>diff[14,49]</t>
  </si>
  <si>
    <t>diff[14,50]</t>
  </si>
  <si>
    <t>diff[14,51]</t>
  </si>
  <si>
    <t>diff[14,52]</t>
  </si>
  <si>
    <t>diff[14,53]</t>
  </si>
  <si>
    <t>diff[14,54]</t>
  </si>
  <si>
    <t>diff[14,55]</t>
  </si>
  <si>
    <t>diff[14,56]</t>
  </si>
  <si>
    <t>diff[14,57]</t>
  </si>
  <si>
    <t>diff[14,58]</t>
  </si>
  <si>
    <t>diff[14,59]</t>
  </si>
  <si>
    <t>diff[14,60]</t>
  </si>
  <si>
    <t>diff[14,61]</t>
  </si>
  <si>
    <t>diff[15,16]</t>
  </si>
  <si>
    <t>diff[15,17]</t>
  </si>
  <si>
    <t>diff[15,18]</t>
  </si>
  <si>
    <t>diff[15,19]</t>
  </si>
  <si>
    <t>diff[15,20]</t>
  </si>
  <si>
    <t>diff[15,21]</t>
  </si>
  <si>
    <t>diff[15,22]</t>
  </si>
  <si>
    <t>diff[15,23]</t>
  </si>
  <si>
    <t>diff[15,24]</t>
  </si>
  <si>
    <t>diff[15,25]</t>
  </si>
  <si>
    <t>diff[15,26]</t>
  </si>
  <si>
    <t>diff[15,27]</t>
  </si>
  <si>
    <t>diff[15,28]</t>
  </si>
  <si>
    <t>diff[15,29]</t>
  </si>
  <si>
    <t>diff[15,30]</t>
  </si>
  <si>
    <t>diff[15,31]</t>
  </si>
  <si>
    <t>diff[15,32]</t>
  </si>
  <si>
    <t>diff[15,33]</t>
  </si>
  <si>
    <t>diff[15,34]</t>
  </si>
  <si>
    <t>diff[15,35]</t>
  </si>
  <si>
    <t>diff[15,36]</t>
  </si>
  <si>
    <t>diff[15,37]</t>
  </si>
  <si>
    <t>diff[15,38]</t>
  </si>
  <si>
    <t>diff[15,39]</t>
  </si>
  <si>
    <t>diff[15,40]</t>
  </si>
  <si>
    <t>diff[15,41]</t>
  </si>
  <si>
    <t>diff[15,42]</t>
  </si>
  <si>
    <t>diff[15,43]</t>
  </si>
  <si>
    <t>diff[15,44]</t>
  </si>
  <si>
    <t>diff[15,45]</t>
  </si>
  <si>
    <t>diff[15,46]</t>
  </si>
  <si>
    <t>diff[15,47]</t>
  </si>
  <si>
    <t>diff[15,48]</t>
  </si>
  <si>
    <t>diff[15,49]</t>
  </si>
  <si>
    <t>diff[15,50]</t>
  </si>
  <si>
    <t>diff[15,51]</t>
  </si>
  <si>
    <t>diff[15,52]</t>
  </si>
  <si>
    <t>diff[15,53]</t>
  </si>
  <si>
    <t>diff[15,54]</t>
  </si>
  <si>
    <t>diff[15,55]</t>
  </si>
  <si>
    <t>diff[15,56]</t>
  </si>
  <si>
    <t>diff[15,57]</t>
  </si>
  <si>
    <t>diff[15,58]</t>
  </si>
  <si>
    <t>diff[15,59]</t>
  </si>
  <si>
    <t>diff[15,60]</t>
  </si>
  <si>
    <t>diff[15,61]</t>
  </si>
  <si>
    <t>diff[16,17]</t>
  </si>
  <si>
    <t>diff[16,18]</t>
  </si>
  <si>
    <t>diff[16,19]</t>
  </si>
  <si>
    <t>diff[16,20]</t>
  </si>
  <si>
    <t>diff[16,21]</t>
  </si>
  <si>
    <t>diff[16,22]</t>
  </si>
  <si>
    <t>diff[16,23]</t>
  </si>
  <si>
    <t>diff[16,24]</t>
  </si>
  <si>
    <t>diff[16,25]</t>
  </si>
  <si>
    <t>diff[16,26]</t>
  </si>
  <si>
    <t>diff[16,27]</t>
  </si>
  <si>
    <t>diff[16,28]</t>
  </si>
  <si>
    <t>diff[16,29]</t>
  </si>
  <si>
    <t>diff[16,30]</t>
  </si>
  <si>
    <t>diff[16,31]</t>
  </si>
  <si>
    <t>diff[16,32]</t>
  </si>
  <si>
    <t>diff[16,33]</t>
  </si>
  <si>
    <t>diff[16,34]</t>
  </si>
  <si>
    <t>diff[16,35]</t>
  </si>
  <si>
    <t>diff[16,36]</t>
  </si>
  <si>
    <t>diff[16,37]</t>
  </si>
  <si>
    <t>diff[16,38]</t>
  </si>
  <si>
    <t>diff[16,39]</t>
  </si>
  <si>
    <t>diff[16,40]</t>
  </si>
  <si>
    <t>diff[16,41]</t>
  </si>
  <si>
    <t>diff[16,42]</t>
  </si>
  <si>
    <t>diff[16,43]</t>
  </si>
  <si>
    <t>diff[16,44]</t>
  </si>
  <si>
    <t>diff[16,45]</t>
  </si>
  <si>
    <t>diff[16,46]</t>
  </si>
  <si>
    <t>diff[16,47]</t>
  </si>
  <si>
    <t>diff[16,48]</t>
  </si>
  <si>
    <t>diff[16,49]</t>
  </si>
  <si>
    <t>diff[16,50]</t>
  </si>
  <si>
    <t>diff[16,51]</t>
  </si>
  <si>
    <t>diff[16,52]</t>
  </si>
  <si>
    <t>diff[16,53]</t>
  </si>
  <si>
    <t>diff[16,54]</t>
  </si>
  <si>
    <t>diff[16,55]</t>
  </si>
  <si>
    <t>diff[16,56]</t>
  </si>
  <si>
    <t>diff[16,57]</t>
  </si>
  <si>
    <t>diff[16,58]</t>
  </si>
  <si>
    <t>diff[16,59]</t>
  </si>
  <si>
    <t>diff[16,60]</t>
  </si>
  <si>
    <t>diff[16,61]</t>
  </si>
  <si>
    <t>diff[17,18]</t>
  </si>
  <si>
    <t>diff[17,19]</t>
  </si>
  <si>
    <t>diff[17,20]</t>
  </si>
  <si>
    <t>diff[17,21]</t>
  </si>
  <si>
    <t>diff[17,22]</t>
  </si>
  <si>
    <t>diff[17,23]</t>
  </si>
  <si>
    <t>diff[17,24]</t>
  </si>
  <si>
    <t>diff[17,25]</t>
  </si>
  <si>
    <t>diff[17,26]</t>
  </si>
  <si>
    <t>diff[17,27]</t>
  </si>
  <si>
    <t>diff[17,28]</t>
  </si>
  <si>
    <t>diff[17,29]</t>
  </si>
  <si>
    <t>diff[17,30]</t>
  </si>
  <si>
    <t>diff[17,31]</t>
  </si>
  <si>
    <t>diff[17,32]</t>
  </si>
  <si>
    <t>diff[17,33]</t>
  </si>
  <si>
    <t>diff[17,34]</t>
  </si>
  <si>
    <t>diff[17,35]</t>
  </si>
  <si>
    <t>diff[17,36]</t>
  </si>
  <si>
    <t>diff[17,37]</t>
  </si>
  <si>
    <t>diff[17,38]</t>
  </si>
  <si>
    <t>diff[17,39]</t>
  </si>
  <si>
    <t>diff[17,40]</t>
  </si>
  <si>
    <t>diff[17,41]</t>
  </si>
  <si>
    <t>diff[17,42]</t>
  </si>
  <si>
    <t>diff[17,43]</t>
  </si>
  <si>
    <t>diff[17,44]</t>
  </si>
  <si>
    <t>diff[17,45]</t>
  </si>
  <si>
    <t>diff[17,46]</t>
  </si>
  <si>
    <t>diff[17,47]</t>
  </si>
  <si>
    <t>diff[17,48]</t>
  </si>
  <si>
    <t>diff[17,49]</t>
  </si>
  <si>
    <t>diff[17,50]</t>
  </si>
  <si>
    <t>diff[17,51]</t>
  </si>
  <si>
    <t>diff[17,52]</t>
  </si>
  <si>
    <t>diff[17,53]</t>
  </si>
  <si>
    <t>diff[17,54]</t>
  </si>
  <si>
    <t>diff[17,55]</t>
  </si>
  <si>
    <t>diff[17,56]</t>
  </si>
  <si>
    <t>diff[17,57]</t>
  </si>
  <si>
    <t>diff[17,58]</t>
  </si>
  <si>
    <t>diff[17,59]</t>
  </si>
  <si>
    <t>diff[17,60]</t>
  </si>
  <si>
    <t>diff[17,61]</t>
  </si>
  <si>
    <t>diff[18,19]</t>
  </si>
  <si>
    <t>diff[18,20]</t>
  </si>
  <si>
    <t>diff[18,21]</t>
  </si>
  <si>
    <t>diff[18,22]</t>
  </si>
  <si>
    <t>diff[18,23]</t>
  </si>
  <si>
    <t>diff[18,24]</t>
  </si>
  <si>
    <t>diff[18,25]</t>
  </si>
  <si>
    <t>diff[18,26]</t>
  </si>
  <si>
    <t>diff[18,27]</t>
  </si>
  <si>
    <t>diff[18,28]</t>
  </si>
  <si>
    <t>diff[18,29]</t>
  </si>
  <si>
    <t>diff[18,30]</t>
  </si>
  <si>
    <t>diff[18,31]</t>
  </si>
  <si>
    <t>diff[18,32]</t>
  </si>
  <si>
    <t>diff[18,33]</t>
  </si>
  <si>
    <t>diff[18,34]</t>
  </si>
  <si>
    <t>diff[18,35]</t>
  </si>
  <si>
    <t>diff[18,36]</t>
  </si>
  <si>
    <t>diff[18,37]</t>
  </si>
  <si>
    <t>diff[18,38]</t>
  </si>
  <si>
    <t>diff[18,39]</t>
  </si>
  <si>
    <t>diff[18,40]</t>
  </si>
  <si>
    <t>diff[18,41]</t>
  </si>
  <si>
    <t>diff[18,42]</t>
  </si>
  <si>
    <t>diff[18,43]</t>
  </si>
  <si>
    <t>diff[18,44]</t>
  </si>
  <si>
    <t>diff[18,45]</t>
  </si>
  <si>
    <t>diff[18,46]</t>
  </si>
  <si>
    <t>diff[18,47]</t>
  </si>
  <si>
    <t>diff[18,48]</t>
  </si>
  <si>
    <t>diff[18,49]</t>
  </si>
  <si>
    <t>diff[18,50]</t>
  </si>
  <si>
    <t>diff[18,51]</t>
  </si>
  <si>
    <t>diff[18,52]</t>
  </si>
  <si>
    <t>diff[18,53]</t>
  </si>
  <si>
    <t>diff[18,54]</t>
  </si>
  <si>
    <t>diff[18,55]</t>
  </si>
  <si>
    <t>diff[18,56]</t>
  </si>
  <si>
    <t>diff[18,57]</t>
  </si>
  <si>
    <t>diff[18,58]</t>
  </si>
  <si>
    <t>diff[18,59]</t>
  </si>
  <si>
    <t>diff[18,60]</t>
  </si>
  <si>
    <t>diff[18,61]</t>
  </si>
  <si>
    <t>diff[19,20]</t>
  </si>
  <si>
    <t>diff[19,21]</t>
  </si>
  <si>
    <t>diff[19,22]</t>
  </si>
  <si>
    <t>diff[19,23]</t>
  </si>
  <si>
    <t>diff[19,24]</t>
  </si>
  <si>
    <t>diff[19,25]</t>
  </si>
  <si>
    <t>diff[19,26]</t>
  </si>
  <si>
    <t>diff[19,27]</t>
  </si>
  <si>
    <t>diff[19,28]</t>
  </si>
  <si>
    <t>diff[19,29]</t>
  </si>
  <si>
    <t>diff[19,30]</t>
  </si>
  <si>
    <t>diff[19,31]</t>
  </si>
  <si>
    <t>diff[19,32]</t>
  </si>
  <si>
    <t>diff[19,33]</t>
  </si>
  <si>
    <t>diff[19,34]</t>
  </si>
  <si>
    <t>diff[19,35]</t>
  </si>
  <si>
    <t>diff[19,36]</t>
  </si>
  <si>
    <t>diff[19,37]</t>
  </si>
  <si>
    <t>diff[19,38]</t>
  </si>
  <si>
    <t>diff[19,39]</t>
  </si>
  <si>
    <t>diff[19,40]</t>
  </si>
  <si>
    <t>diff[19,41]</t>
  </si>
  <si>
    <t>diff[19,42]</t>
  </si>
  <si>
    <t>diff[19,43]</t>
  </si>
  <si>
    <t>diff[19,44]</t>
  </si>
  <si>
    <t>diff[19,45]</t>
  </si>
  <si>
    <t>diff[19,46]</t>
  </si>
  <si>
    <t>diff[19,47]</t>
  </si>
  <si>
    <t>diff[19,48]</t>
  </si>
  <si>
    <t>diff[19,49]</t>
  </si>
  <si>
    <t>diff[19,50]</t>
  </si>
  <si>
    <t>diff[19,51]</t>
  </si>
  <si>
    <t>diff[19,52]</t>
  </si>
  <si>
    <t>diff[19,53]</t>
  </si>
  <si>
    <t>diff[19,54]</t>
  </si>
  <si>
    <t>diff[19,55]</t>
  </si>
  <si>
    <t>diff[19,56]</t>
  </si>
  <si>
    <t>diff[19,57]</t>
  </si>
  <si>
    <t>diff[19,58]</t>
  </si>
  <si>
    <t>diff[19,59]</t>
  </si>
  <si>
    <t>diff[19,60]</t>
  </si>
  <si>
    <t>diff[19,61]</t>
  </si>
  <si>
    <t>diff[20,21]</t>
  </si>
  <si>
    <t>diff[20,22]</t>
  </si>
  <si>
    <t>diff[20,23]</t>
  </si>
  <si>
    <t>diff[20,24]</t>
  </si>
  <si>
    <t>diff[20,25]</t>
  </si>
  <si>
    <t>diff[20,26]</t>
  </si>
  <si>
    <t>diff[20,27]</t>
  </si>
  <si>
    <t>diff[20,28]</t>
  </si>
  <si>
    <t>diff[20,29]</t>
  </si>
  <si>
    <t>diff[20,30]</t>
  </si>
  <si>
    <t>diff[20,31]</t>
  </si>
  <si>
    <t>diff[20,32]</t>
  </si>
  <si>
    <t>diff[20,33]</t>
  </si>
  <si>
    <t>diff[20,34]</t>
  </si>
  <si>
    <t>diff[20,35]</t>
  </si>
  <si>
    <t>diff[20,36]</t>
  </si>
  <si>
    <t>diff[20,37]</t>
  </si>
  <si>
    <t>diff[20,38]</t>
  </si>
  <si>
    <t>diff[20,39]</t>
  </si>
  <si>
    <t>diff[20,40]</t>
  </si>
  <si>
    <t>diff[20,41]</t>
  </si>
  <si>
    <t>diff[20,42]</t>
  </si>
  <si>
    <t>diff[20,43]</t>
  </si>
  <si>
    <t>diff[20,44]</t>
  </si>
  <si>
    <t>diff[20,45]</t>
  </si>
  <si>
    <t>diff[20,46]</t>
  </si>
  <si>
    <t>diff[20,47]</t>
  </si>
  <si>
    <t>diff[20,48]</t>
  </si>
  <si>
    <t>diff[20,49]</t>
  </si>
  <si>
    <t>diff[20,50]</t>
  </si>
  <si>
    <t>diff[20,51]</t>
  </si>
  <si>
    <t>diff[20,52]</t>
  </si>
  <si>
    <t>diff[20,53]</t>
  </si>
  <si>
    <t>diff[20,54]</t>
  </si>
  <si>
    <t>diff[20,55]</t>
  </si>
  <si>
    <t>diff[20,56]</t>
  </si>
  <si>
    <t>diff[20,57]</t>
  </si>
  <si>
    <t>diff[20,58]</t>
  </si>
  <si>
    <t>diff[20,59]</t>
  </si>
  <si>
    <t>diff[20,60]</t>
  </si>
  <si>
    <t>diff[20,61]</t>
  </si>
  <si>
    <t>diff[21,22]</t>
  </si>
  <si>
    <t>diff[21,23]</t>
  </si>
  <si>
    <t>diff[21,24]</t>
  </si>
  <si>
    <t>diff[21,25]</t>
  </si>
  <si>
    <t>diff[21,26]</t>
  </si>
  <si>
    <t>diff[21,27]</t>
  </si>
  <si>
    <t>diff[21,28]</t>
  </si>
  <si>
    <t>diff[21,29]</t>
  </si>
  <si>
    <t>diff[21,30]</t>
  </si>
  <si>
    <t>diff[21,31]</t>
  </si>
  <si>
    <t>diff[21,32]</t>
  </si>
  <si>
    <t>diff[21,33]</t>
  </si>
  <si>
    <t>diff[21,34]</t>
  </si>
  <si>
    <t>diff[21,35]</t>
  </si>
  <si>
    <t>diff[21,36]</t>
  </si>
  <si>
    <t>diff[21,37]</t>
  </si>
  <si>
    <t>diff[21,38]</t>
  </si>
  <si>
    <t>diff[21,39]</t>
  </si>
  <si>
    <t>diff[21,40]</t>
  </si>
  <si>
    <t>diff[21,41]</t>
  </si>
  <si>
    <t>diff[21,42]</t>
  </si>
  <si>
    <t>diff[21,43]</t>
  </si>
  <si>
    <t>diff[21,44]</t>
  </si>
  <si>
    <t>diff[21,45]</t>
  </si>
  <si>
    <t>diff[21,46]</t>
  </si>
  <si>
    <t>diff[21,47]</t>
  </si>
  <si>
    <t>diff[21,48]</t>
  </si>
  <si>
    <t>diff[21,49]</t>
  </si>
  <si>
    <t>diff[21,50]</t>
  </si>
  <si>
    <t>diff[21,51]</t>
  </si>
  <si>
    <t>diff[21,52]</t>
  </si>
  <si>
    <t>diff[21,53]</t>
  </si>
  <si>
    <t>diff[21,54]</t>
  </si>
  <si>
    <t>diff[21,55]</t>
  </si>
  <si>
    <t>diff[21,56]</t>
  </si>
  <si>
    <t>diff[21,57]</t>
  </si>
  <si>
    <t>diff[21,58]</t>
  </si>
  <si>
    <t>diff[21,59]</t>
  </si>
  <si>
    <t>diff[21,60]</t>
  </si>
  <si>
    <t>diff[21,61]</t>
  </si>
  <si>
    <t>diff[22,23]</t>
  </si>
  <si>
    <t>diff[22,24]</t>
  </si>
  <si>
    <t>diff[22,25]</t>
  </si>
  <si>
    <t>diff[22,26]</t>
  </si>
  <si>
    <t>diff[22,27]</t>
  </si>
  <si>
    <t>diff[22,28]</t>
  </si>
  <si>
    <t>diff[22,29]</t>
  </si>
  <si>
    <t>diff[22,30]</t>
  </si>
  <si>
    <t>diff[22,31]</t>
  </si>
  <si>
    <t>diff[22,32]</t>
  </si>
  <si>
    <t>diff[22,33]</t>
  </si>
  <si>
    <t>diff[22,34]</t>
  </si>
  <si>
    <t>diff[22,35]</t>
  </si>
  <si>
    <t>diff[22,36]</t>
  </si>
  <si>
    <t>diff[22,37]</t>
  </si>
  <si>
    <t>diff[22,38]</t>
  </si>
  <si>
    <t>diff[22,39]</t>
  </si>
  <si>
    <t>diff[22,40]</t>
  </si>
  <si>
    <t>diff[22,41]</t>
  </si>
  <si>
    <t>diff[22,42]</t>
  </si>
  <si>
    <t>diff[22,43]</t>
  </si>
  <si>
    <t>diff[22,44]</t>
  </si>
  <si>
    <t>diff[22,45]</t>
  </si>
  <si>
    <t>diff[22,46]</t>
  </si>
  <si>
    <t>diff[22,47]</t>
  </si>
  <si>
    <t>diff[22,48]</t>
  </si>
  <si>
    <t>diff[22,49]</t>
  </si>
  <si>
    <t>diff[22,50]</t>
  </si>
  <si>
    <t>diff[22,51]</t>
  </si>
  <si>
    <t>diff[22,52]</t>
  </si>
  <si>
    <t>diff[22,53]</t>
  </si>
  <si>
    <t>diff[22,54]</t>
  </si>
  <si>
    <t>diff[22,55]</t>
  </si>
  <si>
    <t>diff[22,56]</t>
  </si>
  <si>
    <t>diff[22,57]</t>
  </si>
  <si>
    <t>diff[22,58]</t>
  </si>
  <si>
    <t>diff[22,59]</t>
  </si>
  <si>
    <t>diff[22,60]</t>
  </si>
  <si>
    <t>diff[22,61]</t>
  </si>
  <si>
    <t>diff[23,24]</t>
  </si>
  <si>
    <t>diff[23,25]</t>
  </si>
  <si>
    <t>diff[23,26]</t>
  </si>
  <si>
    <t>diff[23,27]</t>
  </si>
  <si>
    <t>diff[23,28]</t>
  </si>
  <si>
    <t>diff[23,29]</t>
  </si>
  <si>
    <t>diff[23,30]</t>
  </si>
  <si>
    <t>diff[23,31]</t>
  </si>
  <si>
    <t>diff[23,32]</t>
  </si>
  <si>
    <t>diff[23,33]</t>
  </si>
  <si>
    <t>diff[23,34]</t>
  </si>
  <si>
    <t>diff[23,35]</t>
  </si>
  <si>
    <t>diff[23,36]</t>
  </si>
  <si>
    <t>diff[23,37]</t>
  </si>
  <si>
    <t>diff[23,38]</t>
  </si>
  <si>
    <t>diff[23,39]</t>
  </si>
  <si>
    <t>diff[23,40]</t>
  </si>
  <si>
    <t>diff[23,41]</t>
  </si>
  <si>
    <t>diff[23,42]</t>
  </si>
  <si>
    <t>diff[23,43]</t>
  </si>
  <si>
    <t>diff[23,44]</t>
  </si>
  <si>
    <t>diff[23,45]</t>
  </si>
  <si>
    <t>diff[23,46]</t>
  </si>
  <si>
    <t>diff[23,47]</t>
  </si>
  <si>
    <t>diff[23,48]</t>
  </si>
  <si>
    <t>diff[23,49]</t>
  </si>
  <si>
    <t>diff[23,50]</t>
  </si>
  <si>
    <t>diff[23,51]</t>
  </si>
  <si>
    <t>diff[23,52]</t>
  </si>
  <si>
    <t>diff[23,53]</t>
  </si>
  <si>
    <t>diff[23,54]</t>
  </si>
  <si>
    <t>diff[23,55]</t>
  </si>
  <si>
    <t>diff[23,56]</t>
  </si>
  <si>
    <t>diff[23,57]</t>
  </si>
  <si>
    <t>diff[23,58]</t>
  </si>
  <si>
    <t>diff[23,59]</t>
  </si>
  <si>
    <t>diff[23,60]</t>
  </si>
  <si>
    <t>diff[23,61]</t>
  </si>
  <si>
    <t>diff[24,25]</t>
  </si>
  <si>
    <t>diff[24,26]</t>
  </si>
  <si>
    <t>diff[24,27]</t>
  </si>
  <si>
    <t>diff[24,28]</t>
  </si>
  <si>
    <t>diff[24,29]</t>
  </si>
  <si>
    <t>diff[24,30]</t>
  </si>
  <si>
    <t>diff[24,31]</t>
  </si>
  <si>
    <t>diff[24,32]</t>
  </si>
  <si>
    <t>diff[24,33]</t>
  </si>
  <si>
    <t>diff[24,34]</t>
  </si>
  <si>
    <t>diff[24,35]</t>
  </si>
  <si>
    <t>diff[24,36]</t>
  </si>
  <si>
    <t>diff[24,37]</t>
  </si>
  <si>
    <t>diff[24,38]</t>
  </si>
  <si>
    <t>diff[24,39]</t>
  </si>
  <si>
    <t>diff[24,40]</t>
  </si>
  <si>
    <t>diff[24,41]</t>
  </si>
  <si>
    <t>diff[24,42]</t>
  </si>
  <si>
    <t>diff[24,43]</t>
  </si>
  <si>
    <t>diff[24,44]</t>
  </si>
  <si>
    <t>diff[24,45]</t>
  </si>
  <si>
    <t>diff[24,46]</t>
  </si>
  <si>
    <t>diff[24,47]</t>
  </si>
  <si>
    <t>diff[24,48]</t>
  </si>
  <si>
    <t>diff[24,49]</t>
  </si>
  <si>
    <t>diff[24,50]</t>
  </si>
  <si>
    <t>diff[24,51]</t>
  </si>
  <si>
    <t>diff[24,52]</t>
  </si>
  <si>
    <t>diff[24,53]</t>
  </si>
  <si>
    <t>diff[24,54]</t>
  </si>
  <si>
    <t>diff[24,55]</t>
  </si>
  <si>
    <t>diff[24,56]</t>
  </si>
  <si>
    <t>diff[24,57]</t>
  </si>
  <si>
    <t>diff[24,58]</t>
  </si>
  <si>
    <t>diff[24,59]</t>
  </si>
  <si>
    <t>diff[24,60]</t>
  </si>
  <si>
    <t>diff[24,61]</t>
  </si>
  <si>
    <t>diff[25,26]</t>
  </si>
  <si>
    <t>diff[25,27]</t>
  </si>
  <si>
    <t>diff[25,28]</t>
  </si>
  <si>
    <t>diff[25,29]</t>
  </si>
  <si>
    <t>diff[25,30]</t>
  </si>
  <si>
    <t>diff[25,31]</t>
  </si>
  <si>
    <t>diff[25,32]</t>
  </si>
  <si>
    <t>diff[25,33]</t>
  </si>
  <si>
    <t>diff[25,34]</t>
  </si>
  <si>
    <t>diff[25,35]</t>
  </si>
  <si>
    <t>diff[25,36]</t>
  </si>
  <si>
    <t>diff[25,37]</t>
  </si>
  <si>
    <t>diff[25,38]</t>
  </si>
  <si>
    <t>diff[25,39]</t>
  </si>
  <si>
    <t>diff[25,40]</t>
  </si>
  <si>
    <t>diff[25,41]</t>
  </si>
  <si>
    <t>diff[25,42]</t>
  </si>
  <si>
    <t>diff[25,43]</t>
  </si>
  <si>
    <t>diff[25,44]</t>
  </si>
  <si>
    <t>diff[25,45]</t>
  </si>
  <si>
    <t>diff[25,46]</t>
  </si>
  <si>
    <t>diff[25,47]</t>
  </si>
  <si>
    <t>diff[25,48]</t>
  </si>
  <si>
    <t>diff[25,49]</t>
  </si>
  <si>
    <t>diff[25,50]</t>
  </si>
  <si>
    <t>diff[25,51]</t>
  </si>
  <si>
    <t>diff[25,52]</t>
  </si>
  <si>
    <t>diff[25,53]</t>
  </si>
  <si>
    <t>diff[25,54]</t>
  </si>
  <si>
    <t>diff[25,55]</t>
  </si>
  <si>
    <t>diff[25,56]</t>
  </si>
  <si>
    <t>diff[25,57]</t>
  </si>
  <si>
    <t>diff[25,58]</t>
  </si>
  <si>
    <t>diff[25,59]</t>
  </si>
  <si>
    <t>diff[25,60]</t>
  </si>
  <si>
    <t>diff[25,61]</t>
  </si>
  <si>
    <t>diff[26,27]</t>
  </si>
  <si>
    <t>diff[26,28]</t>
  </si>
  <si>
    <t>diff[26,29]</t>
  </si>
  <si>
    <t>diff[26,30]</t>
  </si>
  <si>
    <t>diff[26,31]</t>
  </si>
  <si>
    <t>diff[26,32]</t>
  </si>
  <si>
    <t>diff[26,33]</t>
  </si>
  <si>
    <t>diff[26,34]</t>
  </si>
  <si>
    <t>diff[26,35]</t>
  </si>
  <si>
    <t>diff[26,36]</t>
  </si>
  <si>
    <t>diff[26,37]</t>
  </si>
  <si>
    <t>diff[26,38]</t>
  </si>
  <si>
    <t>diff[26,39]</t>
  </si>
  <si>
    <t>diff[26,40]</t>
  </si>
  <si>
    <t>diff[26,41]</t>
  </si>
  <si>
    <t>diff[26,42]</t>
  </si>
  <si>
    <t>diff[26,43]</t>
  </si>
  <si>
    <t>diff[26,44]</t>
  </si>
  <si>
    <t>diff[26,45]</t>
  </si>
  <si>
    <t>diff[26,46]</t>
  </si>
  <si>
    <t>diff[26,47]</t>
  </si>
  <si>
    <t>diff[26,48]</t>
  </si>
  <si>
    <t>diff[26,49]</t>
  </si>
  <si>
    <t>diff[26,50]</t>
  </si>
  <si>
    <t>diff[26,51]</t>
  </si>
  <si>
    <t>diff[26,52]</t>
  </si>
  <si>
    <t>diff[26,53]</t>
  </si>
  <si>
    <t>diff[26,54]</t>
  </si>
  <si>
    <t>diff[26,55]</t>
  </si>
  <si>
    <t>diff[26,56]</t>
  </si>
  <si>
    <t>diff[26,57]</t>
  </si>
  <si>
    <t>diff[26,58]</t>
  </si>
  <si>
    <t>diff[26,59]</t>
  </si>
  <si>
    <t>diff[26,60]</t>
  </si>
  <si>
    <t>diff[26,61]</t>
  </si>
  <si>
    <t>diff[27,28]</t>
  </si>
  <si>
    <t>diff[27,29]</t>
  </si>
  <si>
    <t>diff[27,30]</t>
  </si>
  <si>
    <t>diff[27,31]</t>
  </si>
  <si>
    <t>diff[27,32]</t>
  </si>
  <si>
    <t>diff[27,33]</t>
  </si>
  <si>
    <t>diff[27,34]</t>
  </si>
  <si>
    <t>diff[27,35]</t>
  </si>
  <si>
    <t>diff[27,36]</t>
  </si>
  <si>
    <t>diff[27,37]</t>
  </si>
  <si>
    <t>diff[27,38]</t>
  </si>
  <si>
    <t>diff[27,39]</t>
  </si>
  <si>
    <t>diff[27,40]</t>
  </si>
  <si>
    <t>diff[27,41]</t>
  </si>
  <si>
    <t>diff[27,42]</t>
  </si>
  <si>
    <t>diff[27,43]</t>
  </si>
  <si>
    <t>diff[27,44]</t>
  </si>
  <si>
    <t>diff[27,45]</t>
  </si>
  <si>
    <t>diff[27,46]</t>
  </si>
  <si>
    <t>diff[27,47]</t>
  </si>
  <si>
    <t>diff[27,48]</t>
  </si>
  <si>
    <t>diff[27,49]</t>
  </si>
  <si>
    <t>diff[27,50]</t>
  </si>
  <si>
    <t>diff[27,51]</t>
  </si>
  <si>
    <t>diff[27,52]</t>
  </si>
  <si>
    <t>diff[27,53]</t>
  </si>
  <si>
    <t>diff[27,54]</t>
  </si>
  <si>
    <t>diff[27,55]</t>
  </si>
  <si>
    <t>diff[27,56]</t>
  </si>
  <si>
    <t>diff[27,57]</t>
  </si>
  <si>
    <t>diff[27,58]</t>
  </si>
  <si>
    <t>diff[27,59]</t>
  </si>
  <si>
    <t>diff[27,60]</t>
  </si>
  <si>
    <t>diff[27,61]</t>
  </si>
  <si>
    <t>diff[28,29]</t>
  </si>
  <si>
    <t>diff[28,30]</t>
  </si>
  <si>
    <t>diff[28,31]</t>
  </si>
  <si>
    <t>diff[28,32]</t>
  </si>
  <si>
    <t>diff[28,33]</t>
  </si>
  <si>
    <t>diff[28,34]</t>
  </si>
  <si>
    <t>diff[28,35]</t>
  </si>
  <si>
    <t>diff[28,36]</t>
  </si>
  <si>
    <t>diff[28,37]</t>
  </si>
  <si>
    <t>diff[28,38]</t>
  </si>
  <si>
    <t>diff[28,39]</t>
  </si>
  <si>
    <t>diff[28,40]</t>
  </si>
  <si>
    <t>diff[28,41]</t>
  </si>
  <si>
    <t>diff[28,42]</t>
  </si>
  <si>
    <t>diff[28,43]</t>
  </si>
  <si>
    <t>diff[28,44]</t>
  </si>
  <si>
    <t>diff[28,45]</t>
  </si>
  <si>
    <t>diff[28,46]</t>
  </si>
  <si>
    <t>diff[28,47]</t>
  </si>
  <si>
    <t>diff[28,48]</t>
  </si>
  <si>
    <t>diff[28,49]</t>
  </si>
  <si>
    <t>diff[28,50]</t>
  </si>
  <si>
    <t>diff[28,51]</t>
  </si>
  <si>
    <t>diff[28,52]</t>
  </si>
  <si>
    <t>diff[28,53]</t>
  </si>
  <si>
    <t>diff[28,54]</t>
  </si>
  <si>
    <t>diff[28,55]</t>
  </si>
  <si>
    <t>diff[28,56]</t>
  </si>
  <si>
    <t>diff[28,57]</t>
  </si>
  <si>
    <t>diff[28,58]</t>
  </si>
  <si>
    <t>diff[28,59]</t>
  </si>
  <si>
    <t>diff[28,60]</t>
  </si>
  <si>
    <t>diff[28,61]</t>
  </si>
  <si>
    <t>diff[29,30]</t>
  </si>
  <si>
    <t>diff[29,31]</t>
  </si>
  <si>
    <t>diff[29,32]</t>
  </si>
  <si>
    <t>diff[29,33]</t>
  </si>
  <si>
    <t>diff[29,34]</t>
  </si>
  <si>
    <t>diff[29,35]</t>
  </si>
  <si>
    <t>diff[29,36]</t>
  </si>
  <si>
    <t>diff[29,37]</t>
  </si>
  <si>
    <t>diff[29,38]</t>
  </si>
  <si>
    <t>diff[29,39]</t>
  </si>
  <si>
    <t>diff[29,40]</t>
  </si>
  <si>
    <t>diff[29,41]</t>
  </si>
  <si>
    <t>diff[29,42]</t>
  </si>
  <si>
    <t>diff[29,43]</t>
  </si>
  <si>
    <t>diff[29,44]</t>
  </si>
  <si>
    <t>diff[29,45]</t>
  </si>
  <si>
    <t>diff[29,46]</t>
  </si>
  <si>
    <t>diff[29,47]</t>
  </si>
  <si>
    <t>diff[29,48]</t>
  </si>
  <si>
    <t>diff[29,49]</t>
  </si>
  <si>
    <t>diff[29,50]</t>
  </si>
  <si>
    <t>diff[29,51]</t>
  </si>
  <si>
    <t>diff[29,52]</t>
  </si>
  <si>
    <t>diff[29,53]</t>
  </si>
  <si>
    <t>diff[29,54]</t>
  </si>
  <si>
    <t>diff[29,55]</t>
  </si>
  <si>
    <t>diff[29,56]</t>
  </si>
  <si>
    <t>diff[29,57]</t>
  </si>
  <si>
    <t>diff[29,58]</t>
  </si>
  <si>
    <t>diff[29,59]</t>
  </si>
  <si>
    <t>diff[29,60]</t>
  </si>
  <si>
    <t>diff[29,61]</t>
  </si>
  <si>
    <t>diff[30,31]</t>
  </si>
  <si>
    <t>diff[30,32]</t>
  </si>
  <si>
    <t>diff[30,33]</t>
  </si>
  <si>
    <t>diff[30,34]</t>
  </si>
  <si>
    <t>diff[30,35]</t>
  </si>
  <si>
    <t>diff[30,36]</t>
  </si>
  <si>
    <t>diff[30,37]</t>
  </si>
  <si>
    <t>diff[30,38]</t>
  </si>
  <si>
    <t>diff[30,39]</t>
  </si>
  <si>
    <t>diff[30,40]</t>
  </si>
  <si>
    <t>diff[30,41]</t>
  </si>
  <si>
    <t>diff[30,42]</t>
  </si>
  <si>
    <t>diff[30,43]</t>
  </si>
  <si>
    <t>diff[30,44]</t>
  </si>
  <si>
    <t>diff[30,45]</t>
  </si>
  <si>
    <t>diff[30,46]</t>
  </si>
  <si>
    <t>diff[30,47]</t>
  </si>
  <si>
    <t>diff[30,48]</t>
  </si>
  <si>
    <t>diff[30,49]</t>
  </si>
  <si>
    <t>diff[30,50]</t>
  </si>
  <si>
    <t>diff[30,51]</t>
  </si>
  <si>
    <t>diff[30,52]</t>
  </si>
  <si>
    <t>diff[30,53]</t>
  </si>
  <si>
    <t>diff[30,54]</t>
  </si>
  <si>
    <t>diff[30,55]</t>
  </si>
  <si>
    <t>diff[30,56]</t>
  </si>
  <si>
    <t>diff[30,57]</t>
  </si>
  <si>
    <t>diff[30,58]</t>
  </si>
  <si>
    <t>diff[30,59]</t>
  </si>
  <si>
    <t>diff[30,60]</t>
  </si>
  <si>
    <t>diff[30,61]</t>
  </si>
  <si>
    <t>diff[31,32]</t>
  </si>
  <si>
    <t>diff[31,33]</t>
  </si>
  <si>
    <t>diff[31,34]</t>
  </si>
  <si>
    <t>diff[31,35]</t>
  </si>
  <si>
    <t>diff[31,36]</t>
  </si>
  <si>
    <t>diff[31,37]</t>
  </si>
  <si>
    <t>diff[31,38]</t>
  </si>
  <si>
    <t>diff[31,39]</t>
  </si>
  <si>
    <t>diff[31,40]</t>
  </si>
  <si>
    <t>diff[31,41]</t>
  </si>
  <si>
    <t>diff[31,42]</t>
  </si>
  <si>
    <t>diff[31,43]</t>
  </si>
  <si>
    <t>diff[31,44]</t>
  </si>
  <si>
    <t>diff[31,45]</t>
  </si>
  <si>
    <t>diff[31,46]</t>
  </si>
  <si>
    <t>diff[31,47]</t>
  </si>
  <si>
    <t>diff[31,48]</t>
  </si>
  <si>
    <t>diff[31,49]</t>
  </si>
  <si>
    <t>diff[31,50]</t>
  </si>
  <si>
    <t>diff[31,51]</t>
  </si>
  <si>
    <t>diff[31,52]</t>
  </si>
  <si>
    <t>diff[31,53]</t>
  </si>
  <si>
    <t>diff[31,54]</t>
  </si>
  <si>
    <t>diff[31,55]</t>
  </si>
  <si>
    <t>diff[31,56]</t>
  </si>
  <si>
    <t>diff[31,57]</t>
  </si>
  <si>
    <t>diff[31,58]</t>
  </si>
  <si>
    <t>diff[31,59]</t>
  </si>
  <si>
    <t>diff[31,60]</t>
  </si>
  <si>
    <t>diff[31,61]</t>
  </si>
  <si>
    <t>diff[32,33]</t>
  </si>
  <si>
    <t>diff[32,34]</t>
  </si>
  <si>
    <t>diff[32,35]</t>
  </si>
  <si>
    <t>diff[32,36]</t>
  </si>
  <si>
    <t>diff[32,37]</t>
  </si>
  <si>
    <t>diff[32,38]</t>
  </si>
  <si>
    <t>diff[32,39]</t>
  </si>
  <si>
    <t>diff[32,40]</t>
  </si>
  <si>
    <t>diff[32,41]</t>
  </si>
  <si>
    <t>diff[32,42]</t>
  </si>
  <si>
    <t>diff[32,43]</t>
  </si>
  <si>
    <t>diff[32,44]</t>
  </si>
  <si>
    <t>diff[32,45]</t>
  </si>
  <si>
    <t>diff[32,46]</t>
  </si>
  <si>
    <t>diff[32,47]</t>
  </si>
  <si>
    <t>diff[32,48]</t>
  </si>
  <si>
    <t>diff[32,49]</t>
  </si>
  <si>
    <t>diff[32,50]</t>
  </si>
  <si>
    <t>diff[32,51]</t>
  </si>
  <si>
    <t>diff[32,52]</t>
  </si>
  <si>
    <t>diff[32,53]</t>
  </si>
  <si>
    <t>diff[32,54]</t>
  </si>
  <si>
    <t>diff[32,55]</t>
  </si>
  <si>
    <t>diff[32,56]</t>
  </si>
  <si>
    <t>diff[32,57]</t>
  </si>
  <si>
    <t>diff[32,58]</t>
  </si>
  <si>
    <t>diff[32,59]</t>
  </si>
  <si>
    <t>diff[32,60]</t>
  </si>
  <si>
    <t>diff[32,61]</t>
  </si>
  <si>
    <t>diff[33,34]</t>
  </si>
  <si>
    <t>diff[33,35]</t>
  </si>
  <si>
    <t>diff[33,36]</t>
  </si>
  <si>
    <t>diff[33,37]</t>
  </si>
  <si>
    <t>diff[33,38]</t>
  </si>
  <si>
    <t>diff[33,39]</t>
  </si>
  <si>
    <t>diff[33,40]</t>
  </si>
  <si>
    <t>diff[33,41]</t>
  </si>
  <si>
    <t>diff[33,42]</t>
  </si>
  <si>
    <t>diff[33,43]</t>
  </si>
  <si>
    <t>diff[33,44]</t>
  </si>
  <si>
    <t>diff[33,45]</t>
  </si>
  <si>
    <t>diff[33,46]</t>
  </si>
  <si>
    <t>diff[33,47]</t>
  </si>
  <si>
    <t>diff[33,48]</t>
  </si>
  <si>
    <t>diff[33,49]</t>
  </si>
  <si>
    <t>diff[33,50]</t>
  </si>
  <si>
    <t>diff[33,51]</t>
  </si>
  <si>
    <t>diff[33,52]</t>
  </si>
  <si>
    <t>diff[33,53]</t>
  </si>
  <si>
    <t>diff[33,54]</t>
  </si>
  <si>
    <t>diff[33,55]</t>
  </si>
  <si>
    <t>diff[33,56]</t>
  </si>
  <si>
    <t>diff[33,57]</t>
  </si>
  <si>
    <t>diff[33,58]</t>
  </si>
  <si>
    <t>diff[33,59]</t>
  </si>
  <si>
    <t>diff[33,60]</t>
  </si>
  <si>
    <t>diff[33,61]</t>
  </si>
  <si>
    <t>diff[34,35]</t>
  </si>
  <si>
    <t>diff[34,36]</t>
  </si>
  <si>
    <t>diff[34,37]</t>
  </si>
  <si>
    <t>diff[34,38]</t>
  </si>
  <si>
    <t>diff[34,39]</t>
  </si>
  <si>
    <t>diff[34,40]</t>
  </si>
  <si>
    <t>diff[34,41]</t>
  </si>
  <si>
    <t>diff[34,42]</t>
  </si>
  <si>
    <t>diff[34,43]</t>
  </si>
  <si>
    <t>diff[34,44]</t>
  </si>
  <si>
    <t>diff[34,45]</t>
  </si>
  <si>
    <t>diff[34,46]</t>
  </si>
  <si>
    <t>diff[34,47]</t>
  </si>
  <si>
    <t>diff[34,48]</t>
  </si>
  <si>
    <t>diff[34,49]</t>
  </si>
  <si>
    <t>diff[34,50]</t>
  </si>
  <si>
    <t>diff[34,51]</t>
  </si>
  <si>
    <t>diff[34,52]</t>
  </si>
  <si>
    <t>diff[34,53]</t>
  </si>
  <si>
    <t>diff[34,54]</t>
  </si>
  <si>
    <t>diff[34,55]</t>
  </si>
  <si>
    <t>diff[34,56]</t>
  </si>
  <si>
    <t>diff[34,57]</t>
  </si>
  <si>
    <t>diff[34,58]</t>
  </si>
  <si>
    <t>diff[34,59]</t>
  </si>
  <si>
    <t>diff[34,60]</t>
  </si>
  <si>
    <t>diff[34,61]</t>
  </si>
  <si>
    <t>diff[35,36]</t>
  </si>
  <si>
    <t>diff[35,37]</t>
  </si>
  <si>
    <t>diff[35,38]</t>
  </si>
  <si>
    <t>diff[35,39]</t>
  </si>
  <si>
    <t>diff[35,40]</t>
  </si>
  <si>
    <t>diff[35,41]</t>
  </si>
  <si>
    <t>diff[35,42]</t>
  </si>
  <si>
    <t>diff[35,43]</t>
  </si>
  <si>
    <t>diff[35,44]</t>
  </si>
  <si>
    <t>diff[35,45]</t>
  </si>
  <si>
    <t>diff[35,46]</t>
  </si>
  <si>
    <t>diff[35,47]</t>
  </si>
  <si>
    <t>diff[35,48]</t>
  </si>
  <si>
    <t>diff[35,49]</t>
  </si>
  <si>
    <t>diff[35,50]</t>
  </si>
  <si>
    <t>diff[35,51]</t>
  </si>
  <si>
    <t>diff[35,52]</t>
  </si>
  <si>
    <t>diff[35,53]</t>
  </si>
  <si>
    <t>diff[35,54]</t>
  </si>
  <si>
    <t>diff[35,55]</t>
  </si>
  <si>
    <t>diff[35,56]</t>
  </si>
  <si>
    <t>diff[35,57]</t>
  </si>
  <si>
    <t>diff[35,58]</t>
  </si>
  <si>
    <t>diff[35,59]</t>
  </si>
  <si>
    <t>diff[35,60]</t>
  </si>
  <si>
    <t>diff[35,61]</t>
  </si>
  <si>
    <t>diff[36,37]</t>
  </si>
  <si>
    <t>diff[36,38]</t>
  </si>
  <si>
    <t>diff[36,39]</t>
  </si>
  <si>
    <t>diff[36,40]</t>
  </si>
  <si>
    <t>diff[36,41]</t>
  </si>
  <si>
    <t>diff[36,42]</t>
  </si>
  <si>
    <t>diff[36,43]</t>
  </si>
  <si>
    <t>diff[36,44]</t>
  </si>
  <si>
    <t>diff[36,45]</t>
  </si>
  <si>
    <t>diff[36,46]</t>
  </si>
  <si>
    <t>diff[36,47]</t>
  </si>
  <si>
    <t>diff[36,48]</t>
  </si>
  <si>
    <t>diff[36,49]</t>
  </si>
  <si>
    <t>diff[36,50]</t>
  </si>
  <si>
    <t>diff[36,51]</t>
  </si>
  <si>
    <t>diff[36,52]</t>
  </si>
  <si>
    <t>diff[36,53]</t>
  </si>
  <si>
    <t>diff[36,54]</t>
  </si>
  <si>
    <t>diff[36,55]</t>
  </si>
  <si>
    <t>diff[36,56]</t>
  </si>
  <si>
    <t>diff[36,57]</t>
  </si>
  <si>
    <t>diff[36,58]</t>
  </si>
  <si>
    <t>diff[36,59]</t>
  </si>
  <si>
    <t>diff[36,60]</t>
  </si>
  <si>
    <t>diff[36,61]</t>
  </si>
  <si>
    <t>diff[37,38]</t>
  </si>
  <si>
    <t>diff[37,39]</t>
  </si>
  <si>
    <t>diff[37,40]</t>
  </si>
  <si>
    <t>diff[37,41]</t>
  </si>
  <si>
    <t>diff[37,42]</t>
  </si>
  <si>
    <t>diff[37,43]</t>
  </si>
  <si>
    <t>diff[37,44]</t>
  </si>
  <si>
    <t>diff[37,45]</t>
  </si>
  <si>
    <t>diff[37,46]</t>
  </si>
  <si>
    <t>diff[37,47]</t>
  </si>
  <si>
    <t>diff[37,48]</t>
  </si>
  <si>
    <t>diff[37,49]</t>
  </si>
  <si>
    <t>diff[37,50]</t>
  </si>
  <si>
    <t>diff[37,51]</t>
  </si>
  <si>
    <t>diff[37,52]</t>
  </si>
  <si>
    <t>diff[37,53]</t>
  </si>
  <si>
    <t>diff[37,54]</t>
  </si>
  <si>
    <t>diff[37,55]</t>
  </si>
  <si>
    <t>diff[37,56]</t>
  </si>
  <si>
    <t>diff[37,57]</t>
  </si>
  <si>
    <t>diff[37,58]</t>
  </si>
  <si>
    <t>diff[37,59]</t>
  </si>
  <si>
    <t>diff[37,60]</t>
  </si>
  <si>
    <t>diff[37,61]</t>
  </si>
  <si>
    <t>diff[38,39]</t>
  </si>
  <si>
    <t>diff[38,40]</t>
  </si>
  <si>
    <t>diff[38,41]</t>
  </si>
  <si>
    <t>diff[38,42]</t>
  </si>
  <si>
    <t>diff[38,43]</t>
  </si>
  <si>
    <t>diff[38,44]</t>
  </si>
  <si>
    <t>diff[38,45]</t>
  </si>
  <si>
    <t>diff[38,46]</t>
  </si>
  <si>
    <t>diff[38,47]</t>
  </si>
  <si>
    <t>diff[38,48]</t>
  </si>
  <si>
    <t>diff[38,49]</t>
  </si>
  <si>
    <t>diff[38,50]</t>
  </si>
  <si>
    <t>diff[38,51]</t>
  </si>
  <si>
    <t>diff[38,52]</t>
  </si>
  <si>
    <t>diff[38,53]</t>
  </si>
  <si>
    <t>diff[38,54]</t>
  </si>
  <si>
    <t>diff[38,55]</t>
  </si>
  <si>
    <t>diff[38,56]</t>
  </si>
  <si>
    <t>diff[38,57]</t>
  </si>
  <si>
    <t>diff[38,58]</t>
  </si>
  <si>
    <t>diff[38,59]</t>
  </si>
  <si>
    <t>diff[38,60]</t>
  </si>
  <si>
    <t>diff[38,61]</t>
  </si>
  <si>
    <t>diff[39,40]</t>
  </si>
  <si>
    <t>diff[39,41]</t>
  </si>
  <si>
    <t>diff[39,42]</t>
  </si>
  <si>
    <t>diff[39,43]</t>
  </si>
  <si>
    <t>diff[39,44]</t>
  </si>
  <si>
    <t>diff[39,45]</t>
  </si>
  <si>
    <t>diff[39,46]</t>
  </si>
  <si>
    <t>diff[39,47]</t>
  </si>
  <si>
    <t>diff[39,48]</t>
  </si>
  <si>
    <t>diff[39,49]</t>
  </si>
  <si>
    <t>diff[39,50]</t>
  </si>
  <si>
    <t>diff[39,51]</t>
  </si>
  <si>
    <t>diff[39,52]</t>
  </si>
  <si>
    <t>diff[39,53]</t>
  </si>
  <si>
    <t>diff[39,54]</t>
  </si>
  <si>
    <t>diff[39,55]</t>
  </si>
  <si>
    <t>diff[39,56]</t>
  </si>
  <si>
    <t>diff[39,57]</t>
  </si>
  <si>
    <t>diff[39,58]</t>
  </si>
  <si>
    <t>diff[39,59]</t>
  </si>
  <si>
    <t>diff[39,60]</t>
  </si>
  <si>
    <t>diff[39,61]</t>
  </si>
  <si>
    <t>diff[40,41]</t>
  </si>
  <si>
    <t>diff[40,42]</t>
  </si>
  <si>
    <t>diff[40,43]</t>
  </si>
  <si>
    <t>diff[40,44]</t>
  </si>
  <si>
    <t>diff[40,45]</t>
  </si>
  <si>
    <t>diff[40,46]</t>
  </si>
  <si>
    <t>diff[40,47]</t>
  </si>
  <si>
    <t>diff[40,48]</t>
  </si>
  <si>
    <t>diff[40,49]</t>
  </si>
  <si>
    <t>diff[40,50]</t>
  </si>
  <si>
    <t>diff[40,51]</t>
  </si>
  <si>
    <t>diff[40,52]</t>
  </si>
  <si>
    <t>diff[40,53]</t>
  </si>
  <si>
    <t>diff[40,54]</t>
  </si>
  <si>
    <t>diff[40,55]</t>
  </si>
  <si>
    <t>diff[40,56]</t>
  </si>
  <si>
    <t>diff[40,57]</t>
  </si>
  <si>
    <t>diff[40,58]</t>
  </si>
  <si>
    <t>diff[40,59]</t>
  </si>
  <si>
    <t>diff[40,60]</t>
  </si>
  <si>
    <t>diff[40,61]</t>
  </si>
  <si>
    <t>diff[41,42]</t>
  </si>
  <si>
    <t>diff[41,43]</t>
  </si>
  <si>
    <t>diff[41,44]</t>
  </si>
  <si>
    <t>diff[41,45]</t>
  </si>
  <si>
    <t>diff[41,46]</t>
  </si>
  <si>
    <t>diff[41,47]</t>
  </si>
  <si>
    <t>diff[41,48]</t>
  </si>
  <si>
    <t>diff[41,49]</t>
  </si>
  <si>
    <t>diff[41,50]</t>
  </si>
  <si>
    <t>diff[41,51]</t>
  </si>
  <si>
    <t>diff[41,52]</t>
  </si>
  <si>
    <t>diff[41,53]</t>
  </si>
  <si>
    <t>diff[41,54]</t>
  </si>
  <si>
    <t>diff[41,55]</t>
  </si>
  <si>
    <t>diff[41,56]</t>
  </si>
  <si>
    <t>diff[41,57]</t>
  </si>
  <si>
    <t>diff[41,58]</t>
  </si>
  <si>
    <t>diff[41,59]</t>
  </si>
  <si>
    <t>diff[41,60]</t>
  </si>
  <si>
    <t>diff[41,61]</t>
  </si>
  <si>
    <t>diff[42,43]</t>
  </si>
  <si>
    <t>diff[42,44]</t>
  </si>
  <si>
    <t>diff[42,45]</t>
  </si>
  <si>
    <t>diff[42,46]</t>
  </si>
  <si>
    <t>diff[42,47]</t>
  </si>
  <si>
    <t>diff[42,48]</t>
  </si>
  <si>
    <t>diff[42,49]</t>
  </si>
  <si>
    <t>diff[42,50]</t>
  </si>
  <si>
    <t>diff[42,51]</t>
  </si>
  <si>
    <t>diff[42,52]</t>
  </si>
  <si>
    <t>diff[42,53]</t>
  </si>
  <si>
    <t>diff[42,54]</t>
  </si>
  <si>
    <t>diff[42,55]</t>
  </si>
  <si>
    <t>diff[42,56]</t>
  </si>
  <si>
    <t>diff[42,57]</t>
  </si>
  <si>
    <t>diff[42,58]</t>
  </si>
  <si>
    <t>diff[42,59]</t>
  </si>
  <si>
    <t>diff[42,60]</t>
  </si>
  <si>
    <t>diff[42,61]</t>
  </si>
  <si>
    <t>diff[43,44]</t>
  </si>
  <si>
    <t>diff[43,45]</t>
  </si>
  <si>
    <t>diff[43,46]</t>
  </si>
  <si>
    <t>diff[43,47]</t>
  </si>
  <si>
    <t>diff[43,48]</t>
  </si>
  <si>
    <t>diff[43,49]</t>
  </si>
  <si>
    <t>diff[43,50]</t>
  </si>
  <si>
    <t>diff[43,51]</t>
  </si>
  <si>
    <t>diff[43,52]</t>
  </si>
  <si>
    <t>diff[43,53]</t>
  </si>
  <si>
    <t>diff[43,54]</t>
  </si>
  <si>
    <t>diff[43,55]</t>
  </si>
  <si>
    <t>diff[43,56]</t>
  </si>
  <si>
    <t>diff[43,57]</t>
  </si>
  <si>
    <t>diff[43,58]</t>
  </si>
  <si>
    <t>diff[43,59]</t>
  </si>
  <si>
    <t>diff[43,60]</t>
  </si>
  <si>
    <t>diff[43,61]</t>
  </si>
  <si>
    <t>diff[44,45]</t>
  </si>
  <si>
    <t>diff[44,46]</t>
  </si>
  <si>
    <t>diff[44,47]</t>
  </si>
  <si>
    <t>diff[44,48]</t>
  </si>
  <si>
    <t>diff[44,49]</t>
  </si>
  <si>
    <t>diff[44,50]</t>
  </si>
  <si>
    <t>diff[44,51]</t>
  </si>
  <si>
    <t>diff[44,52]</t>
  </si>
  <si>
    <t>diff[44,53]</t>
  </si>
  <si>
    <t>diff[44,54]</t>
  </si>
  <si>
    <t>diff[44,55]</t>
  </si>
  <si>
    <t>diff[44,56]</t>
  </si>
  <si>
    <t>diff[44,57]</t>
  </si>
  <si>
    <t>diff[44,58]</t>
  </si>
  <si>
    <t>diff[44,59]</t>
  </si>
  <si>
    <t>diff[44,60]</t>
  </si>
  <si>
    <t>diff[44,61]</t>
  </si>
  <si>
    <t>diff[45,46]</t>
  </si>
  <si>
    <t>diff[45,47]</t>
  </si>
  <si>
    <t>diff[45,48]</t>
  </si>
  <si>
    <t>diff[45,49]</t>
  </si>
  <si>
    <t>diff[45,50]</t>
  </si>
  <si>
    <t>diff[45,51]</t>
  </si>
  <si>
    <t>diff[45,52]</t>
  </si>
  <si>
    <t>diff[45,53]</t>
  </si>
  <si>
    <t>diff[45,54]</t>
  </si>
  <si>
    <t>diff[45,55]</t>
  </si>
  <si>
    <t>diff[45,56]</t>
  </si>
  <si>
    <t>diff[45,57]</t>
  </si>
  <si>
    <t>diff[45,58]</t>
  </si>
  <si>
    <t>diff[45,59]</t>
  </si>
  <si>
    <t>diff[45,60]</t>
  </si>
  <si>
    <t>diff[45,61]</t>
  </si>
  <si>
    <t>diff[46,47]</t>
  </si>
  <si>
    <t>diff[46,48]</t>
  </si>
  <si>
    <t>diff[46,49]</t>
  </si>
  <si>
    <t>diff[46,50]</t>
  </si>
  <si>
    <t>diff[46,51]</t>
  </si>
  <si>
    <t>diff[46,52]</t>
  </si>
  <si>
    <t>diff[46,53]</t>
  </si>
  <si>
    <t>diff[46,54]</t>
  </si>
  <si>
    <t>diff[46,55]</t>
  </si>
  <si>
    <t>diff[46,56]</t>
  </si>
  <si>
    <t>diff[46,57]</t>
  </si>
  <si>
    <t>diff[46,58]</t>
  </si>
  <si>
    <t>diff[46,59]</t>
  </si>
  <si>
    <t>diff[46,60]</t>
  </si>
  <si>
    <t>diff[46,61]</t>
  </si>
  <si>
    <t>diff[47,48]</t>
  </si>
  <si>
    <t>diff[47,49]</t>
  </si>
  <si>
    <t>diff[47,50]</t>
  </si>
  <si>
    <t>diff[47,51]</t>
  </si>
  <si>
    <t>diff[47,52]</t>
  </si>
  <si>
    <t>diff[47,53]</t>
  </si>
  <si>
    <t>diff[47,54]</t>
  </si>
  <si>
    <t>diff[47,55]</t>
  </si>
  <si>
    <t>diff[47,56]</t>
  </si>
  <si>
    <t>diff[47,57]</t>
  </si>
  <si>
    <t>diff[47,58]</t>
  </si>
  <si>
    <t>diff[47,59]</t>
  </si>
  <si>
    <t>diff[47,60]</t>
  </si>
  <si>
    <t>diff[47,61]</t>
  </si>
  <si>
    <t>diff[48,49]</t>
  </si>
  <si>
    <t>diff[48,50]</t>
  </si>
  <si>
    <t>diff[48,51]</t>
  </si>
  <si>
    <t>diff[48,52]</t>
  </si>
  <si>
    <t>diff[48,53]</t>
  </si>
  <si>
    <t>diff[48,54]</t>
  </si>
  <si>
    <t>diff[48,55]</t>
  </si>
  <si>
    <t>diff[48,56]</t>
  </si>
  <si>
    <t>diff[48,57]</t>
  </si>
  <si>
    <t>diff[48,58]</t>
  </si>
  <si>
    <t>diff[48,59]</t>
  </si>
  <si>
    <t>diff[48,60]</t>
  </si>
  <si>
    <t>diff[48,61]</t>
  </si>
  <si>
    <t>diff[49,50]</t>
  </si>
  <si>
    <t>diff[49,51]</t>
  </si>
  <si>
    <t>diff[49,52]</t>
  </si>
  <si>
    <t>diff[49,53]</t>
  </si>
  <si>
    <t>diff[49,54]</t>
  </si>
  <si>
    <t>diff[49,55]</t>
  </si>
  <si>
    <t>diff[49,56]</t>
  </si>
  <si>
    <t>diff[49,57]</t>
  </si>
  <si>
    <t>diff[49,58]</t>
  </si>
  <si>
    <t>diff[49,59]</t>
  </si>
  <si>
    <t>diff[49,60]</t>
  </si>
  <si>
    <t>diff[49,61]</t>
  </si>
  <si>
    <t>diff[50,51]</t>
  </si>
  <si>
    <t>diff[50,52]</t>
  </si>
  <si>
    <t>diff[50,53]</t>
  </si>
  <si>
    <t>diff[50,54]</t>
  </si>
  <si>
    <t>diff[50,55]</t>
  </si>
  <si>
    <t>diff[50,56]</t>
  </si>
  <si>
    <t>diff[50,57]</t>
  </si>
  <si>
    <t>diff[50,58]</t>
  </si>
  <si>
    <t>diff[50,59]</t>
  </si>
  <si>
    <t>diff[50,60]</t>
  </si>
  <si>
    <t>diff[50,61]</t>
  </si>
  <si>
    <t>diff[51,52]</t>
  </si>
  <si>
    <t>diff[51,53]</t>
  </si>
  <si>
    <t>diff[51,54]</t>
  </si>
  <si>
    <t>diff[51,55]</t>
  </si>
  <si>
    <t>diff[51,56]</t>
  </si>
  <si>
    <t>diff[51,57]</t>
  </si>
  <si>
    <t>diff[51,58]</t>
  </si>
  <si>
    <t>diff[51,59]</t>
  </si>
  <si>
    <t>diff[51,60]</t>
  </si>
  <si>
    <t>diff[51,61]</t>
  </si>
  <si>
    <t>diff[52,53]</t>
  </si>
  <si>
    <t>diff[52,54]</t>
  </si>
  <si>
    <t>diff[52,55]</t>
  </si>
  <si>
    <t>diff[52,56]</t>
  </si>
  <si>
    <t>diff[52,57]</t>
  </si>
  <si>
    <t>diff[52,58]</t>
  </si>
  <si>
    <t>diff[52,59]</t>
  </si>
  <si>
    <t>diff[52,60]</t>
  </si>
  <si>
    <t>diff[52,61]</t>
  </si>
  <si>
    <t>diff[53,54]</t>
  </si>
  <si>
    <t>diff[53,55]</t>
  </si>
  <si>
    <t>diff[53,56]</t>
  </si>
  <si>
    <t>diff[53,57]</t>
  </si>
  <si>
    <t>diff[53,58]</t>
  </si>
  <si>
    <t>diff[53,59]</t>
  </si>
  <si>
    <t>diff[53,60]</t>
  </si>
  <si>
    <t>diff[53,61]</t>
  </si>
  <si>
    <t>diff[54,55]</t>
  </si>
  <si>
    <t>diff[54,56]</t>
  </si>
  <si>
    <t>diff[54,57]</t>
  </si>
  <si>
    <t>diff[54,58]</t>
  </si>
  <si>
    <t>diff[54,59]</t>
  </si>
  <si>
    <t>diff[54,60]</t>
  </si>
  <si>
    <t>diff[54,61]</t>
  </si>
  <si>
    <t>diff[55,56]</t>
  </si>
  <si>
    <t>diff[55,57]</t>
  </si>
  <si>
    <t>diff[55,58]</t>
  </si>
  <si>
    <t>diff[55,59]</t>
  </si>
  <si>
    <t>diff[55,60]</t>
  </si>
  <si>
    <t>diff[55,61]</t>
  </si>
  <si>
    <t>diff[56,57]</t>
  </si>
  <si>
    <t>diff[56,58]</t>
  </si>
  <si>
    <t>diff[56,59]</t>
  </si>
  <si>
    <t>diff[56,60]</t>
  </si>
  <si>
    <t>diff[56,61]</t>
  </si>
  <si>
    <t>diff[57,58]</t>
  </si>
  <si>
    <t>diff[57,59]</t>
  </si>
  <si>
    <t>diff[57,60]</t>
  </si>
  <si>
    <t>diff[57,61]</t>
  </si>
  <si>
    <t>diff[58,59]</t>
  </si>
  <si>
    <t>diff[58,60]</t>
  </si>
  <si>
    <t>diff[58,61]</t>
  </si>
  <si>
    <t>diff[59,60]</t>
  </si>
  <si>
    <t>diff[59,61]</t>
  </si>
  <si>
    <t>diff[60,61]</t>
  </si>
  <si>
    <t>diffClass[1,2]</t>
  </si>
  <si>
    <t>diffClass[1,3]</t>
  </si>
  <si>
    <t>diffClass[1,4]</t>
  </si>
  <si>
    <t>diffClass[1,5]</t>
  </si>
  <si>
    <t>diffClass[1,6]</t>
  </si>
  <si>
    <t>diffClass[1,7]</t>
  </si>
  <si>
    <t>diffClass[1,8]</t>
  </si>
  <si>
    <t>diffClass[1,9]</t>
  </si>
  <si>
    <t>diffClass[1,10]</t>
  </si>
  <si>
    <t>diffClass[1,11]</t>
  </si>
  <si>
    <t>diffClass[1,12]</t>
  </si>
  <si>
    <t>diffClass[1,13]</t>
  </si>
  <si>
    <t>diffClass[1,14]</t>
  </si>
  <si>
    <t>diffClass[1,15]</t>
  </si>
  <si>
    <t>diffClass[1,16]</t>
  </si>
  <si>
    <t>diffClass[1,17]</t>
  </si>
  <si>
    <t>diffClass[1,18]</t>
  </si>
  <si>
    <t>diffClass[1,19]</t>
  </si>
  <si>
    <t>diffClass[1,20]</t>
  </si>
  <si>
    <t>diffClass[1,21]</t>
  </si>
  <si>
    <t>diffClass[1,22]</t>
  </si>
  <si>
    <t>diffClass[1,23]</t>
  </si>
  <si>
    <t>diffClass[1,24]</t>
  </si>
  <si>
    <t>diffClass[1,25]</t>
  </si>
  <si>
    <t>diffClass[2,3]</t>
  </si>
  <si>
    <t>diffClass[2,4]</t>
  </si>
  <si>
    <t>diffClass[2,5]</t>
  </si>
  <si>
    <t>diffClass[2,6]</t>
  </si>
  <si>
    <t>diffClass[2,7]</t>
  </si>
  <si>
    <t>diffClass[2,8]</t>
  </si>
  <si>
    <t>diffClass[2,9]</t>
  </si>
  <si>
    <t>diffClass[2,10]</t>
  </si>
  <si>
    <t>diffClass[2,11]</t>
  </si>
  <si>
    <t>diffClass[2,12]</t>
  </si>
  <si>
    <t>diffClass[2,13]</t>
  </si>
  <si>
    <t>diffClass[2,14]</t>
  </si>
  <si>
    <t>diffClass[2,15]</t>
  </si>
  <si>
    <t>diffClass[2,16]</t>
  </si>
  <si>
    <t>diffClass[2,17]</t>
  </si>
  <si>
    <t>diffClass[2,18]</t>
  </si>
  <si>
    <t>diffClass[2,19]</t>
  </si>
  <si>
    <t>diffClass[2,20]</t>
  </si>
  <si>
    <t>diffClass[2,21]</t>
  </si>
  <si>
    <t>diffClass[2,22]</t>
  </si>
  <si>
    <t>diffClass[2,23]</t>
  </si>
  <si>
    <t>diffClass[2,24]</t>
  </si>
  <si>
    <t>diffClass[2,25]</t>
  </si>
  <si>
    <t>diffClass[3,4]</t>
  </si>
  <si>
    <t>diffClass[3,5]</t>
  </si>
  <si>
    <t>diffClass[3,6]</t>
  </si>
  <si>
    <t>diffClass[3,7]</t>
  </si>
  <si>
    <t>diffClass[3,8]</t>
  </si>
  <si>
    <t>diffClass[3,9]</t>
  </si>
  <si>
    <t>diffClass[3,10]</t>
  </si>
  <si>
    <t>diffClass[3,11]</t>
  </si>
  <si>
    <t>diffClass[3,12]</t>
  </si>
  <si>
    <t>diffClass[3,13]</t>
  </si>
  <si>
    <t>diffClass[3,14]</t>
  </si>
  <si>
    <t>diffClass[3,15]</t>
  </si>
  <si>
    <t>diffClass[3,16]</t>
  </si>
  <si>
    <t>diffClass[3,17]</t>
  </si>
  <si>
    <t>diffClass[3,18]</t>
  </si>
  <si>
    <t>diffClass[3,19]</t>
  </si>
  <si>
    <t>diffClass[3,20]</t>
  </si>
  <si>
    <t>diffClass[3,21]</t>
  </si>
  <si>
    <t>diffClass[3,22]</t>
  </si>
  <si>
    <t>diffClass[3,23]</t>
  </si>
  <si>
    <t>diffClass[3,24]</t>
  </si>
  <si>
    <t>diffClass[3,25]</t>
  </si>
  <si>
    <t>diffClass[4,5]</t>
  </si>
  <si>
    <t>diffClass[4,6]</t>
  </si>
  <si>
    <t>diffClass[4,7]</t>
  </si>
  <si>
    <t>diffClass[4,8]</t>
  </si>
  <si>
    <t>diffClass[4,9]</t>
  </si>
  <si>
    <t>diffClass[4,10]</t>
  </si>
  <si>
    <t>diffClass[4,11]</t>
  </si>
  <si>
    <t>diffClass[4,12]</t>
  </si>
  <si>
    <t>diffClass[4,13]</t>
  </si>
  <si>
    <t>diffClass[4,14]</t>
  </si>
  <si>
    <t>diffClass[4,15]</t>
  </si>
  <si>
    <t>diffClass[4,16]</t>
  </si>
  <si>
    <t>diffClass[4,17]</t>
  </si>
  <si>
    <t>diffClass[4,18]</t>
  </si>
  <si>
    <t>diffClass[4,19]</t>
  </si>
  <si>
    <t>diffClass[4,20]</t>
  </si>
  <si>
    <t>diffClass[4,21]</t>
  </si>
  <si>
    <t>diffClass[4,22]</t>
  </si>
  <si>
    <t>diffClass[4,23]</t>
  </si>
  <si>
    <t>diffClass[4,24]</t>
  </si>
  <si>
    <t>diffClass[4,25]</t>
  </si>
  <si>
    <t>diffClass[5,6]</t>
  </si>
  <si>
    <t>diffClass[5,7]</t>
  </si>
  <si>
    <t>diffClass[5,8]</t>
  </si>
  <si>
    <t>diffClass[5,9]</t>
  </si>
  <si>
    <t>diffClass[5,10]</t>
  </si>
  <si>
    <t>diffClass[5,11]</t>
  </si>
  <si>
    <t>diffClass[5,12]</t>
  </si>
  <si>
    <t>diffClass[5,13]</t>
  </si>
  <si>
    <t>diffClass[5,14]</t>
  </si>
  <si>
    <t>diffClass[5,15]</t>
  </si>
  <si>
    <t>diffClass[5,16]</t>
  </si>
  <si>
    <t>diffClass[5,17]</t>
  </si>
  <si>
    <t>diffClass[5,18]</t>
  </si>
  <si>
    <t>diffClass[5,19]</t>
  </si>
  <si>
    <t>diffClass[5,20]</t>
  </si>
  <si>
    <t>diffClass[5,21]</t>
  </si>
  <si>
    <t>diffClass[5,22]</t>
  </si>
  <si>
    <t>diffClass[5,23]</t>
  </si>
  <si>
    <t>diffClass[5,24]</t>
  </si>
  <si>
    <t>diffClass[5,25]</t>
  </si>
  <si>
    <t>diffClass[6,7]</t>
  </si>
  <si>
    <t>diffClass[6,8]</t>
  </si>
  <si>
    <t>diffClass[6,9]</t>
  </si>
  <si>
    <t>diffClass[6,10]</t>
  </si>
  <si>
    <t>diffClass[6,11]</t>
  </si>
  <si>
    <t>diffClass[6,12]</t>
  </si>
  <si>
    <t>diffClass[6,13]</t>
  </si>
  <si>
    <t>diffClass[6,14]</t>
  </si>
  <si>
    <t>diffClass[6,15]</t>
  </si>
  <si>
    <t>diffClass[6,16]</t>
  </si>
  <si>
    <t>diffClass[6,17]</t>
  </si>
  <si>
    <t>diffClass[6,18]</t>
  </si>
  <si>
    <t>diffClass[6,19]</t>
  </si>
  <si>
    <t>diffClass[6,20]</t>
  </si>
  <si>
    <t>diffClass[6,21]</t>
  </si>
  <si>
    <t>diffClass[6,22]</t>
  </si>
  <si>
    <t>diffClass[6,23]</t>
  </si>
  <si>
    <t>diffClass[6,24]</t>
  </si>
  <si>
    <t>diffClass[6,25]</t>
  </si>
  <si>
    <t>diffClass[7,8]</t>
  </si>
  <si>
    <t>diffClass[7,9]</t>
  </si>
  <si>
    <t>diffClass[7,10]</t>
  </si>
  <si>
    <t>diffClass[7,11]</t>
  </si>
  <si>
    <t>diffClass[7,12]</t>
  </si>
  <si>
    <t>diffClass[7,13]</t>
  </si>
  <si>
    <t>diffClass[7,14]</t>
  </si>
  <si>
    <t>diffClass[7,15]</t>
  </si>
  <si>
    <t>diffClass[7,16]</t>
  </si>
  <si>
    <t>diffClass[7,17]</t>
  </si>
  <si>
    <t>diffClass[7,18]</t>
  </si>
  <si>
    <t>diffClass[7,19]</t>
  </si>
  <si>
    <t>diffClass[7,20]</t>
  </si>
  <si>
    <t>diffClass[7,21]</t>
  </si>
  <si>
    <t>diffClass[7,22]</t>
  </si>
  <si>
    <t>diffClass[7,23]</t>
  </si>
  <si>
    <t>diffClass[7,24]</t>
  </si>
  <si>
    <t>diffClass[7,25]</t>
  </si>
  <si>
    <t>diffClass[8,9]</t>
  </si>
  <si>
    <t>diffClass[8,10]</t>
  </si>
  <si>
    <t>diffClass[8,11]</t>
  </si>
  <si>
    <t>diffClass[8,12]</t>
  </si>
  <si>
    <t>diffClass[8,13]</t>
  </si>
  <si>
    <t>diffClass[8,14]</t>
  </si>
  <si>
    <t>diffClass[8,15]</t>
  </si>
  <si>
    <t>diffClass[8,16]</t>
  </si>
  <si>
    <t>diffClass[8,17]</t>
  </si>
  <si>
    <t>diffClass[8,18]</t>
  </si>
  <si>
    <t>diffClass[8,19]</t>
  </si>
  <si>
    <t>diffClass[8,20]</t>
  </si>
  <si>
    <t>diffClass[8,21]</t>
  </si>
  <si>
    <t>diffClass[8,22]</t>
  </si>
  <si>
    <t>diffClass[8,23]</t>
  </si>
  <si>
    <t>diffClass[8,24]</t>
  </si>
  <si>
    <t>diffClass[8,25]</t>
  </si>
  <si>
    <t>diffClass[9,10]</t>
  </si>
  <si>
    <t>diffClass[9,11]</t>
  </si>
  <si>
    <t>diffClass[9,12]</t>
  </si>
  <si>
    <t>diffClass[9,13]</t>
  </si>
  <si>
    <t>diffClass[9,14]</t>
  </si>
  <si>
    <t>diffClass[9,15]</t>
  </si>
  <si>
    <t>diffClass[9,16]</t>
  </si>
  <si>
    <t>diffClass[9,17]</t>
  </si>
  <si>
    <t>diffClass[9,18]</t>
  </si>
  <si>
    <t>diffClass[9,19]</t>
  </si>
  <si>
    <t>diffClass[9,20]</t>
  </si>
  <si>
    <t>diffClass[9,21]</t>
  </si>
  <si>
    <t>diffClass[9,22]</t>
  </si>
  <si>
    <t>diffClass[9,23]</t>
  </si>
  <si>
    <t>diffClass[9,24]</t>
  </si>
  <si>
    <t>diffClass[9,25]</t>
  </si>
  <si>
    <t>diffClass[10,11]</t>
  </si>
  <si>
    <t>diffClass[10,12]</t>
  </si>
  <si>
    <t>diffClass[10,13]</t>
  </si>
  <si>
    <t>diffClass[10,14]</t>
  </si>
  <si>
    <t>diffClass[10,15]</t>
  </si>
  <si>
    <t>diffClass[10,16]</t>
  </si>
  <si>
    <t>diffClass[10,17]</t>
  </si>
  <si>
    <t>diffClass[10,18]</t>
  </si>
  <si>
    <t>diffClass[10,19]</t>
  </si>
  <si>
    <t>diffClass[10,20]</t>
  </si>
  <si>
    <t>diffClass[10,21]</t>
  </si>
  <si>
    <t>diffClass[10,22]</t>
  </si>
  <si>
    <t>diffClass[10,23]</t>
  </si>
  <si>
    <t>diffClass[10,24]</t>
  </si>
  <si>
    <t>diffClass[10,25]</t>
  </si>
  <si>
    <t>diffClass[11,12]</t>
  </si>
  <si>
    <t>diffClass[11,13]</t>
  </si>
  <si>
    <t>diffClass[11,14]</t>
  </si>
  <si>
    <t>diffClass[11,15]</t>
  </si>
  <si>
    <t>diffClass[11,16]</t>
  </si>
  <si>
    <t>diffClass[11,17]</t>
  </si>
  <si>
    <t>diffClass[11,18]</t>
  </si>
  <si>
    <t>diffClass[11,19]</t>
  </si>
  <si>
    <t>diffClass[11,20]</t>
  </si>
  <si>
    <t>diffClass[11,21]</t>
  </si>
  <si>
    <t>diffClass[11,22]</t>
  </si>
  <si>
    <t>diffClass[11,23]</t>
  </si>
  <si>
    <t>diffClass[11,24]</t>
  </si>
  <si>
    <t>diffClass[11,25]</t>
  </si>
  <si>
    <t>diffClass[12,13]</t>
  </si>
  <si>
    <t>diffClass[12,14]</t>
  </si>
  <si>
    <t>diffClass[12,15]</t>
  </si>
  <si>
    <t>diffClass[12,16]</t>
  </si>
  <si>
    <t>diffClass[12,17]</t>
  </si>
  <si>
    <t>diffClass[12,18]</t>
  </si>
  <si>
    <t>diffClass[12,19]</t>
  </si>
  <si>
    <t>diffClass[12,20]</t>
  </si>
  <si>
    <t>diffClass[12,21]</t>
  </si>
  <si>
    <t>diffClass[12,22]</t>
  </si>
  <si>
    <t>diffClass[12,23]</t>
  </si>
  <si>
    <t>diffClass[12,24]</t>
  </si>
  <si>
    <t>diffClass[12,25]</t>
  </si>
  <si>
    <t>diffClass[13,14]</t>
  </si>
  <si>
    <t>diffClass[13,15]</t>
  </si>
  <si>
    <t>diffClass[13,16]</t>
  </si>
  <si>
    <t>diffClass[13,17]</t>
  </si>
  <si>
    <t>diffClass[13,18]</t>
  </si>
  <si>
    <t>diffClass[13,19]</t>
  </si>
  <si>
    <t>diffClass[13,20]</t>
  </si>
  <si>
    <t>diffClass[13,21]</t>
  </si>
  <si>
    <t>diffClass[13,22]</t>
  </si>
  <si>
    <t>diffClass[13,23]</t>
  </si>
  <si>
    <t>diffClass[13,24]</t>
  </si>
  <si>
    <t>diffClass[13,25]</t>
  </si>
  <si>
    <t>diffClass[14,15]</t>
  </si>
  <si>
    <t>diffClass[14,16]</t>
  </si>
  <si>
    <t>diffClass[14,17]</t>
  </si>
  <si>
    <t>diffClass[14,18]</t>
  </si>
  <si>
    <t>diffClass[14,19]</t>
  </si>
  <si>
    <t>diffClass[14,20]</t>
  </si>
  <si>
    <t>diffClass[14,21]</t>
  </si>
  <si>
    <t>diffClass[14,22]</t>
  </si>
  <si>
    <t>diffClass[14,23]</t>
  </si>
  <si>
    <t>diffClass[14,24]</t>
  </si>
  <si>
    <t>diffClass[14,25]</t>
  </si>
  <si>
    <t>diffClass[15,16]</t>
  </si>
  <si>
    <t>diffClass[15,17]</t>
  </si>
  <si>
    <t>diffClass[15,18]</t>
  </si>
  <si>
    <t>diffClass[15,19]</t>
  </si>
  <si>
    <t>diffClass[15,20]</t>
  </si>
  <si>
    <t>diffClass[15,21]</t>
  </si>
  <si>
    <t>diffClass[15,22]</t>
  </si>
  <si>
    <t>diffClass[15,23]</t>
  </si>
  <si>
    <t>diffClass[15,24]</t>
  </si>
  <si>
    <t>diffClass[15,25]</t>
  </si>
  <si>
    <t>diffClass[16,17]</t>
  </si>
  <si>
    <t>diffClass[16,18]</t>
  </si>
  <si>
    <t>diffClass[16,19]</t>
  </si>
  <si>
    <t>diffClass[16,20]</t>
  </si>
  <si>
    <t>diffClass[16,21]</t>
  </si>
  <si>
    <t>diffClass[16,22]</t>
  </si>
  <si>
    <t>diffClass[16,23]</t>
  </si>
  <si>
    <t>diffClass[16,24]</t>
  </si>
  <si>
    <t>diffClass[16,25]</t>
  </si>
  <si>
    <t>diffClass[17,18]</t>
  </si>
  <si>
    <t>diffClass[17,19]</t>
  </si>
  <si>
    <t>diffClass[17,20]</t>
  </si>
  <si>
    <t>diffClass[17,21]</t>
  </si>
  <si>
    <t>diffClass[17,22]</t>
  </si>
  <si>
    <t>diffClass[17,23]</t>
  </si>
  <si>
    <t>diffClass[17,24]</t>
  </si>
  <si>
    <t>diffClass[17,25]</t>
  </si>
  <si>
    <t>diffClass[18,19]</t>
  </si>
  <si>
    <t>diffClass[18,20]</t>
  </si>
  <si>
    <t>diffClass[18,21]</t>
  </si>
  <si>
    <t>diffClass[18,22]</t>
  </si>
  <si>
    <t>diffClass[18,23]</t>
  </si>
  <si>
    <t>diffClass[18,24]</t>
  </si>
  <si>
    <t>diffClass[18,25]</t>
  </si>
  <si>
    <t>diffClass[19,20]</t>
  </si>
  <si>
    <t>diffClass[19,21]</t>
  </si>
  <si>
    <t>diffClass[19,22]</t>
  </si>
  <si>
    <t>diffClass[19,23]</t>
  </si>
  <si>
    <t>diffClass[19,24]</t>
  </si>
  <si>
    <t>diffClass[19,25]</t>
  </si>
  <si>
    <t>diffClass[20,21]</t>
  </si>
  <si>
    <t>diffClass[20,22]</t>
  </si>
  <si>
    <t>diffClass[20,23]</t>
  </si>
  <si>
    <t>diffClass[20,24]</t>
  </si>
  <si>
    <t>diffClass[20,25]</t>
  </si>
  <si>
    <t>diffClass[21,22]</t>
  </si>
  <si>
    <t>diffClass[21,23]</t>
  </si>
  <si>
    <t>diffClass[21,24]</t>
  </si>
  <si>
    <t>diffClass[21,25]</t>
  </si>
  <si>
    <t>diffClass[22,23]</t>
  </si>
  <si>
    <t>diffClass[22,24]</t>
  </si>
  <si>
    <t>diffClass[22,25]</t>
  </si>
  <si>
    <t>diffClass[23,24]</t>
  </si>
  <si>
    <t>diffClass[23,25]</t>
  </si>
  <si>
    <t>diffClass[24,25]</t>
  </si>
  <si>
    <t>rk2[1]</t>
  </si>
  <si>
    <t>rk2[2]</t>
  </si>
  <si>
    <t>rk2[3]</t>
  </si>
  <si>
    <t>rk2[4]</t>
  </si>
  <si>
    <t>rk2[5]</t>
  </si>
  <si>
    <t>rk2[6]</t>
  </si>
  <si>
    <t>rk2[7]</t>
  </si>
  <si>
    <t>rk2[8]</t>
  </si>
  <si>
    <t>rk2[9]</t>
  </si>
  <si>
    <t>rk2[10]</t>
  </si>
  <si>
    <t>rk2[11]</t>
  </si>
  <si>
    <t>rk2[12]</t>
  </si>
  <si>
    <t>rk2[13]</t>
  </si>
  <si>
    <t>rk2[14]</t>
  </si>
  <si>
    <t>rk2[15]</t>
  </si>
  <si>
    <t>rk2[16]</t>
  </si>
  <si>
    <t>rk2[17]</t>
  </si>
  <si>
    <t>rk2[18]</t>
  </si>
  <si>
    <t>rk2[19]</t>
  </si>
  <si>
    <t>rk2[20]</t>
  </si>
  <si>
    <t>rk2[21]</t>
  </si>
  <si>
    <t>rk2[22]</t>
  </si>
  <si>
    <t>rk2[23]</t>
  </si>
  <si>
    <t>rk2[24]</t>
  </si>
  <si>
    <t>rk2[25]</t>
  </si>
  <si>
    <t>rk2[26]</t>
  </si>
  <si>
    <t>rk2[27]</t>
  </si>
  <si>
    <t>rk2[28]</t>
  </si>
  <si>
    <t>rk2[29]</t>
  </si>
  <si>
    <t>rk2[30]</t>
  </si>
  <si>
    <t>rk2[31]</t>
  </si>
  <si>
    <t>rk2[32]</t>
  </si>
  <si>
    <t>rk2[33]</t>
  </si>
  <si>
    <t>rk2[34]</t>
  </si>
  <si>
    <t>rk2[35]</t>
  </si>
  <si>
    <t>rk2[36]</t>
  </si>
  <si>
    <t>rk2[37]</t>
  </si>
  <si>
    <t>rk2[38]</t>
  </si>
  <si>
    <t>rk2[39]</t>
  </si>
  <si>
    <t>rk2[40]</t>
  </si>
  <si>
    <t>rk2[41]</t>
  </si>
  <si>
    <t>rk2[42]</t>
  </si>
  <si>
    <t>rk2[43]</t>
  </si>
  <si>
    <t>rk2[44]</t>
  </si>
  <si>
    <t>rkClass2[1]</t>
  </si>
  <si>
    <t>rkClass2[2]</t>
  </si>
  <si>
    <t>rkClass2[3]</t>
  </si>
  <si>
    <t>rkClass2[4]</t>
  </si>
  <si>
    <t>rkClass2[5]</t>
  </si>
  <si>
    <t>rkClass2[6]</t>
  </si>
  <si>
    <t>rkClass2[7]</t>
  </si>
  <si>
    <t>rkClass2[8]</t>
  </si>
  <si>
    <t>rkClass2[9]</t>
  </si>
  <si>
    <t>rkClass2[10]</t>
  </si>
  <si>
    <t>rkClass2[11]</t>
  </si>
  <si>
    <t>rkClass2[12]</t>
  </si>
  <si>
    <t>rkClass2[13]</t>
  </si>
  <si>
    <t>rkClass2[14]</t>
  </si>
  <si>
    <t>rkClass2[15]</t>
  </si>
  <si>
    <t>rkClass2[16]</t>
  </si>
  <si>
    <t>rkClass2[17]</t>
  </si>
  <si>
    <t>rkClass2[18]</t>
  </si>
  <si>
    <t>rkClass2[19]</t>
  </si>
  <si>
    <t>rkClass2[20]</t>
  </si>
  <si>
    <t>rkClass2[21]</t>
  </si>
  <si>
    <t>rkClass2[22]</t>
  </si>
  <si>
    <t>rkClass2[23]</t>
  </si>
  <si>
    <t>-0.21</t>
  </si>
  <si>
    <t>-0.53</t>
  </si>
  <si>
    <t>0.12</t>
  </si>
  <si>
    <t>-0.66</t>
  </si>
  <si>
    <t>-0.99</t>
  </si>
  <si>
    <t>-0.35</t>
  </si>
  <si>
    <t>-0.39</t>
  </si>
  <si>
    <t>-0.73</t>
  </si>
  <si>
    <t>-0.06</t>
  </si>
  <si>
    <t>-0.41</t>
  </si>
  <si>
    <t>-0.93</t>
  </si>
  <si>
    <t>-0.11</t>
  </si>
  <si>
    <t>-0.49</t>
  </si>
  <si>
    <t>0.29</t>
  </si>
  <si>
    <t>-0.23</t>
  </si>
  <si>
    <t>0.03</t>
  </si>
  <si>
    <t>-0.20</t>
  </si>
  <si>
    <t>-0.42</t>
  </si>
  <si>
    <t>0.02</t>
  </si>
  <si>
    <t>-0.34</t>
  </si>
  <si>
    <t>-0.90</t>
  </si>
  <si>
    <t>0.21</t>
  </si>
  <si>
    <t>-0.83</t>
  </si>
  <si>
    <t>-1.40</t>
  </si>
  <si>
    <t>-0.27</t>
  </si>
  <si>
    <t>-0.05</t>
  </si>
  <si>
    <t>-0.76</t>
  </si>
  <si>
    <t>0.66</t>
  </si>
  <si>
    <t>-0.77</t>
  </si>
  <si>
    <t>-1.25</t>
  </si>
  <si>
    <t>-0.30</t>
  </si>
  <si>
    <t>-0.64</t>
  </si>
  <si>
    <t>-1.37</t>
  </si>
  <si>
    <t>0.09</t>
  </si>
  <si>
    <t>-1.29</t>
  </si>
  <si>
    <t>-2.08</t>
  </si>
  <si>
    <t>-0.51</t>
  </si>
  <si>
    <t>-1.46</t>
  </si>
  <si>
    <t>-2.43</t>
  </si>
  <si>
    <t>-0.50</t>
  </si>
  <si>
    <t>-0.78</t>
  </si>
  <si>
    <t>-1.10</t>
  </si>
  <si>
    <t>-0.46</t>
  </si>
  <si>
    <t>-1.14</t>
  </si>
  <si>
    <t>-1.77</t>
  </si>
  <si>
    <t>-1.06</t>
  </si>
  <si>
    <t>-1.32</t>
  </si>
  <si>
    <t>-0.80</t>
  </si>
  <si>
    <t>-0.88</t>
  </si>
  <si>
    <t>-1.18</t>
  </si>
  <si>
    <t>-0.58</t>
  </si>
  <si>
    <t>-0.56</t>
  </si>
  <si>
    <t>-1.01</t>
  </si>
  <si>
    <t>-0.12</t>
  </si>
  <si>
    <t>-0.82</t>
  </si>
  <si>
    <t>-0.97</t>
  </si>
  <si>
    <t>-0.07</t>
  </si>
  <si>
    <t>-1.95</t>
  </si>
  <si>
    <t>-1.35</t>
  </si>
  <si>
    <t>-2.20</t>
  </si>
  <si>
    <t>-0.96</t>
  </si>
  <si>
    <t>-1.57</t>
  </si>
  <si>
    <t>-0.89</t>
  </si>
  <si>
    <t>0.20</t>
  </si>
  <si>
    <t>-0.40</t>
  </si>
  <si>
    <t>-1.02</t>
  </si>
  <si>
    <t>-0.74</t>
  </si>
  <si>
    <t>0.28</t>
  </si>
  <si>
    <t>-1.23</t>
  </si>
  <si>
    <t>-1.86</t>
  </si>
  <si>
    <t>-0.60</t>
  </si>
  <si>
    <t>-1.82</t>
  </si>
  <si>
    <t>0.11</t>
  </si>
  <si>
    <t>-61.59</t>
  </si>
  <si>
    <t>62.52</t>
  </si>
  <si>
    <t>-0.36</t>
  </si>
  <si>
    <t>-0.63</t>
  </si>
  <si>
    <t>-0.13</t>
  </si>
  <si>
    <t>-0.68</t>
  </si>
  <si>
    <t>0.41</t>
  </si>
  <si>
    <t>-1.08</t>
  </si>
  <si>
    <t>-0.01</t>
  </si>
  <si>
    <t>0.36</t>
  </si>
  <si>
    <t>0.18</t>
  </si>
  <si>
    <t>-0.04</t>
  </si>
  <si>
    <t>-62.19</t>
  </si>
  <si>
    <t>62.20</t>
  </si>
  <si>
    <t>-0.52</t>
  </si>
  <si>
    <t>0.58</t>
  </si>
  <si>
    <t>-0.91</t>
  </si>
  <si>
    <t>0.07</t>
  </si>
  <si>
    <t>-1.04</t>
  </si>
  <si>
    <t>-0.16</t>
  </si>
  <si>
    <t>-0.38</t>
  </si>
  <si>
    <t>0.23</t>
  </si>
  <si>
    <t>-1.51</t>
  </si>
  <si>
    <t>-2.37</t>
  </si>
  <si>
    <t>-0.65</t>
  </si>
  <si>
    <t>-1.45</t>
  </si>
  <si>
    <t>-1.30</t>
  </si>
  <si>
    <t>-0.48</t>
  </si>
  <si>
    <t>-0.08</t>
  </si>
  <si>
    <t>0.92</t>
  </si>
  <si>
    <t>1.76</t>
  </si>
  <si>
    <t>-1.00</t>
  </si>
  <si>
    <t>-1.61</t>
  </si>
  <si>
    <t>-1.12</t>
  </si>
  <si>
    <t>-1.80</t>
  </si>
  <si>
    <t>-0.44</t>
  </si>
  <si>
    <t>-0.69</t>
  </si>
  <si>
    <t>-1.17</t>
  </si>
  <si>
    <t>-0.22</t>
  </si>
  <si>
    <t>0.13</t>
  </si>
  <si>
    <t>-1.34</t>
  </si>
  <si>
    <t>0.17</t>
  </si>
  <si>
    <t>0.74</t>
  </si>
  <si>
    <t>-1.90</t>
  </si>
  <si>
    <t>-61.90</t>
  </si>
  <si>
    <t>62.21</t>
  </si>
  <si>
    <t>-0.19</t>
  </si>
  <si>
    <t>-61.81</t>
  </si>
  <si>
    <t>62.16</t>
  </si>
  <si>
    <t>-0.32</t>
  </si>
  <si>
    <t>-0.81</t>
  </si>
  <si>
    <t>0.04</t>
  </si>
  <si>
    <t>-1.69</t>
  </si>
  <si>
    <t>-0.26</t>
  </si>
  <si>
    <t>0.37</t>
  </si>
  <si>
    <t>-61.78</t>
  </si>
  <si>
    <t>62.37</t>
  </si>
  <si>
    <t>-0.70</t>
  </si>
  <si>
    <t>0.46</t>
  </si>
  <si>
    <t>-0.14</t>
  </si>
  <si>
    <t>0.52</t>
  </si>
  <si>
    <t>-1.07</t>
  </si>
  <si>
    <t>0.25</t>
  </si>
  <si>
    <t>0.10</t>
  </si>
  <si>
    <t>-0.45</t>
  </si>
  <si>
    <t>0.64</t>
  </si>
  <si>
    <t>-0.15</t>
  </si>
  <si>
    <t>0.34</t>
  </si>
  <si>
    <t>0.61</t>
  </si>
  <si>
    <t>0.19</t>
  </si>
  <si>
    <t>0.91</t>
  </si>
  <si>
    <t>0.22</t>
  </si>
  <si>
    <t>-0.47</t>
  </si>
  <si>
    <t>0.93</t>
  </si>
  <si>
    <t>-0.61</t>
  </si>
  <si>
    <t>0.05</t>
  </si>
  <si>
    <t>0.16</t>
  </si>
  <si>
    <t>-62.17</t>
  </si>
  <si>
    <t>61.91</t>
  </si>
  <si>
    <t>0.39</t>
  </si>
  <si>
    <t>0.99</t>
  </si>
  <si>
    <t>1.30</t>
  </si>
  <si>
    <t>-0.71</t>
  </si>
  <si>
    <t>0.47</t>
  </si>
  <si>
    <t>0.38</t>
  </si>
  <si>
    <t>-0.18</t>
  </si>
  <si>
    <t>0.45</t>
  </si>
  <si>
    <t>1.07</t>
  </si>
  <si>
    <t>0.00</t>
  </si>
  <si>
    <t>61.85</t>
  </si>
  <si>
    <t>-62.00</t>
  </si>
  <si>
    <t>62.12</t>
  </si>
  <si>
    <t>0.14</t>
  </si>
  <si>
    <t>0.77</t>
  </si>
  <si>
    <t>-61.94</t>
  </si>
  <si>
    <t>62.17</t>
  </si>
  <si>
    <t>-1.20</t>
  </si>
  <si>
    <t>0.54</t>
  </si>
  <si>
    <t>0.86</t>
  </si>
  <si>
    <t>-61.91</t>
  </si>
  <si>
    <t>61.73</t>
  </si>
  <si>
    <t>-61.97</t>
  </si>
  <si>
    <t>61.98</t>
  </si>
  <si>
    <t>-62.27</t>
  </si>
  <si>
    <t>62.23</t>
  </si>
  <si>
    <t>-0.75</t>
  </si>
  <si>
    <t>0.35</t>
  </si>
  <si>
    <t>-0.37</t>
  </si>
  <si>
    <t>62.29</t>
  </si>
  <si>
    <t>0.06</t>
  </si>
  <si>
    <t>0.80</t>
  </si>
  <si>
    <t>0.08</t>
  </si>
  <si>
    <t>-61.87</t>
  </si>
  <si>
    <t>61.80</t>
  </si>
  <si>
    <t>-61.52</t>
  </si>
  <si>
    <t>62.05</t>
  </si>
  <si>
    <t>-62.44</t>
  </si>
  <si>
    <t>61.94</t>
  </si>
  <si>
    <t>-61.83</t>
  </si>
  <si>
    <t>61.93</t>
  </si>
  <si>
    <t>-0.10</t>
  </si>
  <si>
    <t>-61.99</t>
  </si>
  <si>
    <t>61.96</t>
  </si>
  <si>
    <t>ALL SMDS - interventions, delete diff[2,1]</t>
  </si>
  <si>
    <t>ALL SMDS - classes, delete diffClass[2,1]</t>
  </si>
  <si>
    <t>Median SMD</t>
  </si>
  <si>
    <t>median SMD</t>
  </si>
  <si>
    <t>ALL SMDS - Classes</t>
  </si>
  <si>
    <t>ALL SMDS - INTERVENTIONS</t>
  </si>
  <si>
    <t xml:space="preserve">0.20 (0.13,0.28) </t>
  </si>
  <si>
    <t>Median</t>
  </si>
  <si>
    <t>Adjusted intervention effects relative to pill placebo</t>
  </si>
  <si>
    <t>Adjusted class effects relative to pill placebo</t>
  </si>
  <si>
    <t xml:space="preserve">Ranks of adjusted relative intervention effects
</t>
  </si>
  <si>
    <t xml:space="preserve">Ranks of adjusted relative class effects
</t>
  </si>
  <si>
    <t>mean bias, b</t>
  </si>
  <si>
    <t>Standard deviation of bias, κ</t>
  </si>
  <si>
    <t>Bias Adjustment - Ranks - interventions of interest</t>
  </si>
  <si>
    <t>Bias Adjustment - Ranks - classes of interest</t>
  </si>
  <si>
    <t>Bias Adjustment - SMDs relative to pill placebo (classes)</t>
  </si>
  <si>
    <t>Bias Adjustment - SMDs relative to pill placebo (interventions)</t>
  </si>
  <si>
    <t>(-4.31, -0.36)</t>
  </si>
  <si>
    <t>(0.15, 3.07)</t>
  </si>
  <si>
    <t>d[2]</t>
  </si>
  <si>
    <t>d[3]</t>
  </si>
  <si>
    <t>d[4]</t>
  </si>
  <si>
    <t>d[5]</t>
  </si>
  <si>
    <t>d[6]</t>
  </si>
  <si>
    <t>d[7]</t>
  </si>
  <si>
    <t>d[8]</t>
  </si>
  <si>
    <t>d[9]</t>
  </si>
  <si>
    <t>d[10]</t>
  </si>
  <si>
    <t>d[11]</t>
  </si>
  <si>
    <t>d[12]</t>
  </si>
  <si>
    <t>d[13]</t>
  </si>
  <si>
    <t>d[14]</t>
  </si>
  <si>
    <t>d[15]</t>
  </si>
  <si>
    <t>d[16]</t>
  </si>
  <si>
    <t>d[17]</t>
  </si>
  <si>
    <t>d[18]</t>
  </si>
  <si>
    <t>d[19]</t>
  </si>
  <si>
    <t>d[20]</t>
  </si>
  <si>
    <t>d[21]</t>
  </si>
  <si>
    <t>d[22]</t>
  </si>
  <si>
    <t>d[23]</t>
  </si>
  <si>
    <t>d[24]</t>
  </si>
  <si>
    <t>d[25]</t>
  </si>
  <si>
    <t>d[26]</t>
  </si>
  <si>
    <t>d[27]</t>
  </si>
  <si>
    <t>d[28]</t>
  </si>
  <si>
    <t>d[29]</t>
  </si>
  <si>
    <t>d[30]</t>
  </si>
  <si>
    <t>d[31]</t>
  </si>
  <si>
    <t>d[32]</t>
  </si>
  <si>
    <t>d[33]</t>
  </si>
  <si>
    <t>d[34]</t>
  </si>
  <si>
    <t>d[35]</t>
  </si>
  <si>
    <t>d[36]</t>
  </si>
  <si>
    <t>d[37]</t>
  </si>
  <si>
    <t>d[38]</t>
  </si>
  <si>
    <t>d[39]</t>
  </si>
  <si>
    <t>d[40]</t>
  </si>
  <si>
    <t>d[41]</t>
  </si>
  <si>
    <t>d[42]</t>
  </si>
  <si>
    <t>d[43]</t>
  </si>
  <si>
    <t>d[44]</t>
  </si>
  <si>
    <t>d[45]</t>
  </si>
  <si>
    <t>d[46]</t>
  </si>
  <si>
    <t>d[47]</t>
  </si>
  <si>
    <t>d[48]</t>
  </si>
  <si>
    <t>d[49]</t>
  </si>
  <si>
    <t>d[50]</t>
  </si>
  <si>
    <t>d[51]</t>
  </si>
  <si>
    <t>d[52]</t>
  </si>
  <si>
    <t>d[53]</t>
  </si>
  <si>
    <t>d[54]</t>
  </si>
  <si>
    <t>d[55]</t>
  </si>
  <si>
    <t>d[56]</t>
  </si>
  <si>
    <t>d[57]</t>
  </si>
  <si>
    <t>d[58]</t>
  </si>
  <si>
    <t>d[59]</t>
  </si>
  <si>
    <t>d[60]</t>
  </si>
  <si>
    <t>m[2]</t>
  </si>
  <si>
    <t>m[3]</t>
  </si>
  <si>
    <t>m[4]</t>
  </si>
  <si>
    <t>m[5]</t>
  </si>
  <si>
    <t>m[6]</t>
  </si>
  <si>
    <t>m[7]</t>
  </si>
  <si>
    <t>m[8]</t>
  </si>
  <si>
    <t>m[9]</t>
  </si>
  <si>
    <t>m[10]</t>
  </si>
  <si>
    <t>m[11]</t>
  </si>
  <si>
    <t>m[12]</t>
  </si>
  <si>
    <t>m[13]</t>
  </si>
  <si>
    <t>m[14]</t>
  </si>
  <si>
    <t>m[15]</t>
  </si>
  <si>
    <t>m[16]</t>
  </si>
  <si>
    <t>m[17]</t>
  </si>
  <si>
    <t>m[18]</t>
  </si>
  <si>
    <t>m[19]</t>
  </si>
  <si>
    <t>m[20]</t>
  </si>
  <si>
    <t>m[21]</t>
  </si>
  <si>
    <t>m[22]</t>
  </si>
  <si>
    <t>m[23]</t>
  </si>
  <si>
    <t>m[24]</t>
  </si>
  <si>
    <t>m[25]</t>
  </si>
  <si>
    <t>d[61]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</si>
</sst>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10" fontId="1" fillId="0" borderId="1" xfId="0" applyNumberFormat="1" applyFont="1" applyBorder="1" applyAlignment="1">
      <alignment horizontal="left" vertical="center"/>
    </xf>
    <xf numFmtId="10" fontId="1" fillId="0" borderId="0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0" fontId="4" fillId="0" borderId="0" xfId="0" applyNumberFormat="1" applyFont="1" applyAlignment="1">
      <alignment horizontal="left"/>
    </xf>
    <xf numFmtId="0" fontId="5" fillId="0" borderId="0" xfId="0" applyFont="1"/>
    <xf numFmtId="0" fontId="0" fillId="0" borderId="0" xfId="0" applyFont="1"/>
    <xf numFmtId="0" fontId="1" fillId="0" borderId="0" xfId="0" applyFont="1" applyFill="1" applyBorder="1" applyAlignment="1">
      <alignment horizontal="left" vertical="center"/>
    </xf>
    <xf numFmtId="10" fontId="0" fillId="0" borderId="0" xfId="0" applyNumberFormat="1"/>
    <xf numFmtId="10" fontId="0" fillId="0" borderId="0" xfId="0" applyNumberFormat="1" applyAlignment="1">
      <alignment horizontal="left"/>
    </xf>
    <xf numFmtId="0" fontId="7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10" fontId="3" fillId="0" borderId="1" xfId="0" applyNumberFormat="1" applyFont="1" applyBorder="1" applyAlignment="1">
      <alignment horizontal="left"/>
    </xf>
    <xf numFmtId="11" fontId="0" fillId="0" borderId="0" xfId="0" applyNumberFormat="1"/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/>
    <xf numFmtId="0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5" fillId="0" borderId="0" xfId="0" applyNumberFormat="1" applyFont="1"/>
    <xf numFmtId="0" fontId="6" fillId="0" borderId="0" xfId="0" applyFont="1"/>
    <xf numFmtId="0" fontId="5" fillId="0" borderId="0" xfId="0" applyNumberFormat="1" applyFont="1" applyBorder="1"/>
    <xf numFmtId="0" fontId="5" fillId="0" borderId="0" xfId="0" applyFont="1" applyBorder="1"/>
    <xf numFmtId="0" fontId="0" fillId="0" borderId="0" xfId="0"/>
    <xf numFmtId="164" fontId="0" fillId="0" borderId="0" xfId="0" applyNumberFormat="1" applyFill="1" applyBorder="1"/>
    <xf numFmtId="0" fontId="0" fillId="0" borderId="0" xfId="0" applyBorder="1"/>
    <xf numFmtId="0" fontId="12" fillId="0" borderId="0" xfId="0" applyFont="1" applyFill="1" applyBorder="1"/>
    <xf numFmtId="0" fontId="12" fillId="0" borderId="0" xfId="0" applyNumberFormat="1" applyFont="1" applyFill="1" applyBorder="1"/>
    <xf numFmtId="164" fontId="12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Border="1"/>
    <xf numFmtId="0" fontId="0" fillId="0" borderId="0" xfId="0" applyAlignme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15</xdr:col>
      <xdr:colOff>0</xdr:colOff>
      <xdr:row>26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EA838750-9D41-4C16-8D44-9996E966DAB7}"/>
            </a:ext>
          </a:extLst>
        </xdr:cNvPr>
        <xdr:cNvGrpSpPr>
          <a:grpSpLocks noChangeAspect="1"/>
        </xdr:cNvGrpSpPr>
      </xdr:nvGrpSpPr>
      <xdr:grpSpPr bwMode="auto">
        <a:xfrm>
          <a:off x="0" y="190500"/>
          <a:ext cx="9144000" cy="4762500"/>
          <a:chOff x="9" y="662"/>
          <a:chExt cx="5760" cy="3000"/>
        </a:xfrm>
      </xdr:grpSpPr>
      <xdr:sp macro="" textlink="">
        <xdr:nvSpPr>
          <xdr:cNvPr id="3" name="AutoShape 3">
            <a:extLst>
              <a:ext uri="{FF2B5EF4-FFF2-40B4-BE49-F238E27FC236}">
                <a16:creationId xmlns:a16="http://schemas.microsoft.com/office/drawing/2014/main" xmlns="" id="{1701277B-1DD1-432C-B1D9-5860F3FB8B9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9" y="666"/>
            <a:ext cx="5760" cy="29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grpSp>
        <xdr:nvGrpSpPr>
          <xdr:cNvPr id="4" name="Group 3">
            <a:extLst>
              <a:ext uri="{FF2B5EF4-FFF2-40B4-BE49-F238E27FC236}">
                <a16:creationId xmlns:a16="http://schemas.microsoft.com/office/drawing/2014/main" xmlns="" id="{FA41F3BC-DDC1-4F0D-94A9-295DB2304765}"/>
              </a:ext>
            </a:extLst>
          </xdr:cNvPr>
          <xdr:cNvGrpSpPr>
            <a:grpSpLocks/>
          </xdr:cNvGrpSpPr>
        </xdr:nvGrpSpPr>
        <xdr:grpSpPr bwMode="auto">
          <a:xfrm>
            <a:off x="1779" y="1052"/>
            <a:ext cx="2214" cy="2219"/>
            <a:chOff x="1779" y="1052"/>
            <a:chExt cx="2214" cy="2219"/>
          </a:xfrm>
        </xdr:grpSpPr>
        <xdr:sp macro="" textlink="">
          <xdr:nvSpPr>
            <xdr:cNvPr id="199" name="Freeform 5">
              <a:extLst>
                <a:ext uri="{FF2B5EF4-FFF2-40B4-BE49-F238E27FC236}">
                  <a16:creationId xmlns:a16="http://schemas.microsoft.com/office/drawing/2014/main" xmlns="" id="{8DC7AE66-75D1-465B-A503-70D38E05BF59}"/>
                </a:ext>
              </a:extLst>
            </xdr:cNvPr>
            <xdr:cNvSpPr>
              <a:spLocks/>
            </xdr:cNvSpPr>
          </xdr:nvSpPr>
          <xdr:spPr bwMode="auto">
            <a:xfrm>
              <a:off x="2904" y="1052"/>
              <a:ext cx="690" cy="267"/>
            </a:xfrm>
            <a:custGeom>
              <a:avLst/>
              <a:gdLst>
                <a:gd name="T0" fmla="*/ 687 w 690"/>
                <a:gd name="T1" fmla="*/ 267 h 267"/>
                <a:gd name="T2" fmla="*/ 0 w 690"/>
                <a:gd name="T3" fmla="*/ 6 h 267"/>
                <a:gd name="T4" fmla="*/ 3 w 690"/>
                <a:gd name="T5" fmla="*/ 0 h 267"/>
                <a:gd name="T6" fmla="*/ 690 w 690"/>
                <a:gd name="T7" fmla="*/ 261 h 267"/>
                <a:gd name="T8" fmla="*/ 687 w 690"/>
                <a:gd name="T9" fmla="*/ 267 h 2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90" h="267">
                  <a:moveTo>
                    <a:pt x="687" y="267"/>
                  </a:moveTo>
                  <a:lnTo>
                    <a:pt x="0" y="6"/>
                  </a:lnTo>
                  <a:lnTo>
                    <a:pt x="3" y="0"/>
                  </a:lnTo>
                  <a:lnTo>
                    <a:pt x="690" y="261"/>
                  </a:lnTo>
                  <a:lnTo>
                    <a:pt x="687" y="26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0" name="Freeform 6">
              <a:extLst>
                <a:ext uri="{FF2B5EF4-FFF2-40B4-BE49-F238E27FC236}">
                  <a16:creationId xmlns:a16="http://schemas.microsoft.com/office/drawing/2014/main" xmlns="" id="{14984091-918B-4F07-AF8D-0E14A53209E6}"/>
                </a:ext>
              </a:extLst>
            </xdr:cNvPr>
            <xdr:cNvSpPr>
              <a:spLocks/>
            </xdr:cNvSpPr>
          </xdr:nvSpPr>
          <xdr:spPr bwMode="auto">
            <a:xfrm>
              <a:off x="2904" y="1052"/>
              <a:ext cx="690" cy="267"/>
            </a:xfrm>
            <a:custGeom>
              <a:avLst/>
              <a:gdLst>
                <a:gd name="T0" fmla="*/ 229 w 230"/>
                <a:gd name="T1" fmla="*/ 89 h 89"/>
                <a:gd name="T2" fmla="*/ 0 w 230"/>
                <a:gd name="T3" fmla="*/ 2 h 89"/>
                <a:gd name="T4" fmla="*/ 1 w 230"/>
                <a:gd name="T5" fmla="*/ 0 h 89"/>
                <a:gd name="T6" fmla="*/ 230 w 230"/>
                <a:gd name="T7" fmla="*/ 87 h 89"/>
                <a:gd name="T8" fmla="*/ 229 w 230"/>
                <a:gd name="T9" fmla="*/ 89 h 8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0" h="89">
                  <a:moveTo>
                    <a:pt x="229" y="89"/>
                  </a:moveTo>
                  <a:lnTo>
                    <a:pt x="0" y="2"/>
                  </a:lnTo>
                  <a:lnTo>
                    <a:pt x="1" y="0"/>
                  </a:lnTo>
                  <a:lnTo>
                    <a:pt x="230" y="87"/>
                  </a:lnTo>
                  <a:lnTo>
                    <a:pt x="229" y="8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1" name="Freeform 7">
              <a:extLst>
                <a:ext uri="{FF2B5EF4-FFF2-40B4-BE49-F238E27FC236}">
                  <a16:creationId xmlns:a16="http://schemas.microsoft.com/office/drawing/2014/main" xmlns="" id="{D777C0DA-4ADE-4819-87BC-BA13CD8FE678}"/>
                </a:ext>
              </a:extLst>
            </xdr:cNvPr>
            <xdr:cNvSpPr>
              <a:spLocks/>
            </xdr:cNvSpPr>
          </xdr:nvSpPr>
          <xdr:spPr bwMode="auto">
            <a:xfrm>
              <a:off x="2901" y="1058"/>
              <a:ext cx="969" cy="622"/>
            </a:xfrm>
            <a:custGeom>
              <a:avLst/>
              <a:gdLst>
                <a:gd name="T0" fmla="*/ 966 w 969"/>
                <a:gd name="T1" fmla="*/ 622 h 622"/>
                <a:gd name="T2" fmla="*/ 0 w 969"/>
                <a:gd name="T3" fmla="*/ 6 h 622"/>
                <a:gd name="T4" fmla="*/ 3 w 969"/>
                <a:gd name="T5" fmla="*/ 0 h 622"/>
                <a:gd name="T6" fmla="*/ 969 w 969"/>
                <a:gd name="T7" fmla="*/ 616 h 622"/>
                <a:gd name="T8" fmla="*/ 966 w 969"/>
                <a:gd name="T9" fmla="*/ 622 h 6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69" h="622">
                  <a:moveTo>
                    <a:pt x="966" y="622"/>
                  </a:moveTo>
                  <a:lnTo>
                    <a:pt x="0" y="6"/>
                  </a:lnTo>
                  <a:lnTo>
                    <a:pt x="3" y="0"/>
                  </a:lnTo>
                  <a:lnTo>
                    <a:pt x="969" y="616"/>
                  </a:lnTo>
                  <a:lnTo>
                    <a:pt x="966" y="62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2" name="Freeform 8">
              <a:extLst>
                <a:ext uri="{FF2B5EF4-FFF2-40B4-BE49-F238E27FC236}">
                  <a16:creationId xmlns:a16="http://schemas.microsoft.com/office/drawing/2014/main" xmlns="" id="{F0BB17BA-3B15-4946-8091-AB96376C88AB}"/>
                </a:ext>
              </a:extLst>
            </xdr:cNvPr>
            <xdr:cNvSpPr>
              <a:spLocks/>
            </xdr:cNvSpPr>
          </xdr:nvSpPr>
          <xdr:spPr bwMode="auto">
            <a:xfrm>
              <a:off x="2901" y="1058"/>
              <a:ext cx="969" cy="622"/>
            </a:xfrm>
            <a:custGeom>
              <a:avLst/>
              <a:gdLst>
                <a:gd name="T0" fmla="*/ 322 w 323"/>
                <a:gd name="T1" fmla="*/ 207 h 207"/>
                <a:gd name="T2" fmla="*/ 0 w 323"/>
                <a:gd name="T3" fmla="*/ 2 h 207"/>
                <a:gd name="T4" fmla="*/ 1 w 323"/>
                <a:gd name="T5" fmla="*/ 0 h 207"/>
                <a:gd name="T6" fmla="*/ 323 w 323"/>
                <a:gd name="T7" fmla="*/ 205 h 207"/>
                <a:gd name="T8" fmla="*/ 322 w 323"/>
                <a:gd name="T9" fmla="*/ 207 h 2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3" h="207">
                  <a:moveTo>
                    <a:pt x="322" y="207"/>
                  </a:moveTo>
                  <a:lnTo>
                    <a:pt x="0" y="2"/>
                  </a:lnTo>
                  <a:lnTo>
                    <a:pt x="1" y="0"/>
                  </a:lnTo>
                  <a:lnTo>
                    <a:pt x="323" y="205"/>
                  </a:lnTo>
                  <a:lnTo>
                    <a:pt x="322" y="20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3" name="Freeform 9">
              <a:extLst>
                <a:ext uri="{FF2B5EF4-FFF2-40B4-BE49-F238E27FC236}">
                  <a16:creationId xmlns:a16="http://schemas.microsoft.com/office/drawing/2014/main" xmlns="" id="{0450D38B-0A9E-4D3E-A3D4-B4D58DD0FD66}"/>
                </a:ext>
              </a:extLst>
            </xdr:cNvPr>
            <xdr:cNvSpPr>
              <a:spLocks/>
            </xdr:cNvSpPr>
          </xdr:nvSpPr>
          <xdr:spPr bwMode="auto">
            <a:xfrm>
              <a:off x="2901" y="1058"/>
              <a:ext cx="1011" cy="724"/>
            </a:xfrm>
            <a:custGeom>
              <a:avLst/>
              <a:gdLst>
                <a:gd name="T0" fmla="*/ 1011 w 1011"/>
                <a:gd name="T1" fmla="*/ 724 h 724"/>
                <a:gd name="T2" fmla="*/ 0 w 1011"/>
                <a:gd name="T3" fmla="*/ 6 h 724"/>
                <a:gd name="T4" fmla="*/ 3 w 1011"/>
                <a:gd name="T5" fmla="*/ 0 h 724"/>
                <a:gd name="T6" fmla="*/ 1011 w 1011"/>
                <a:gd name="T7" fmla="*/ 721 h 724"/>
                <a:gd name="T8" fmla="*/ 1011 w 1011"/>
                <a:gd name="T9" fmla="*/ 724 h 7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11" h="724">
                  <a:moveTo>
                    <a:pt x="1011" y="724"/>
                  </a:moveTo>
                  <a:lnTo>
                    <a:pt x="0" y="6"/>
                  </a:lnTo>
                  <a:lnTo>
                    <a:pt x="3" y="0"/>
                  </a:lnTo>
                  <a:lnTo>
                    <a:pt x="1011" y="721"/>
                  </a:lnTo>
                  <a:lnTo>
                    <a:pt x="1011" y="72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4" name="Freeform 10">
              <a:extLst>
                <a:ext uri="{FF2B5EF4-FFF2-40B4-BE49-F238E27FC236}">
                  <a16:creationId xmlns:a16="http://schemas.microsoft.com/office/drawing/2014/main" xmlns="" id="{3C817607-A680-43EC-86AE-2B63D199194D}"/>
                </a:ext>
              </a:extLst>
            </xdr:cNvPr>
            <xdr:cNvSpPr>
              <a:spLocks/>
            </xdr:cNvSpPr>
          </xdr:nvSpPr>
          <xdr:spPr bwMode="auto">
            <a:xfrm>
              <a:off x="2901" y="1058"/>
              <a:ext cx="1011" cy="724"/>
            </a:xfrm>
            <a:custGeom>
              <a:avLst/>
              <a:gdLst>
                <a:gd name="T0" fmla="*/ 337 w 337"/>
                <a:gd name="T1" fmla="*/ 241 h 241"/>
                <a:gd name="T2" fmla="*/ 0 w 337"/>
                <a:gd name="T3" fmla="*/ 2 h 241"/>
                <a:gd name="T4" fmla="*/ 1 w 337"/>
                <a:gd name="T5" fmla="*/ 0 h 241"/>
                <a:gd name="T6" fmla="*/ 337 w 337"/>
                <a:gd name="T7" fmla="*/ 240 h 241"/>
                <a:gd name="T8" fmla="*/ 337 w 337"/>
                <a:gd name="T9" fmla="*/ 241 h 2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37" h="241">
                  <a:moveTo>
                    <a:pt x="337" y="241"/>
                  </a:moveTo>
                  <a:lnTo>
                    <a:pt x="0" y="2"/>
                  </a:lnTo>
                  <a:lnTo>
                    <a:pt x="1" y="0"/>
                  </a:lnTo>
                  <a:lnTo>
                    <a:pt x="337" y="240"/>
                  </a:lnTo>
                  <a:lnTo>
                    <a:pt x="337" y="24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5" name="Freeform 11">
              <a:extLst>
                <a:ext uri="{FF2B5EF4-FFF2-40B4-BE49-F238E27FC236}">
                  <a16:creationId xmlns:a16="http://schemas.microsoft.com/office/drawing/2014/main" xmlns="" id="{B63CDF06-04ED-47BB-BEB4-052D2042BD55}"/>
                </a:ext>
              </a:extLst>
            </xdr:cNvPr>
            <xdr:cNvSpPr>
              <a:spLocks/>
            </xdr:cNvSpPr>
          </xdr:nvSpPr>
          <xdr:spPr bwMode="auto">
            <a:xfrm>
              <a:off x="2901" y="1061"/>
              <a:ext cx="1065" cy="940"/>
            </a:xfrm>
            <a:custGeom>
              <a:avLst/>
              <a:gdLst>
                <a:gd name="T0" fmla="*/ 1065 w 1065"/>
                <a:gd name="T1" fmla="*/ 940 h 940"/>
                <a:gd name="T2" fmla="*/ 0 w 1065"/>
                <a:gd name="T3" fmla="*/ 3 h 940"/>
                <a:gd name="T4" fmla="*/ 0 w 1065"/>
                <a:gd name="T5" fmla="*/ 0 h 940"/>
                <a:gd name="T6" fmla="*/ 1065 w 1065"/>
                <a:gd name="T7" fmla="*/ 940 h 9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065" h="940">
                  <a:moveTo>
                    <a:pt x="1065" y="940"/>
                  </a:moveTo>
                  <a:lnTo>
                    <a:pt x="0" y="3"/>
                  </a:lnTo>
                  <a:lnTo>
                    <a:pt x="0" y="0"/>
                  </a:lnTo>
                  <a:lnTo>
                    <a:pt x="1065" y="94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6" name="Freeform 12">
              <a:extLst>
                <a:ext uri="{FF2B5EF4-FFF2-40B4-BE49-F238E27FC236}">
                  <a16:creationId xmlns:a16="http://schemas.microsoft.com/office/drawing/2014/main" xmlns="" id="{60C97629-9436-4484-8403-9365F225959A}"/>
                </a:ext>
              </a:extLst>
            </xdr:cNvPr>
            <xdr:cNvSpPr>
              <a:spLocks/>
            </xdr:cNvSpPr>
          </xdr:nvSpPr>
          <xdr:spPr bwMode="auto">
            <a:xfrm>
              <a:off x="2901" y="1061"/>
              <a:ext cx="1065" cy="940"/>
            </a:xfrm>
            <a:custGeom>
              <a:avLst/>
              <a:gdLst>
                <a:gd name="T0" fmla="*/ 355 w 355"/>
                <a:gd name="T1" fmla="*/ 313 h 313"/>
                <a:gd name="T2" fmla="*/ 0 w 355"/>
                <a:gd name="T3" fmla="*/ 1 h 313"/>
                <a:gd name="T4" fmla="*/ 0 w 355"/>
                <a:gd name="T5" fmla="*/ 0 h 313"/>
                <a:gd name="T6" fmla="*/ 355 w 355"/>
                <a:gd name="T7" fmla="*/ 313 h 313"/>
                <a:gd name="T8" fmla="*/ 355 w 355"/>
                <a:gd name="T9" fmla="*/ 313 h 3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5" h="313">
                  <a:moveTo>
                    <a:pt x="355" y="313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355" y="313"/>
                  </a:lnTo>
                  <a:lnTo>
                    <a:pt x="355" y="31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7" name="Freeform 13">
              <a:extLst>
                <a:ext uri="{FF2B5EF4-FFF2-40B4-BE49-F238E27FC236}">
                  <a16:creationId xmlns:a16="http://schemas.microsoft.com/office/drawing/2014/main" xmlns="" id="{2F995D91-3B53-438A-AD14-0CAE4E3A2311}"/>
                </a:ext>
              </a:extLst>
            </xdr:cNvPr>
            <xdr:cNvSpPr>
              <a:spLocks/>
            </xdr:cNvSpPr>
          </xdr:nvSpPr>
          <xdr:spPr bwMode="auto">
            <a:xfrm>
              <a:off x="2898" y="1064"/>
              <a:ext cx="1080" cy="1054"/>
            </a:xfrm>
            <a:custGeom>
              <a:avLst/>
              <a:gdLst>
                <a:gd name="T0" fmla="*/ 1077 w 1080"/>
                <a:gd name="T1" fmla="*/ 1054 h 1054"/>
                <a:gd name="T2" fmla="*/ 0 w 1080"/>
                <a:gd name="T3" fmla="*/ 0 h 1054"/>
                <a:gd name="T4" fmla="*/ 3 w 1080"/>
                <a:gd name="T5" fmla="*/ 0 h 1054"/>
                <a:gd name="T6" fmla="*/ 1080 w 1080"/>
                <a:gd name="T7" fmla="*/ 1051 h 1054"/>
                <a:gd name="T8" fmla="*/ 1077 w 1080"/>
                <a:gd name="T9" fmla="*/ 1054 h 10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80" h="1054">
                  <a:moveTo>
                    <a:pt x="1077" y="1054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1080" y="1051"/>
                  </a:lnTo>
                  <a:lnTo>
                    <a:pt x="1077" y="105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8" name="Freeform 14">
              <a:extLst>
                <a:ext uri="{FF2B5EF4-FFF2-40B4-BE49-F238E27FC236}">
                  <a16:creationId xmlns:a16="http://schemas.microsoft.com/office/drawing/2014/main" xmlns="" id="{5A43AEFD-1DC7-4E1C-A075-8BF4F3CC1D7E}"/>
                </a:ext>
              </a:extLst>
            </xdr:cNvPr>
            <xdr:cNvSpPr>
              <a:spLocks/>
            </xdr:cNvSpPr>
          </xdr:nvSpPr>
          <xdr:spPr bwMode="auto">
            <a:xfrm>
              <a:off x="2898" y="1064"/>
              <a:ext cx="1080" cy="1054"/>
            </a:xfrm>
            <a:custGeom>
              <a:avLst/>
              <a:gdLst>
                <a:gd name="T0" fmla="*/ 359 w 360"/>
                <a:gd name="T1" fmla="*/ 351 h 351"/>
                <a:gd name="T2" fmla="*/ 0 w 360"/>
                <a:gd name="T3" fmla="*/ 0 h 351"/>
                <a:gd name="T4" fmla="*/ 1 w 360"/>
                <a:gd name="T5" fmla="*/ 0 h 351"/>
                <a:gd name="T6" fmla="*/ 360 w 360"/>
                <a:gd name="T7" fmla="*/ 350 h 351"/>
                <a:gd name="T8" fmla="*/ 359 w 360"/>
                <a:gd name="T9" fmla="*/ 351 h 3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0" h="351">
                  <a:moveTo>
                    <a:pt x="359" y="351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360" y="350"/>
                  </a:lnTo>
                  <a:lnTo>
                    <a:pt x="359" y="35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9" name="Freeform 15">
              <a:extLst>
                <a:ext uri="{FF2B5EF4-FFF2-40B4-BE49-F238E27FC236}">
                  <a16:creationId xmlns:a16="http://schemas.microsoft.com/office/drawing/2014/main" xmlns="" id="{49EFD0B4-77FE-4298-893F-6AE2E816E73C}"/>
                </a:ext>
              </a:extLst>
            </xdr:cNvPr>
            <xdr:cNvSpPr>
              <a:spLocks/>
            </xdr:cNvSpPr>
          </xdr:nvSpPr>
          <xdr:spPr bwMode="auto">
            <a:xfrm>
              <a:off x="2895" y="1061"/>
              <a:ext cx="1083" cy="1171"/>
            </a:xfrm>
            <a:custGeom>
              <a:avLst/>
              <a:gdLst>
                <a:gd name="T0" fmla="*/ 1074 w 1083"/>
                <a:gd name="T1" fmla="*/ 1171 h 1171"/>
                <a:gd name="T2" fmla="*/ 0 w 1083"/>
                <a:gd name="T3" fmla="*/ 6 h 1171"/>
                <a:gd name="T4" fmla="*/ 6 w 1083"/>
                <a:gd name="T5" fmla="*/ 0 h 1171"/>
                <a:gd name="T6" fmla="*/ 1083 w 1083"/>
                <a:gd name="T7" fmla="*/ 1165 h 1171"/>
                <a:gd name="T8" fmla="*/ 1074 w 1083"/>
                <a:gd name="T9" fmla="*/ 1171 h 117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83" h="1171">
                  <a:moveTo>
                    <a:pt x="1074" y="1171"/>
                  </a:moveTo>
                  <a:lnTo>
                    <a:pt x="0" y="6"/>
                  </a:lnTo>
                  <a:lnTo>
                    <a:pt x="6" y="0"/>
                  </a:lnTo>
                  <a:lnTo>
                    <a:pt x="1083" y="1165"/>
                  </a:lnTo>
                  <a:lnTo>
                    <a:pt x="1074" y="117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0" name="Freeform 16">
              <a:extLst>
                <a:ext uri="{FF2B5EF4-FFF2-40B4-BE49-F238E27FC236}">
                  <a16:creationId xmlns:a16="http://schemas.microsoft.com/office/drawing/2014/main" xmlns="" id="{639AA52D-4F48-4765-AE87-9F46B8D1C4C8}"/>
                </a:ext>
              </a:extLst>
            </xdr:cNvPr>
            <xdr:cNvSpPr>
              <a:spLocks/>
            </xdr:cNvSpPr>
          </xdr:nvSpPr>
          <xdr:spPr bwMode="auto">
            <a:xfrm>
              <a:off x="2895" y="1061"/>
              <a:ext cx="1083" cy="1171"/>
            </a:xfrm>
            <a:custGeom>
              <a:avLst/>
              <a:gdLst>
                <a:gd name="T0" fmla="*/ 358 w 361"/>
                <a:gd name="T1" fmla="*/ 390 h 390"/>
                <a:gd name="T2" fmla="*/ 0 w 361"/>
                <a:gd name="T3" fmla="*/ 2 h 390"/>
                <a:gd name="T4" fmla="*/ 2 w 361"/>
                <a:gd name="T5" fmla="*/ 0 h 390"/>
                <a:gd name="T6" fmla="*/ 361 w 361"/>
                <a:gd name="T7" fmla="*/ 388 h 390"/>
                <a:gd name="T8" fmla="*/ 358 w 361"/>
                <a:gd name="T9" fmla="*/ 390 h 3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1" h="390">
                  <a:moveTo>
                    <a:pt x="358" y="390"/>
                  </a:moveTo>
                  <a:lnTo>
                    <a:pt x="0" y="2"/>
                  </a:lnTo>
                  <a:lnTo>
                    <a:pt x="2" y="0"/>
                  </a:lnTo>
                  <a:lnTo>
                    <a:pt x="361" y="388"/>
                  </a:lnTo>
                  <a:lnTo>
                    <a:pt x="358" y="39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1" name="Freeform 17">
              <a:extLst>
                <a:ext uri="{FF2B5EF4-FFF2-40B4-BE49-F238E27FC236}">
                  <a16:creationId xmlns:a16="http://schemas.microsoft.com/office/drawing/2014/main" xmlns="" id="{E59CC5C8-4BD0-442E-B1BD-F1EFAC8C4198}"/>
                </a:ext>
              </a:extLst>
            </xdr:cNvPr>
            <xdr:cNvSpPr>
              <a:spLocks/>
            </xdr:cNvSpPr>
          </xdr:nvSpPr>
          <xdr:spPr bwMode="auto">
            <a:xfrm>
              <a:off x="2895" y="1061"/>
              <a:ext cx="1068" cy="1285"/>
            </a:xfrm>
            <a:custGeom>
              <a:avLst/>
              <a:gdLst>
                <a:gd name="T0" fmla="*/ 1062 w 1068"/>
                <a:gd name="T1" fmla="*/ 1285 h 1285"/>
                <a:gd name="T2" fmla="*/ 0 w 1068"/>
                <a:gd name="T3" fmla="*/ 9 h 1285"/>
                <a:gd name="T4" fmla="*/ 6 w 1068"/>
                <a:gd name="T5" fmla="*/ 0 h 1285"/>
                <a:gd name="T6" fmla="*/ 1068 w 1068"/>
                <a:gd name="T7" fmla="*/ 1279 h 1285"/>
                <a:gd name="T8" fmla="*/ 1062 w 1068"/>
                <a:gd name="T9" fmla="*/ 1285 h 128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68" h="1285">
                  <a:moveTo>
                    <a:pt x="1062" y="1285"/>
                  </a:moveTo>
                  <a:lnTo>
                    <a:pt x="0" y="9"/>
                  </a:lnTo>
                  <a:lnTo>
                    <a:pt x="6" y="0"/>
                  </a:lnTo>
                  <a:lnTo>
                    <a:pt x="1068" y="1279"/>
                  </a:lnTo>
                  <a:lnTo>
                    <a:pt x="1062" y="128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2" name="Freeform 18">
              <a:extLst>
                <a:ext uri="{FF2B5EF4-FFF2-40B4-BE49-F238E27FC236}">
                  <a16:creationId xmlns:a16="http://schemas.microsoft.com/office/drawing/2014/main" xmlns="" id="{AB5954A1-E614-46BE-BE0A-5208C414F079}"/>
                </a:ext>
              </a:extLst>
            </xdr:cNvPr>
            <xdr:cNvSpPr>
              <a:spLocks/>
            </xdr:cNvSpPr>
          </xdr:nvSpPr>
          <xdr:spPr bwMode="auto">
            <a:xfrm>
              <a:off x="2895" y="1061"/>
              <a:ext cx="1068" cy="1285"/>
            </a:xfrm>
            <a:custGeom>
              <a:avLst/>
              <a:gdLst>
                <a:gd name="T0" fmla="*/ 354 w 356"/>
                <a:gd name="T1" fmla="*/ 428 h 428"/>
                <a:gd name="T2" fmla="*/ 0 w 356"/>
                <a:gd name="T3" fmla="*/ 3 h 428"/>
                <a:gd name="T4" fmla="*/ 2 w 356"/>
                <a:gd name="T5" fmla="*/ 0 h 428"/>
                <a:gd name="T6" fmla="*/ 356 w 356"/>
                <a:gd name="T7" fmla="*/ 426 h 428"/>
                <a:gd name="T8" fmla="*/ 354 w 356"/>
                <a:gd name="T9" fmla="*/ 428 h 4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6" h="428">
                  <a:moveTo>
                    <a:pt x="354" y="428"/>
                  </a:moveTo>
                  <a:lnTo>
                    <a:pt x="0" y="3"/>
                  </a:lnTo>
                  <a:lnTo>
                    <a:pt x="2" y="0"/>
                  </a:lnTo>
                  <a:lnTo>
                    <a:pt x="356" y="426"/>
                  </a:lnTo>
                  <a:lnTo>
                    <a:pt x="354" y="42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3" name="Freeform 19">
              <a:extLst>
                <a:ext uri="{FF2B5EF4-FFF2-40B4-BE49-F238E27FC236}">
                  <a16:creationId xmlns:a16="http://schemas.microsoft.com/office/drawing/2014/main" xmlns="" id="{16FEFD53-C644-4E36-9A34-2AC06DCB9BE7}"/>
                </a:ext>
              </a:extLst>
            </xdr:cNvPr>
            <xdr:cNvSpPr>
              <a:spLocks/>
            </xdr:cNvSpPr>
          </xdr:nvSpPr>
          <xdr:spPr bwMode="auto">
            <a:xfrm>
              <a:off x="1797" y="1061"/>
              <a:ext cx="1068" cy="940"/>
            </a:xfrm>
            <a:custGeom>
              <a:avLst/>
              <a:gdLst>
                <a:gd name="T0" fmla="*/ 0 w 1068"/>
                <a:gd name="T1" fmla="*/ 940 h 940"/>
                <a:gd name="T2" fmla="*/ 1065 w 1068"/>
                <a:gd name="T3" fmla="*/ 0 h 940"/>
                <a:gd name="T4" fmla="*/ 1068 w 1068"/>
                <a:gd name="T5" fmla="*/ 3 h 940"/>
                <a:gd name="T6" fmla="*/ 0 w 1068"/>
                <a:gd name="T7" fmla="*/ 940 h 9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068" h="940">
                  <a:moveTo>
                    <a:pt x="0" y="940"/>
                  </a:moveTo>
                  <a:lnTo>
                    <a:pt x="1065" y="0"/>
                  </a:lnTo>
                  <a:lnTo>
                    <a:pt x="1068" y="3"/>
                  </a:lnTo>
                  <a:lnTo>
                    <a:pt x="0" y="94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4" name="Freeform 20">
              <a:extLst>
                <a:ext uri="{FF2B5EF4-FFF2-40B4-BE49-F238E27FC236}">
                  <a16:creationId xmlns:a16="http://schemas.microsoft.com/office/drawing/2014/main" xmlns="" id="{78468510-AEF1-47C0-A6F9-103E18BE7F62}"/>
                </a:ext>
              </a:extLst>
            </xdr:cNvPr>
            <xdr:cNvSpPr>
              <a:spLocks/>
            </xdr:cNvSpPr>
          </xdr:nvSpPr>
          <xdr:spPr bwMode="auto">
            <a:xfrm>
              <a:off x="1797" y="1061"/>
              <a:ext cx="1068" cy="940"/>
            </a:xfrm>
            <a:custGeom>
              <a:avLst/>
              <a:gdLst>
                <a:gd name="T0" fmla="*/ 0 w 356"/>
                <a:gd name="T1" fmla="*/ 313 h 313"/>
                <a:gd name="T2" fmla="*/ 355 w 356"/>
                <a:gd name="T3" fmla="*/ 0 h 313"/>
                <a:gd name="T4" fmla="*/ 356 w 356"/>
                <a:gd name="T5" fmla="*/ 1 h 313"/>
                <a:gd name="T6" fmla="*/ 0 w 356"/>
                <a:gd name="T7" fmla="*/ 313 h 313"/>
                <a:gd name="T8" fmla="*/ 0 w 356"/>
                <a:gd name="T9" fmla="*/ 313 h 3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6" h="313">
                  <a:moveTo>
                    <a:pt x="0" y="313"/>
                  </a:moveTo>
                  <a:lnTo>
                    <a:pt x="355" y="0"/>
                  </a:lnTo>
                  <a:lnTo>
                    <a:pt x="356" y="1"/>
                  </a:lnTo>
                  <a:lnTo>
                    <a:pt x="0" y="313"/>
                  </a:lnTo>
                  <a:lnTo>
                    <a:pt x="0" y="31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5" name="Freeform 21">
              <a:extLst>
                <a:ext uri="{FF2B5EF4-FFF2-40B4-BE49-F238E27FC236}">
                  <a16:creationId xmlns:a16="http://schemas.microsoft.com/office/drawing/2014/main" xmlns="" id="{A4B05F41-F7B6-4C77-8BD4-125D67AB5F2C}"/>
                </a:ext>
              </a:extLst>
            </xdr:cNvPr>
            <xdr:cNvSpPr>
              <a:spLocks/>
            </xdr:cNvSpPr>
          </xdr:nvSpPr>
          <xdr:spPr bwMode="auto">
            <a:xfrm>
              <a:off x="3018" y="1058"/>
              <a:ext cx="180" cy="39"/>
            </a:xfrm>
            <a:custGeom>
              <a:avLst/>
              <a:gdLst>
                <a:gd name="T0" fmla="*/ 177 w 180"/>
                <a:gd name="T1" fmla="*/ 39 h 39"/>
                <a:gd name="T2" fmla="*/ 0 w 180"/>
                <a:gd name="T3" fmla="*/ 3 h 39"/>
                <a:gd name="T4" fmla="*/ 3 w 180"/>
                <a:gd name="T5" fmla="*/ 0 h 39"/>
                <a:gd name="T6" fmla="*/ 180 w 180"/>
                <a:gd name="T7" fmla="*/ 36 h 39"/>
                <a:gd name="T8" fmla="*/ 177 w 180"/>
                <a:gd name="T9" fmla="*/ 39 h 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0" h="39">
                  <a:moveTo>
                    <a:pt x="177" y="39"/>
                  </a:moveTo>
                  <a:lnTo>
                    <a:pt x="0" y="3"/>
                  </a:lnTo>
                  <a:lnTo>
                    <a:pt x="3" y="0"/>
                  </a:lnTo>
                  <a:lnTo>
                    <a:pt x="180" y="36"/>
                  </a:lnTo>
                  <a:lnTo>
                    <a:pt x="177" y="3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6" name="Freeform 22">
              <a:extLst>
                <a:ext uri="{FF2B5EF4-FFF2-40B4-BE49-F238E27FC236}">
                  <a16:creationId xmlns:a16="http://schemas.microsoft.com/office/drawing/2014/main" xmlns="" id="{888CDD9E-6489-4D12-9D5C-C0A766A22805}"/>
                </a:ext>
              </a:extLst>
            </xdr:cNvPr>
            <xdr:cNvSpPr>
              <a:spLocks/>
            </xdr:cNvSpPr>
          </xdr:nvSpPr>
          <xdr:spPr bwMode="auto">
            <a:xfrm>
              <a:off x="3018" y="1058"/>
              <a:ext cx="180" cy="39"/>
            </a:xfrm>
            <a:custGeom>
              <a:avLst/>
              <a:gdLst>
                <a:gd name="T0" fmla="*/ 59 w 60"/>
                <a:gd name="T1" fmla="*/ 13 h 13"/>
                <a:gd name="T2" fmla="*/ 0 w 60"/>
                <a:gd name="T3" fmla="*/ 1 h 13"/>
                <a:gd name="T4" fmla="*/ 1 w 60"/>
                <a:gd name="T5" fmla="*/ 0 h 13"/>
                <a:gd name="T6" fmla="*/ 60 w 60"/>
                <a:gd name="T7" fmla="*/ 12 h 13"/>
                <a:gd name="T8" fmla="*/ 59 w 60"/>
                <a:gd name="T9" fmla="*/ 13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0" h="13">
                  <a:moveTo>
                    <a:pt x="59" y="13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60" y="12"/>
                  </a:lnTo>
                  <a:lnTo>
                    <a:pt x="59" y="1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7" name="Freeform 23">
              <a:extLst>
                <a:ext uri="{FF2B5EF4-FFF2-40B4-BE49-F238E27FC236}">
                  <a16:creationId xmlns:a16="http://schemas.microsoft.com/office/drawing/2014/main" xmlns="" id="{1F5F5F52-F4D0-4F1F-B3E8-B2394953B030}"/>
                </a:ext>
              </a:extLst>
            </xdr:cNvPr>
            <xdr:cNvSpPr>
              <a:spLocks/>
            </xdr:cNvSpPr>
          </xdr:nvSpPr>
          <xdr:spPr bwMode="auto">
            <a:xfrm>
              <a:off x="3018" y="1061"/>
              <a:ext cx="387" cy="123"/>
            </a:xfrm>
            <a:custGeom>
              <a:avLst/>
              <a:gdLst>
                <a:gd name="T0" fmla="*/ 387 w 387"/>
                <a:gd name="T1" fmla="*/ 123 h 123"/>
                <a:gd name="T2" fmla="*/ 0 w 387"/>
                <a:gd name="T3" fmla="*/ 0 h 123"/>
                <a:gd name="T4" fmla="*/ 0 w 387"/>
                <a:gd name="T5" fmla="*/ 0 h 123"/>
                <a:gd name="T6" fmla="*/ 387 w 387"/>
                <a:gd name="T7" fmla="*/ 123 h 1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87" h="123">
                  <a:moveTo>
                    <a:pt x="387" y="123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387" y="12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8" name="Freeform 24">
              <a:extLst>
                <a:ext uri="{FF2B5EF4-FFF2-40B4-BE49-F238E27FC236}">
                  <a16:creationId xmlns:a16="http://schemas.microsoft.com/office/drawing/2014/main" xmlns="" id="{4F56408C-DC30-4E4B-80BA-7FECC678CF52}"/>
                </a:ext>
              </a:extLst>
            </xdr:cNvPr>
            <xdr:cNvSpPr>
              <a:spLocks/>
            </xdr:cNvSpPr>
          </xdr:nvSpPr>
          <xdr:spPr bwMode="auto">
            <a:xfrm>
              <a:off x="3018" y="1061"/>
              <a:ext cx="387" cy="123"/>
            </a:xfrm>
            <a:custGeom>
              <a:avLst/>
              <a:gdLst>
                <a:gd name="T0" fmla="*/ 129 w 129"/>
                <a:gd name="T1" fmla="*/ 41 h 41"/>
                <a:gd name="T2" fmla="*/ 0 w 129"/>
                <a:gd name="T3" fmla="*/ 0 h 41"/>
                <a:gd name="T4" fmla="*/ 0 w 129"/>
                <a:gd name="T5" fmla="*/ 0 h 41"/>
                <a:gd name="T6" fmla="*/ 129 w 129"/>
                <a:gd name="T7" fmla="*/ 41 h 41"/>
                <a:gd name="T8" fmla="*/ 129 w 129"/>
                <a:gd name="T9" fmla="*/ 41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9" h="41">
                  <a:moveTo>
                    <a:pt x="129" y="41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29" y="41"/>
                  </a:lnTo>
                  <a:lnTo>
                    <a:pt x="129" y="4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9" name="Freeform 25">
              <a:extLst>
                <a:ext uri="{FF2B5EF4-FFF2-40B4-BE49-F238E27FC236}">
                  <a16:creationId xmlns:a16="http://schemas.microsoft.com/office/drawing/2014/main" xmlns="" id="{DA69A1A7-1469-474C-8C2B-9B85843B69A2}"/>
                </a:ext>
              </a:extLst>
            </xdr:cNvPr>
            <xdr:cNvSpPr>
              <a:spLocks/>
            </xdr:cNvSpPr>
          </xdr:nvSpPr>
          <xdr:spPr bwMode="auto">
            <a:xfrm>
              <a:off x="3018" y="1061"/>
              <a:ext cx="576" cy="255"/>
            </a:xfrm>
            <a:custGeom>
              <a:avLst/>
              <a:gdLst>
                <a:gd name="T0" fmla="*/ 573 w 576"/>
                <a:gd name="T1" fmla="*/ 255 h 255"/>
                <a:gd name="T2" fmla="*/ 0 w 576"/>
                <a:gd name="T3" fmla="*/ 3 h 255"/>
                <a:gd name="T4" fmla="*/ 0 w 576"/>
                <a:gd name="T5" fmla="*/ 0 h 255"/>
                <a:gd name="T6" fmla="*/ 576 w 576"/>
                <a:gd name="T7" fmla="*/ 252 h 255"/>
                <a:gd name="T8" fmla="*/ 573 w 576"/>
                <a:gd name="T9" fmla="*/ 255 h 2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76" h="255">
                  <a:moveTo>
                    <a:pt x="573" y="255"/>
                  </a:moveTo>
                  <a:lnTo>
                    <a:pt x="0" y="3"/>
                  </a:lnTo>
                  <a:lnTo>
                    <a:pt x="0" y="0"/>
                  </a:lnTo>
                  <a:lnTo>
                    <a:pt x="576" y="252"/>
                  </a:lnTo>
                  <a:lnTo>
                    <a:pt x="573" y="25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0" name="Freeform 26">
              <a:extLst>
                <a:ext uri="{FF2B5EF4-FFF2-40B4-BE49-F238E27FC236}">
                  <a16:creationId xmlns:a16="http://schemas.microsoft.com/office/drawing/2014/main" xmlns="" id="{3C93A925-9608-43A8-BD0C-57D1F1169E68}"/>
                </a:ext>
              </a:extLst>
            </xdr:cNvPr>
            <xdr:cNvSpPr>
              <a:spLocks/>
            </xdr:cNvSpPr>
          </xdr:nvSpPr>
          <xdr:spPr bwMode="auto">
            <a:xfrm>
              <a:off x="3018" y="1061"/>
              <a:ext cx="576" cy="255"/>
            </a:xfrm>
            <a:custGeom>
              <a:avLst/>
              <a:gdLst>
                <a:gd name="T0" fmla="*/ 191 w 192"/>
                <a:gd name="T1" fmla="*/ 85 h 85"/>
                <a:gd name="T2" fmla="*/ 0 w 192"/>
                <a:gd name="T3" fmla="*/ 1 h 85"/>
                <a:gd name="T4" fmla="*/ 0 w 192"/>
                <a:gd name="T5" fmla="*/ 0 h 85"/>
                <a:gd name="T6" fmla="*/ 192 w 192"/>
                <a:gd name="T7" fmla="*/ 84 h 85"/>
                <a:gd name="T8" fmla="*/ 191 w 192"/>
                <a:gd name="T9" fmla="*/ 85 h 8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2" h="85">
                  <a:moveTo>
                    <a:pt x="191" y="85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192" y="84"/>
                  </a:lnTo>
                  <a:lnTo>
                    <a:pt x="191" y="8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1" name="Freeform 27">
              <a:extLst>
                <a:ext uri="{FF2B5EF4-FFF2-40B4-BE49-F238E27FC236}">
                  <a16:creationId xmlns:a16="http://schemas.microsoft.com/office/drawing/2014/main" xmlns="" id="{246B699B-9A52-457C-9503-2F4AAF3D0279}"/>
                </a:ext>
              </a:extLst>
            </xdr:cNvPr>
            <xdr:cNvSpPr>
              <a:spLocks/>
            </xdr:cNvSpPr>
          </xdr:nvSpPr>
          <xdr:spPr bwMode="auto">
            <a:xfrm>
              <a:off x="3018" y="1064"/>
              <a:ext cx="732" cy="418"/>
            </a:xfrm>
            <a:custGeom>
              <a:avLst/>
              <a:gdLst>
                <a:gd name="T0" fmla="*/ 732 w 732"/>
                <a:gd name="T1" fmla="*/ 418 h 418"/>
                <a:gd name="T2" fmla="*/ 0 w 732"/>
                <a:gd name="T3" fmla="*/ 3 h 418"/>
                <a:gd name="T4" fmla="*/ 0 w 732"/>
                <a:gd name="T5" fmla="*/ 0 h 418"/>
                <a:gd name="T6" fmla="*/ 732 w 732"/>
                <a:gd name="T7" fmla="*/ 415 h 418"/>
                <a:gd name="T8" fmla="*/ 732 w 732"/>
                <a:gd name="T9" fmla="*/ 418 h 4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32" h="418">
                  <a:moveTo>
                    <a:pt x="732" y="418"/>
                  </a:moveTo>
                  <a:lnTo>
                    <a:pt x="0" y="3"/>
                  </a:lnTo>
                  <a:lnTo>
                    <a:pt x="0" y="0"/>
                  </a:lnTo>
                  <a:lnTo>
                    <a:pt x="732" y="415"/>
                  </a:lnTo>
                  <a:lnTo>
                    <a:pt x="732" y="41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2" name="Freeform 28">
              <a:extLst>
                <a:ext uri="{FF2B5EF4-FFF2-40B4-BE49-F238E27FC236}">
                  <a16:creationId xmlns:a16="http://schemas.microsoft.com/office/drawing/2014/main" xmlns="" id="{590BE823-A8E5-4BCC-B50C-CB4C13C75F0B}"/>
                </a:ext>
              </a:extLst>
            </xdr:cNvPr>
            <xdr:cNvSpPr>
              <a:spLocks/>
            </xdr:cNvSpPr>
          </xdr:nvSpPr>
          <xdr:spPr bwMode="auto">
            <a:xfrm>
              <a:off x="3018" y="1064"/>
              <a:ext cx="732" cy="418"/>
            </a:xfrm>
            <a:custGeom>
              <a:avLst/>
              <a:gdLst>
                <a:gd name="T0" fmla="*/ 244 w 244"/>
                <a:gd name="T1" fmla="*/ 139 h 139"/>
                <a:gd name="T2" fmla="*/ 0 w 244"/>
                <a:gd name="T3" fmla="*/ 1 h 139"/>
                <a:gd name="T4" fmla="*/ 0 w 244"/>
                <a:gd name="T5" fmla="*/ 0 h 139"/>
                <a:gd name="T6" fmla="*/ 244 w 244"/>
                <a:gd name="T7" fmla="*/ 138 h 139"/>
                <a:gd name="T8" fmla="*/ 244 w 244"/>
                <a:gd name="T9" fmla="*/ 139 h 1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4" h="139">
                  <a:moveTo>
                    <a:pt x="244" y="139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244" y="138"/>
                  </a:lnTo>
                  <a:lnTo>
                    <a:pt x="244" y="13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3" name="Freeform 29">
              <a:extLst>
                <a:ext uri="{FF2B5EF4-FFF2-40B4-BE49-F238E27FC236}">
                  <a16:creationId xmlns:a16="http://schemas.microsoft.com/office/drawing/2014/main" xmlns="" id="{383D06F2-F5F6-4E61-A397-2107C5DA4C56}"/>
                </a:ext>
              </a:extLst>
            </xdr:cNvPr>
            <xdr:cNvSpPr>
              <a:spLocks/>
            </xdr:cNvSpPr>
          </xdr:nvSpPr>
          <xdr:spPr bwMode="auto">
            <a:xfrm>
              <a:off x="3009" y="1073"/>
              <a:ext cx="954" cy="1270"/>
            </a:xfrm>
            <a:custGeom>
              <a:avLst/>
              <a:gdLst>
                <a:gd name="T0" fmla="*/ 951 w 954"/>
                <a:gd name="T1" fmla="*/ 1270 h 1270"/>
                <a:gd name="T2" fmla="*/ 0 w 954"/>
                <a:gd name="T3" fmla="*/ 0 h 1270"/>
                <a:gd name="T4" fmla="*/ 3 w 954"/>
                <a:gd name="T5" fmla="*/ 0 h 1270"/>
                <a:gd name="T6" fmla="*/ 954 w 954"/>
                <a:gd name="T7" fmla="*/ 1267 h 1270"/>
                <a:gd name="T8" fmla="*/ 951 w 954"/>
                <a:gd name="T9" fmla="*/ 1270 h 12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54" h="1270">
                  <a:moveTo>
                    <a:pt x="951" y="1270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954" y="1267"/>
                  </a:lnTo>
                  <a:lnTo>
                    <a:pt x="951" y="127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4" name="Freeform 30">
              <a:extLst>
                <a:ext uri="{FF2B5EF4-FFF2-40B4-BE49-F238E27FC236}">
                  <a16:creationId xmlns:a16="http://schemas.microsoft.com/office/drawing/2014/main" xmlns="" id="{88847D51-C79B-43AA-874E-2D7026FA6D23}"/>
                </a:ext>
              </a:extLst>
            </xdr:cNvPr>
            <xdr:cNvSpPr>
              <a:spLocks/>
            </xdr:cNvSpPr>
          </xdr:nvSpPr>
          <xdr:spPr bwMode="auto">
            <a:xfrm>
              <a:off x="3009" y="1073"/>
              <a:ext cx="954" cy="1270"/>
            </a:xfrm>
            <a:custGeom>
              <a:avLst/>
              <a:gdLst>
                <a:gd name="T0" fmla="*/ 317 w 318"/>
                <a:gd name="T1" fmla="*/ 423 h 423"/>
                <a:gd name="T2" fmla="*/ 0 w 318"/>
                <a:gd name="T3" fmla="*/ 0 h 423"/>
                <a:gd name="T4" fmla="*/ 1 w 318"/>
                <a:gd name="T5" fmla="*/ 0 h 423"/>
                <a:gd name="T6" fmla="*/ 318 w 318"/>
                <a:gd name="T7" fmla="*/ 422 h 423"/>
                <a:gd name="T8" fmla="*/ 317 w 318"/>
                <a:gd name="T9" fmla="*/ 423 h 4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8" h="423">
                  <a:moveTo>
                    <a:pt x="317" y="423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318" y="422"/>
                  </a:lnTo>
                  <a:lnTo>
                    <a:pt x="317" y="42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5" name="Freeform 31">
              <a:extLst>
                <a:ext uri="{FF2B5EF4-FFF2-40B4-BE49-F238E27FC236}">
                  <a16:creationId xmlns:a16="http://schemas.microsoft.com/office/drawing/2014/main" xmlns="" id="{91DA09DE-59DD-4FEB-9B3C-58A51F841AD7}"/>
                </a:ext>
              </a:extLst>
            </xdr:cNvPr>
            <xdr:cNvSpPr>
              <a:spLocks/>
            </xdr:cNvSpPr>
          </xdr:nvSpPr>
          <xdr:spPr bwMode="auto">
            <a:xfrm>
              <a:off x="3009" y="1073"/>
              <a:ext cx="891" cy="1486"/>
            </a:xfrm>
            <a:custGeom>
              <a:avLst/>
              <a:gdLst>
                <a:gd name="T0" fmla="*/ 888 w 891"/>
                <a:gd name="T1" fmla="*/ 1486 h 1486"/>
                <a:gd name="T2" fmla="*/ 0 w 891"/>
                <a:gd name="T3" fmla="*/ 0 h 1486"/>
                <a:gd name="T4" fmla="*/ 0 w 891"/>
                <a:gd name="T5" fmla="*/ 0 h 1486"/>
                <a:gd name="T6" fmla="*/ 891 w 891"/>
                <a:gd name="T7" fmla="*/ 1483 h 1486"/>
                <a:gd name="T8" fmla="*/ 888 w 891"/>
                <a:gd name="T9" fmla="*/ 1486 h 148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91" h="1486">
                  <a:moveTo>
                    <a:pt x="888" y="1486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891" y="1483"/>
                  </a:lnTo>
                  <a:lnTo>
                    <a:pt x="888" y="148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6" name="Freeform 32">
              <a:extLst>
                <a:ext uri="{FF2B5EF4-FFF2-40B4-BE49-F238E27FC236}">
                  <a16:creationId xmlns:a16="http://schemas.microsoft.com/office/drawing/2014/main" xmlns="" id="{828A9A87-5204-46B2-A831-631B30F49F0D}"/>
                </a:ext>
              </a:extLst>
            </xdr:cNvPr>
            <xdr:cNvSpPr>
              <a:spLocks/>
            </xdr:cNvSpPr>
          </xdr:nvSpPr>
          <xdr:spPr bwMode="auto">
            <a:xfrm>
              <a:off x="3009" y="1073"/>
              <a:ext cx="891" cy="1486"/>
            </a:xfrm>
            <a:custGeom>
              <a:avLst/>
              <a:gdLst>
                <a:gd name="T0" fmla="*/ 296 w 297"/>
                <a:gd name="T1" fmla="*/ 495 h 495"/>
                <a:gd name="T2" fmla="*/ 0 w 297"/>
                <a:gd name="T3" fmla="*/ 0 h 495"/>
                <a:gd name="T4" fmla="*/ 0 w 297"/>
                <a:gd name="T5" fmla="*/ 0 h 495"/>
                <a:gd name="T6" fmla="*/ 297 w 297"/>
                <a:gd name="T7" fmla="*/ 494 h 495"/>
                <a:gd name="T8" fmla="*/ 296 w 297"/>
                <a:gd name="T9" fmla="*/ 495 h 49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7" h="495">
                  <a:moveTo>
                    <a:pt x="296" y="495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297" y="494"/>
                  </a:lnTo>
                  <a:lnTo>
                    <a:pt x="296" y="49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7" name="Freeform 33">
              <a:extLst>
                <a:ext uri="{FF2B5EF4-FFF2-40B4-BE49-F238E27FC236}">
                  <a16:creationId xmlns:a16="http://schemas.microsoft.com/office/drawing/2014/main" xmlns="" id="{9704492B-133B-435D-8DE7-BAB995F29A10}"/>
                </a:ext>
              </a:extLst>
            </xdr:cNvPr>
            <xdr:cNvSpPr>
              <a:spLocks/>
            </xdr:cNvSpPr>
          </xdr:nvSpPr>
          <xdr:spPr bwMode="auto">
            <a:xfrm>
              <a:off x="3003" y="1073"/>
              <a:ext cx="852" cy="1591"/>
            </a:xfrm>
            <a:custGeom>
              <a:avLst/>
              <a:gdLst>
                <a:gd name="T0" fmla="*/ 846 w 852"/>
                <a:gd name="T1" fmla="*/ 1591 h 1591"/>
                <a:gd name="T2" fmla="*/ 0 w 852"/>
                <a:gd name="T3" fmla="*/ 3 h 1591"/>
                <a:gd name="T4" fmla="*/ 6 w 852"/>
                <a:gd name="T5" fmla="*/ 0 h 1591"/>
                <a:gd name="T6" fmla="*/ 852 w 852"/>
                <a:gd name="T7" fmla="*/ 1588 h 1591"/>
                <a:gd name="T8" fmla="*/ 846 w 852"/>
                <a:gd name="T9" fmla="*/ 1591 h 159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52" h="1591">
                  <a:moveTo>
                    <a:pt x="846" y="1591"/>
                  </a:moveTo>
                  <a:lnTo>
                    <a:pt x="0" y="3"/>
                  </a:lnTo>
                  <a:lnTo>
                    <a:pt x="6" y="0"/>
                  </a:lnTo>
                  <a:lnTo>
                    <a:pt x="852" y="1588"/>
                  </a:lnTo>
                  <a:lnTo>
                    <a:pt x="846" y="159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8" name="Freeform 34">
              <a:extLst>
                <a:ext uri="{FF2B5EF4-FFF2-40B4-BE49-F238E27FC236}">
                  <a16:creationId xmlns:a16="http://schemas.microsoft.com/office/drawing/2014/main" xmlns="" id="{6101B1D5-3E83-477E-979A-DA07C75DB8A5}"/>
                </a:ext>
              </a:extLst>
            </xdr:cNvPr>
            <xdr:cNvSpPr>
              <a:spLocks/>
            </xdr:cNvSpPr>
          </xdr:nvSpPr>
          <xdr:spPr bwMode="auto">
            <a:xfrm>
              <a:off x="3003" y="1073"/>
              <a:ext cx="852" cy="1591"/>
            </a:xfrm>
            <a:custGeom>
              <a:avLst/>
              <a:gdLst>
                <a:gd name="T0" fmla="*/ 282 w 284"/>
                <a:gd name="T1" fmla="*/ 530 h 530"/>
                <a:gd name="T2" fmla="*/ 0 w 284"/>
                <a:gd name="T3" fmla="*/ 1 h 530"/>
                <a:gd name="T4" fmla="*/ 2 w 284"/>
                <a:gd name="T5" fmla="*/ 0 h 530"/>
                <a:gd name="T6" fmla="*/ 284 w 284"/>
                <a:gd name="T7" fmla="*/ 529 h 530"/>
                <a:gd name="T8" fmla="*/ 282 w 284"/>
                <a:gd name="T9" fmla="*/ 530 h 5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4" h="530">
                  <a:moveTo>
                    <a:pt x="282" y="530"/>
                  </a:moveTo>
                  <a:lnTo>
                    <a:pt x="0" y="1"/>
                  </a:lnTo>
                  <a:lnTo>
                    <a:pt x="2" y="0"/>
                  </a:lnTo>
                  <a:lnTo>
                    <a:pt x="284" y="529"/>
                  </a:lnTo>
                  <a:lnTo>
                    <a:pt x="282" y="53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9" name="Freeform 35">
              <a:extLst>
                <a:ext uri="{FF2B5EF4-FFF2-40B4-BE49-F238E27FC236}">
                  <a16:creationId xmlns:a16="http://schemas.microsoft.com/office/drawing/2014/main" xmlns="" id="{E196066D-B2BB-40EC-B901-3EFD32C5A9CB}"/>
                </a:ext>
              </a:extLst>
            </xdr:cNvPr>
            <xdr:cNvSpPr>
              <a:spLocks/>
            </xdr:cNvSpPr>
          </xdr:nvSpPr>
          <xdr:spPr bwMode="auto">
            <a:xfrm>
              <a:off x="3006" y="1076"/>
              <a:ext cx="789" cy="1684"/>
            </a:xfrm>
            <a:custGeom>
              <a:avLst/>
              <a:gdLst>
                <a:gd name="T0" fmla="*/ 786 w 789"/>
                <a:gd name="T1" fmla="*/ 1684 h 1684"/>
                <a:gd name="T2" fmla="*/ 0 w 789"/>
                <a:gd name="T3" fmla="*/ 0 h 1684"/>
                <a:gd name="T4" fmla="*/ 0 w 789"/>
                <a:gd name="T5" fmla="*/ 0 h 1684"/>
                <a:gd name="T6" fmla="*/ 789 w 789"/>
                <a:gd name="T7" fmla="*/ 1684 h 1684"/>
                <a:gd name="T8" fmla="*/ 786 w 789"/>
                <a:gd name="T9" fmla="*/ 1684 h 168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89" h="1684">
                  <a:moveTo>
                    <a:pt x="786" y="1684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789" y="1684"/>
                  </a:lnTo>
                  <a:lnTo>
                    <a:pt x="786" y="168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0" name="Freeform 36">
              <a:extLst>
                <a:ext uri="{FF2B5EF4-FFF2-40B4-BE49-F238E27FC236}">
                  <a16:creationId xmlns:a16="http://schemas.microsoft.com/office/drawing/2014/main" xmlns="" id="{3FBF263E-8801-4E01-9273-80A45CFB1755}"/>
                </a:ext>
              </a:extLst>
            </xdr:cNvPr>
            <xdr:cNvSpPr>
              <a:spLocks/>
            </xdr:cNvSpPr>
          </xdr:nvSpPr>
          <xdr:spPr bwMode="auto">
            <a:xfrm>
              <a:off x="3006" y="1076"/>
              <a:ext cx="789" cy="1684"/>
            </a:xfrm>
            <a:custGeom>
              <a:avLst/>
              <a:gdLst>
                <a:gd name="T0" fmla="*/ 262 w 263"/>
                <a:gd name="T1" fmla="*/ 561 h 561"/>
                <a:gd name="T2" fmla="*/ 0 w 263"/>
                <a:gd name="T3" fmla="*/ 0 h 561"/>
                <a:gd name="T4" fmla="*/ 0 w 263"/>
                <a:gd name="T5" fmla="*/ 0 h 561"/>
                <a:gd name="T6" fmla="*/ 263 w 263"/>
                <a:gd name="T7" fmla="*/ 561 h 561"/>
                <a:gd name="T8" fmla="*/ 262 w 263"/>
                <a:gd name="T9" fmla="*/ 561 h 5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3" h="561">
                  <a:moveTo>
                    <a:pt x="262" y="561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263" y="561"/>
                  </a:lnTo>
                  <a:lnTo>
                    <a:pt x="262" y="56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1" name="Freeform 37">
              <a:extLst>
                <a:ext uri="{FF2B5EF4-FFF2-40B4-BE49-F238E27FC236}">
                  <a16:creationId xmlns:a16="http://schemas.microsoft.com/office/drawing/2014/main" xmlns="" id="{1102F7B9-A5F9-432D-8D5F-9BE3359AE053}"/>
                </a:ext>
              </a:extLst>
            </xdr:cNvPr>
            <xdr:cNvSpPr>
              <a:spLocks/>
            </xdr:cNvSpPr>
          </xdr:nvSpPr>
          <xdr:spPr bwMode="auto">
            <a:xfrm>
              <a:off x="3000" y="1073"/>
              <a:ext cx="654" cy="1865"/>
            </a:xfrm>
            <a:custGeom>
              <a:avLst/>
              <a:gdLst>
                <a:gd name="T0" fmla="*/ 645 w 654"/>
                <a:gd name="T1" fmla="*/ 1865 h 1865"/>
                <a:gd name="T2" fmla="*/ 0 w 654"/>
                <a:gd name="T3" fmla="*/ 6 h 1865"/>
                <a:gd name="T4" fmla="*/ 9 w 654"/>
                <a:gd name="T5" fmla="*/ 0 h 1865"/>
                <a:gd name="T6" fmla="*/ 654 w 654"/>
                <a:gd name="T7" fmla="*/ 1862 h 1865"/>
                <a:gd name="T8" fmla="*/ 645 w 654"/>
                <a:gd name="T9" fmla="*/ 1865 h 18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54" h="1865">
                  <a:moveTo>
                    <a:pt x="645" y="1865"/>
                  </a:moveTo>
                  <a:lnTo>
                    <a:pt x="0" y="6"/>
                  </a:lnTo>
                  <a:lnTo>
                    <a:pt x="9" y="0"/>
                  </a:lnTo>
                  <a:lnTo>
                    <a:pt x="654" y="1862"/>
                  </a:lnTo>
                  <a:lnTo>
                    <a:pt x="645" y="18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2" name="Freeform 38">
              <a:extLst>
                <a:ext uri="{FF2B5EF4-FFF2-40B4-BE49-F238E27FC236}">
                  <a16:creationId xmlns:a16="http://schemas.microsoft.com/office/drawing/2014/main" xmlns="" id="{72B11FBF-5838-44E7-AEB4-C78EFF0C1656}"/>
                </a:ext>
              </a:extLst>
            </xdr:cNvPr>
            <xdr:cNvSpPr>
              <a:spLocks/>
            </xdr:cNvSpPr>
          </xdr:nvSpPr>
          <xdr:spPr bwMode="auto">
            <a:xfrm>
              <a:off x="3000" y="1073"/>
              <a:ext cx="654" cy="1865"/>
            </a:xfrm>
            <a:custGeom>
              <a:avLst/>
              <a:gdLst>
                <a:gd name="T0" fmla="*/ 215 w 218"/>
                <a:gd name="T1" fmla="*/ 621 h 621"/>
                <a:gd name="T2" fmla="*/ 0 w 218"/>
                <a:gd name="T3" fmla="*/ 2 h 621"/>
                <a:gd name="T4" fmla="*/ 3 w 218"/>
                <a:gd name="T5" fmla="*/ 0 h 621"/>
                <a:gd name="T6" fmla="*/ 218 w 218"/>
                <a:gd name="T7" fmla="*/ 620 h 621"/>
                <a:gd name="T8" fmla="*/ 215 w 218"/>
                <a:gd name="T9" fmla="*/ 621 h 6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8" h="621">
                  <a:moveTo>
                    <a:pt x="215" y="621"/>
                  </a:moveTo>
                  <a:lnTo>
                    <a:pt x="0" y="2"/>
                  </a:lnTo>
                  <a:lnTo>
                    <a:pt x="3" y="0"/>
                  </a:lnTo>
                  <a:lnTo>
                    <a:pt x="218" y="620"/>
                  </a:lnTo>
                  <a:lnTo>
                    <a:pt x="215" y="62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3" name="Freeform 39">
              <a:extLst>
                <a:ext uri="{FF2B5EF4-FFF2-40B4-BE49-F238E27FC236}">
                  <a16:creationId xmlns:a16="http://schemas.microsoft.com/office/drawing/2014/main" xmlns="" id="{D16F1D6A-5207-4F52-91C2-138E215F07C9}"/>
                </a:ext>
              </a:extLst>
            </xdr:cNvPr>
            <xdr:cNvSpPr>
              <a:spLocks/>
            </xdr:cNvSpPr>
          </xdr:nvSpPr>
          <xdr:spPr bwMode="auto">
            <a:xfrm>
              <a:off x="2997" y="1076"/>
              <a:ext cx="480" cy="2003"/>
            </a:xfrm>
            <a:custGeom>
              <a:avLst/>
              <a:gdLst>
                <a:gd name="T0" fmla="*/ 471 w 480"/>
                <a:gd name="T1" fmla="*/ 2003 h 2003"/>
                <a:gd name="T2" fmla="*/ 0 w 480"/>
                <a:gd name="T3" fmla="*/ 3 h 2003"/>
                <a:gd name="T4" fmla="*/ 9 w 480"/>
                <a:gd name="T5" fmla="*/ 0 h 2003"/>
                <a:gd name="T6" fmla="*/ 480 w 480"/>
                <a:gd name="T7" fmla="*/ 2000 h 2003"/>
                <a:gd name="T8" fmla="*/ 471 w 480"/>
                <a:gd name="T9" fmla="*/ 2003 h 20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80" h="2003">
                  <a:moveTo>
                    <a:pt x="471" y="2003"/>
                  </a:moveTo>
                  <a:lnTo>
                    <a:pt x="0" y="3"/>
                  </a:lnTo>
                  <a:lnTo>
                    <a:pt x="9" y="0"/>
                  </a:lnTo>
                  <a:lnTo>
                    <a:pt x="480" y="2000"/>
                  </a:lnTo>
                  <a:lnTo>
                    <a:pt x="471" y="200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4" name="Freeform 40">
              <a:extLst>
                <a:ext uri="{FF2B5EF4-FFF2-40B4-BE49-F238E27FC236}">
                  <a16:creationId xmlns:a16="http://schemas.microsoft.com/office/drawing/2014/main" xmlns="" id="{F3AE638A-E427-44FE-93A8-E47BABBE4847}"/>
                </a:ext>
              </a:extLst>
            </xdr:cNvPr>
            <xdr:cNvSpPr>
              <a:spLocks/>
            </xdr:cNvSpPr>
          </xdr:nvSpPr>
          <xdr:spPr bwMode="auto">
            <a:xfrm>
              <a:off x="2997" y="1076"/>
              <a:ext cx="480" cy="2003"/>
            </a:xfrm>
            <a:custGeom>
              <a:avLst/>
              <a:gdLst>
                <a:gd name="T0" fmla="*/ 157 w 160"/>
                <a:gd name="T1" fmla="*/ 667 h 667"/>
                <a:gd name="T2" fmla="*/ 0 w 160"/>
                <a:gd name="T3" fmla="*/ 1 h 667"/>
                <a:gd name="T4" fmla="*/ 3 w 160"/>
                <a:gd name="T5" fmla="*/ 0 h 667"/>
                <a:gd name="T6" fmla="*/ 160 w 160"/>
                <a:gd name="T7" fmla="*/ 666 h 667"/>
                <a:gd name="T8" fmla="*/ 157 w 160"/>
                <a:gd name="T9" fmla="*/ 667 h 6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0" h="667">
                  <a:moveTo>
                    <a:pt x="157" y="667"/>
                  </a:moveTo>
                  <a:lnTo>
                    <a:pt x="0" y="1"/>
                  </a:lnTo>
                  <a:lnTo>
                    <a:pt x="3" y="0"/>
                  </a:lnTo>
                  <a:lnTo>
                    <a:pt x="160" y="666"/>
                  </a:lnTo>
                  <a:lnTo>
                    <a:pt x="157" y="66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5" name="Freeform 41">
              <a:extLst>
                <a:ext uri="{FF2B5EF4-FFF2-40B4-BE49-F238E27FC236}">
                  <a16:creationId xmlns:a16="http://schemas.microsoft.com/office/drawing/2014/main" xmlns="" id="{DFECCD61-858C-4E65-AD79-D6AD979FCCC9}"/>
                </a:ext>
              </a:extLst>
            </xdr:cNvPr>
            <xdr:cNvSpPr>
              <a:spLocks/>
            </xdr:cNvSpPr>
          </xdr:nvSpPr>
          <xdr:spPr bwMode="auto">
            <a:xfrm>
              <a:off x="2997" y="1076"/>
              <a:ext cx="168" cy="2135"/>
            </a:xfrm>
            <a:custGeom>
              <a:avLst/>
              <a:gdLst>
                <a:gd name="T0" fmla="*/ 165 w 168"/>
                <a:gd name="T1" fmla="*/ 2135 h 2135"/>
                <a:gd name="T2" fmla="*/ 0 w 168"/>
                <a:gd name="T3" fmla="*/ 3 h 2135"/>
                <a:gd name="T4" fmla="*/ 3 w 168"/>
                <a:gd name="T5" fmla="*/ 0 h 2135"/>
                <a:gd name="T6" fmla="*/ 168 w 168"/>
                <a:gd name="T7" fmla="*/ 2135 h 2135"/>
                <a:gd name="T8" fmla="*/ 165 w 168"/>
                <a:gd name="T9" fmla="*/ 2135 h 21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8" h="2135">
                  <a:moveTo>
                    <a:pt x="165" y="2135"/>
                  </a:moveTo>
                  <a:lnTo>
                    <a:pt x="0" y="3"/>
                  </a:lnTo>
                  <a:lnTo>
                    <a:pt x="3" y="0"/>
                  </a:lnTo>
                  <a:lnTo>
                    <a:pt x="168" y="2135"/>
                  </a:lnTo>
                  <a:lnTo>
                    <a:pt x="165" y="213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6" name="Freeform 42">
              <a:extLst>
                <a:ext uri="{FF2B5EF4-FFF2-40B4-BE49-F238E27FC236}">
                  <a16:creationId xmlns:a16="http://schemas.microsoft.com/office/drawing/2014/main" xmlns="" id="{E5FC7BE9-0188-449C-B659-3AE43DCB21BA}"/>
                </a:ext>
              </a:extLst>
            </xdr:cNvPr>
            <xdr:cNvSpPr>
              <a:spLocks/>
            </xdr:cNvSpPr>
          </xdr:nvSpPr>
          <xdr:spPr bwMode="auto">
            <a:xfrm>
              <a:off x="2997" y="1076"/>
              <a:ext cx="168" cy="2135"/>
            </a:xfrm>
            <a:custGeom>
              <a:avLst/>
              <a:gdLst>
                <a:gd name="T0" fmla="*/ 55 w 56"/>
                <a:gd name="T1" fmla="*/ 711 h 711"/>
                <a:gd name="T2" fmla="*/ 0 w 56"/>
                <a:gd name="T3" fmla="*/ 1 h 711"/>
                <a:gd name="T4" fmla="*/ 1 w 56"/>
                <a:gd name="T5" fmla="*/ 0 h 711"/>
                <a:gd name="T6" fmla="*/ 56 w 56"/>
                <a:gd name="T7" fmla="*/ 711 h 711"/>
                <a:gd name="T8" fmla="*/ 55 w 56"/>
                <a:gd name="T9" fmla="*/ 711 h 7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6" h="711">
                  <a:moveTo>
                    <a:pt x="55" y="711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56" y="711"/>
                  </a:lnTo>
                  <a:lnTo>
                    <a:pt x="55" y="71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7" name="Freeform 43">
              <a:extLst>
                <a:ext uri="{FF2B5EF4-FFF2-40B4-BE49-F238E27FC236}">
                  <a16:creationId xmlns:a16="http://schemas.microsoft.com/office/drawing/2014/main" xmlns="" id="{3CB4E8F4-9EC8-4B32-B692-06F043325340}"/>
                </a:ext>
              </a:extLst>
            </xdr:cNvPr>
            <xdr:cNvSpPr>
              <a:spLocks/>
            </xdr:cNvSpPr>
          </xdr:nvSpPr>
          <xdr:spPr bwMode="auto">
            <a:xfrm>
              <a:off x="2997" y="1076"/>
              <a:ext cx="54" cy="2162"/>
            </a:xfrm>
            <a:custGeom>
              <a:avLst/>
              <a:gdLst>
                <a:gd name="T0" fmla="*/ 54 w 54"/>
                <a:gd name="T1" fmla="*/ 2162 h 2162"/>
                <a:gd name="T2" fmla="*/ 0 w 54"/>
                <a:gd name="T3" fmla="*/ 3 h 2162"/>
                <a:gd name="T4" fmla="*/ 0 w 54"/>
                <a:gd name="T5" fmla="*/ 0 h 2162"/>
                <a:gd name="T6" fmla="*/ 54 w 54"/>
                <a:gd name="T7" fmla="*/ 2162 h 216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54" h="2162">
                  <a:moveTo>
                    <a:pt x="54" y="2162"/>
                  </a:moveTo>
                  <a:lnTo>
                    <a:pt x="0" y="3"/>
                  </a:lnTo>
                  <a:lnTo>
                    <a:pt x="0" y="0"/>
                  </a:lnTo>
                  <a:lnTo>
                    <a:pt x="54" y="216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8" name="Freeform 44">
              <a:extLst>
                <a:ext uri="{FF2B5EF4-FFF2-40B4-BE49-F238E27FC236}">
                  <a16:creationId xmlns:a16="http://schemas.microsoft.com/office/drawing/2014/main" xmlns="" id="{91E6B922-E60B-4613-A292-70A2843986C1}"/>
                </a:ext>
              </a:extLst>
            </xdr:cNvPr>
            <xdr:cNvSpPr>
              <a:spLocks/>
            </xdr:cNvSpPr>
          </xdr:nvSpPr>
          <xdr:spPr bwMode="auto">
            <a:xfrm>
              <a:off x="2997" y="1076"/>
              <a:ext cx="54" cy="2162"/>
            </a:xfrm>
            <a:custGeom>
              <a:avLst/>
              <a:gdLst>
                <a:gd name="T0" fmla="*/ 18 w 18"/>
                <a:gd name="T1" fmla="*/ 720 h 720"/>
                <a:gd name="T2" fmla="*/ 0 w 18"/>
                <a:gd name="T3" fmla="*/ 1 h 720"/>
                <a:gd name="T4" fmla="*/ 0 w 18"/>
                <a:gd name="T5" fmla="*/ 0 h 720"/>
                <a:gd name="T6" fmla="*/ 18 w 18"/>
                <a:gd name="T7" fmla="*/ 720 h 720"/>
                <a:gd name="T8" fmla="*/ 18 w 18"/>
                <a:gd name="T9" fmla="*/ 720 h 7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720">
                  <a:moveTo>
                    <a:pt x="18" y="720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18" y="720"/>
                  </a:lnTo>
                  <a:lnTo>
                    <a:pt x="18" y="72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9" name="Freeform 45">
              <a:extLst>
                <a:ext uri="{FF2B5EF4-FFF2-40B4-BE49-F238E27FC236}">
                  <a16:creationId xmlns:a16="http://schemas.microsoft.com/office/drawing/2014/main" xmlns="" id="{931CD86E-889F-4397-9FEF-B6439AFFFD4B}"/>
                </a:ext>
              </a:extLst>
            </xdr:cNvPr>
            <xdr:cNvSpPr>
              <a:spLocks/>
            </xdr:cNvSpPr>
          </xdr:nvSpPr>
          <xdr:spPr bwMode="auto">
            <a:xfrm>
              <a:off x="2601" y="1076"/>
              <a:ext cx="393" cy="2138"/>
            </a:xfrm>
            <a:custGeom>
              <a:avLst/>
              <a:gdLst>
                <a:gd name="T0" fmla="*/ 0 w 393"/>
                <a:gd name="T1" fmla="*/ 2138 h 2138"/>
                <a:gd name="T2" fmla="*/ 387 w 393"/>
                <a:gd name="T3" fmla="*/ 0 h 2138"/>
                <a:gd name="T4" fmla="*/ 393 w 393"/>
                <a:gd name="T5" fmla="*/ 3 h 2138"/>
                <a:gd name="T6" fmla="*/ 3 w 393"/>
                <a:gd name="T7" fmla="*/ 2138 h 2138"/>
                <a:gd name="T8" fmla="*/ 0 w 393"/>
                <a:gd name="T9" fmla="*/ 2138 h 21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93" h="2138">
                  <a:moveTo>
                    <a:pt x="0" y="2138"/>
                  </a:moveTo>
                  <a:lnTo>
                    <a:pt x="387" y="0"/>
                  </a:lnTo>
                  <a:lnTo>
                    <a:pt x="393" y="3"/>
                  </a:lnTo>
                  <a:lnTo>
                    <a:pt x="3" y="2138"/>
                  </a:lnTo>
                  <a:lnTo>
                    <a:pt x="0" y="213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0" name="Freeform 46">
              <a:extLst>
                <a:ext uri="{FF2B5EF4-FFF2-40B4-BE49-F238E27FC236}">
                  <a16:creationId xmlns:a16="http://schemas.microsoft.com/office/drawing/2014/main" xmlns="" id="{13FED0B2-E64F-46F5-9B5C-A23E14C62AC2}"/>
                </a:ext>
              </a:extLst>
            </xdr:cNvPr>
            <xdr:cNvSpPr>
              <a:spLocks/>
            </xdr:cNvSpPr>
          </xdr:nvSpPr>
          <xdr:spPr bwMode="auto">
            <a:xfrm>
              <a:off x="2601" y="1076"/>
              <a:ext cx="393" cy="2138"/>
            </a:xfrm>
            <a:custGeom>
              <a:avLst/>
              <a:gdLst>
                <a:gd name="T0" fmla="*/ 0 w 131"/>
                <a:gd name="T1" fmla="*/ 712 h 712"/>
                <a:gd name="T2" fmla="*/ 129 w 131"/>
                <a:gd name="T3" fmla="*/ 0 h 712"/>
                <a:gd name="T4" fmla="*/ 131 w 131"/>
                <a:gd name="T5" fmla="*/ 1 h 712"/>
                <a:gd name="T6" fmla="*/ 1 w 131"/>
                <a:gd name="T7" fmla="*/ 712 h 712"/>
                <a:gd name="T8" fmla="*/ 0 w 131"/>
                <a:gd name="T9" fmla="*/ 712 h 7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1" h="712">
                  <a:moveTo>
                    <a:pt x="0" y="712"/>
                  </a:moveTo>
                  <a:lnTo>
                    <a:pt x="129" y="0"/>
                  </a:lnTo>
                  <a:lnTo>
                    <a:pt x="131" y="1"/>
                  </a:lnTo>
                  <a:lnTo>
                    <a:pt x="1" y="712"/>
                  </a:lnTo>
                  <a:lnTo>
                    <a:pt x="0" y="71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1" name="Freeform 47">
              <a:extLst>
                <a:ext uri="{FF2B5EF4-FFF2-40B4-BE49-F238E27FC236}">
                  <a16:creationId xmlns:a16="http://schemas.microsoft.com/office/drawing/2014/main" xmlns="" id="{4834FBB4-FC5D-4F3C-AB6B-E0E1CE69B17E}"/>
                </a:ext>
              </a:extLst>
            </xdr:cNvPr>
            <xdr:cNvSpPr>
              <a:spLocks/>
            </xdr:cNvSpPr>
          </xdr:nvSpPr>
          <xdr:spPr bwMode="auto">
            <a:xfrm>
              <a:off x="2292" y="1076"/>
              <a:ext cx="696" cy="2000"/>
            </a:xfrm>
            <a:custGeom>
              <a:avLst/>
              <a:gdLst>
                <a:gd name="T0" fmla="*/ 0 w 696"/>
                <a:gd name="T1" fmla="*/ 2000 h 2000"/>
                <a:gd name="T2" fmla="*/ 696 w 696"/>
                <a:gd name="T3" fmla="*/ 0 h 2000"/>
                <a:gd name="T4" fmla="*/ 696 w 696"/>
                <a:gd name="T5" fmla="*/ 0 h 2000"/>
                <a:gd name="T6" fmla="*/ 3 w 696"/>
                <a:gd name="T7" fmla="*/ 2000 h 2000"/>
                <a:gd name="T8" fmla="*/ 0 w 696"/>
                <a:gd name="T9" fmla="*/ 2000 h 20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96" h="2000">
                  <a:moveTo>
                    <a:pt x="0" y="2000"/>
                  </a:moveTo>
                  <a:lnTo>
                    <a:pt x="696" y="0"/>
                  </a:lnTo>
                  <a:lnTo>
                    <a:pt x="696" y="0"/>
                  </a:lnTo>
                  <a:lnTo>
                    <a:pt x="3" y="2000"/>
                  </a:lnTo>
                  <a:lnTo>
                    <a:pt x="0" y="200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2" name="Freeform 48">
              <a:extLst>
                <a:ext uri="{FF2B5EF4-FFF2-40B4-BE49-F238E27FC236}">
                  <a16:creationId xmlns:a16="http://schemas.microsoft.com/office/drawing/2014/main" xmlns="" id="{399537DB-2129-47B2-8F3C-B47ACE7FEAF0}"/>
                </a:ext>
              </a:extLst>
            </xdr:cNvPr>
            <xdr:cNvSpPr>
              <a:spLocks/>
            </xdr:cNvSpPr>
          </xdr:nvSpPr>
          <xdr:spPr bwMode="auto">
            <a:xfrm>
              <a:off x="2292" y="1076"/>
              <a:ext cx="696" cy="2000"/>
            </a:xfrm>
            <a:custGeom>
              <a:avLst/>
              <a:gdLst>
                <a:gd name="T0" fmla="*/ 0 w 232"/>
                <a:gd name="T1" fmla="*/ 666 h 666"/>
                <a:gd name="T2" fmla="*/ 232 w 232"/>
                <a:gd name="T3" fmla="*/ 0 h 666"/>
                <a:gd name="T4" fmla="*/ 232 w 232"/>
                <a:gd name="T5" fmla="*/ 0 h 666"/>
                <a:gd name="T6" fmla="*/ 1 w 232"/>
                <a:gd name="T7" fmla="*/ 666 h 666"/>
                <a:gd name="T8" fmla="*/ 0 w 232"/>
                <a:gd name="T9" fmla="*/ 666 h 6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2" h="666">
                  <a:moveTo>
                    <a:pt x="0" y="666"/>
                  </a:moveTo>
                  <a:lnTo>
                    <a:pt x="232" y="0"/>
                  </a:lnTo>
                  <a:lnTo>
                    <a:pt x="232" y="0"/>
                  </a:lnTo>
                  <a:lnTo>
                    <a:pt x="1" y="666"/>
                  </a:lnTo>
                  <a:lnTo>
                    <a:pt x="0" y="66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3" name="Freeform 49">
              <a:extLst>
                <a:ext uri="{FF2B5EF4-FFF2-40B4-BE49-F238E27FC236}">
                  <a16:creationId xmlns:a16="http://schemas.microsoft.com/office/drawing/2014/main" xmlns="" id="{74021B8D-C7E8-4733-A03E-0FF434A352FE}"/>
                </a:ext>
              </a:extLst>
            </xdr:cNvPr>
            <xdr:cNvSpPr>
              <a:spLocks/>
            </xdr:cNvSpPr>
          </xdr:nvSpPr>
          <xdr:spPr bwMode="auto">
            <a:xfrm>
              <a:off x="2037" y="1073"/>
              <a:ext cx="948" cy="1780"/>
            </a:xfrm>
            <a:custGeom>
              <a:avLst/>
              <a:gdLst>
                <a:gd name="T0" fmla="*/ 0 w 948"/>
                <a:gd name="T1" fmla="*/ 1780 h 1780"/>
                <a:gd name="T2" fmla="*/ 948 w 948"/>
                <a:gd name="T3" fmla="*/ 0 h 1780"/>
                <a:gd name="T4" fmla="*/ 948 w 948"/>
                <a:gd name="T5" fmla="*/ 3 h 1780"/>
                <a:gd name="T6" fmla="*/ 3 w 948"/>
                <a:gd name="T7" fmla="*/ 1780 h 1780"/>
                <a:gd name="T8" fmla="*/ 0 w 948"/>
                <a:gd name="T9" fmla="*/ 1780 h 17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48" h="1780">
                  <a:moveTo>
                    <a:pt x="0" y="1780"/>
                  </a:moveTo>
                  <a:lnTo>
                    <a:pt x="948" y="0"/>
                  </a:lnTo>
                  <a:lnTo>
                    <a:pt x="948" y="3"/>
                  </a:lnTo>
                  <a:lnTo>
                    <a:pt x="3" y="1780"/>
                  </a:lnTo>
                  <a:lnTo>
                    <a:pt x="0" y="178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4" name="Freeform 50">
              <a:extLst>
                <a:ext uri="{FF2B5EF4-FFF2-40B4-BE49-F238E27FC236}">
                  <a16:creationId xmlns:a16="http://schemas.microsoft.com/office/drawing/2014/main" xmlns="" id="{D956D07A-7981-4239-8974-43F3BF53F863}"/>
                </a:ext>
              </a:extLst>
            </xdr:cNvPr>
            <xdr:cNvSpPr>
              <a:spLocks/>
            </xdr:cNvSpPr>
          </xdr:nvSpPr>
          <xdr:spPr bwMode="auto">
            <a:xfrm>
              <a:off x="2037" y="1073"/>
              <a:ext cx="948" cy="1780"/>
            </a:xfrm>
            <a:custGeom>
              <a:avLst/>
              <a:gdLst>
                <a:gd name="T0" fmla="*/ 0 w 316"/>
                <a:gd name="T1" fmla="*/ 593 h 593"/>
                <a:gd name="T2" fmla="*/ 316 w 316"/>
                <a:gd name="T3" fmla="*/ 0 h 593"/>
                <a:gd name="T4" fmla="*/ 316 w 316"/>
                <a:gd name="T5" fmla="*/ 1 h 593"/>
                <a:gd name="T6" fmla="*/ 1 w 316"/>
                <a:gd name="T7" fmla="*/ 593 h 593"/>
                <a:gd name="T8" fmla="*/ 0 w 316"/>
                <a:gd name="T9" fmla="*/ 593 h 5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6" h="593">
                  <a:moveTo>
                    <a:pt x="0" y="593"/>
                  </a:moveTo>
                  <a:lnTo>
                    <a:pt x="316" y="0"/>
                  </a:lnTo>
                  <a:lnTo>
                    <a:pt x="316" y="1"/>
                  </a:lnTo>
                  <a:lnTo>
                    <a:pt x="1" y="593"/>
                  </a:lnTo>
                  <a:lnTo>
                    <a:pt x="0" y="59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5" name="Freeform 51">
              <a:extLst>
                <a:ext uri="{FF2B5EF4-FFF2-40B4-BE49-F238E27FC236}">
                  <a16:creationId xmlns:a16="http://schemas.microsoft.com/office/drawing/2014/main" xmlns="" id="{80FD5DDF-748F-4163-BDAE-366C6A387C27}"/>
                </a:ext>
              </a:extLst>
            </xdr:cNvPr>
            <xdr:cNvSpPr>
              <a:spLocks/>
            </xdr:cNvSpPr>
          </xdr:nvSpPr>
          <xdr:spPr bwMode="auto">
            <a:xfrm>
              <a:off x="1971" y="1073"/>
              <a:ext cx="1014" cy="1690"/>
            </a:xfrm>
            <a:custGeom>
              <a:avLst/>
              <a:gdLst>
                <a:gd name="T0" fmla="*/ 0 w 1014"/>
                <a:gd name="T1" fmla="*/ 1687 h 1690"/>
                <a:gd name="T2" fmla="*/ 1011 w 1014"/>
                <a:gd name="T3" fmla="*/ 0 h 1690"/>
                <a:gd name="T4" fmla="*/ 1014 w 1014"/>
                <a:gd name="T5" fmla="*/ 3 h 1690"/>
                <a:gd name="T6" fmla="*/ 3 w 1014"/>
                <a:gd name="T7" fmla="*/ 1690 h 1690"/>
                <a:gd name="T8" fmla="*/ 0 w 1014"/>
                <a:gd name="T9" fmla="*/ 1687 h 16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14" h="1690">
                  <a:moveTo>
                    <a:pt x="0" y="1687"/>
                  </a:moveTo>
                  <a:lnTo>
                    <a:pt x="1011" y="0"/>
                  </a:lnTo>
                  <a:lnTo>
                    <a:pt x="1014" y="3"/>
                  </a:lnTo>
                  <a:lnTo>
                    <a:pt x="3" y="1690"/>
                  </a:lnTo>
                  <a:lnTo>
                    <a:pt x="0" y="168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6" name="Freeform 52">
              <a:extLst>
                <a:ext uri="{FF2B5EF4-FFF2-40B4-BE49-F238E27FC236}">
                  <a16:creationId xmlns:a16="http://schemas.microsoft.com/office/drawing/2014/main" xmlns="" id="{F435C98B-8256-4819-8325-9532095BCE9A}"/>
                </a:ext>
              </a:extLst>
            </xdr:cNvPr>
            <xdr:cNvSpPr>
              <a:spLocks/>
            </xdr:cNvSpPr>
          </xdr:nvSpPr>
          <xdr:spPr bwMode="auto">
            <a:xfrm>
              <a:off x="1971" y="1073"/>
              <a:ext cx="1014" cy="1690"/>
            </a:xfrm>
            <a:custGeom>
              <a:avLst/>
              <a:gdLst>
                <a:gd name="T0" fmla="*/ 0 w 338"/>
                <a:gd name="T1" fmla="*/ 562 h 563"/>
                <a:gd name="T2" fmla="*/ 337 w 338"/>
                <a:gd name="T3" fmla="*/ 0 h 563"/>
                <a:gd name="T4" fmla="*/ 338 w 338"/>
                <a:gd name="T5" fmla="*/ 1 h 563"/>
                <a:gd name="T6" fmla="*/ 1 w 338"/>
                <a:gd name="T7" fmla="*/ 563 h 563"/>
                <a:gd name="T8" fmla="*/ 0 w 338"/>
                <a:gd name="T9" fmla="*/ 562 h 5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38" h="563">
                  <a:moveTo>
                    <a:pt x="0" y="562"/>
                  </a:moveTo>
                  <a:lnTo>
                    <a:pt x="337" y="0"/>
                  </a:lnTo>
                  <a:lnTo>
                    <a:pt x="338" y="1"/>
                  </a:lnTo>
                  <a:lnTo>
                    <a:pt x="1" y="563"/>
                  </a:lnTo>
                  <a:lnTo>
                    <a:pt x="0" y="56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7" name="Freeform 53">
              <a:extLst>
                <a:ext uri="{FF2B5EF4-FFF2-40B4-BE49-F238E27FC236}">
                  <a16:creationId xmlns:a16="http://schemas.microsoft.com/office/drawing/2014/main" xmlns="" id="{44E613F8-7DAE-4C4D-B5DA-A3A566CB2F04}"/>
                </a:ext>
              </a:extLst>
            </xdr:cNvPr>
            <xdr:cNvSpPr>
              <a:spLocks/>
            </xdr:cNvSpPr>
          </xdr:nvSpPr>
          <xdr:spPr bwMode="auto">
            <a:xfrm>
              <a:off x="1851" y="1067"/>
              <a:ext cx="1125" cy="715"/>
            </a:xfrm>
            <a:custGeom>
              <a:avLst/>
              <a:gdLst>
                <a:gd name="T0" fmla="*/ 0 w 1125"/>
                <a:gd name="T1" fmla="*/ 715 h 715"/>
                <a:gd name="T2" fmla="*/ 1125 w 1125"/>
                <a:gd name="T3" fmla="*/ 0 h 715"/>
                <a:gd name="T4" fmla="*/ 1125 w 1125"/>
                <a:gd name="T5" fmla="*/ 0 h 715"/>
                <a:gd name="T6" fmla="*/ 3 w 1125"/>
                <a:gd name="T7" fmla="*/ 715 h 715"/>
                <a:gd name="T8" fmla="*/ 0 w 1125"/>
                <a:gd name="T9" fmla="*/ 715 h 7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25" h="715">
                  <a:moveTo>
                    <a:pt x="0" y="715"/>
                  </a:moveTo>
                  <a:lnTo>
                    <a:pt x="1125" y="0"/>
                  </a:lnTo>
                  <a:lnTo>
                    <a:pt x="1125" y="0"/>
                  </a:lnTo>
                  <a:lnTo>
                    <a:pt x="3" y="715"/>
                  </a:lnTo>
                  <a:lnTo>
                    <a:pt x="0" y="71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8" name="Freeform 54">
              <a:extLst>
                <a:ext uri="{FF2B5EF4-FFF2-40B4-BE49-F238E27FC236}">
                  <a16:creationId xmlns:a16="http://schemas.microsoft.com/office/drawing/2014/main" xmlns="" id="{5852067E-8FA8-4B8C-9A2D-1C8CCF40E3E4}"/>
                </a:ext>
              </a:extLst>
            </xdr:cNvPr>
            <xdr:cNvSpPr>
              <a:spLocks/>
            </xdr:cNvSpPr>
          </xdr:nvSpPr>
          <xdr:spPr bwMode="auto">
            <a:xfrm>
              <a:off x="1851" y="1067"/>
              <a:ext cx="1125" cy="715"/>
            </a:xfrm>
            <a:custGeom>
              <a:avLst/>
              <a:gdLst>
                <a:gd name="T0" fmla="*/ 0 w 375"/>
                <a:gd name="T1" fmla="*/ 238 h 238"/>
                <a:gd name="T2" fmla="*/ 375 w 375"/>
                <a:gd name="T3" fmla="*/ 0 h 238"/>
                <a:gd name="T4" fmla="*/ 375 w 375"/>
                <a:gd name="T5" fmla="*/ 0 h 238"/>
                <a:gd name="T6" fmla="*/ 1 w 375"/>
                <a:gd name="T7" fmla="*/ 238 h 238"/>
                <a:gd name="T8" fmla="*/ 0 w 375"/>
                <a:gd name="T9" fmla="*/ 238 h 2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75" h="238">
                  <a:moveTo>
                    <a:pt x="0" y="238"/>
                  </a:moveTo>
                  <a:lnTo>
                    <a:pt x="375" y="0"/>
                  </a:lnTo>
                  <a:lnTo>
                    <a:pt x="375" y="0"/>
                  </a:lnTo>
                  <a:lnTo>
                    <a:pt x="1" y="238"/>
                  </a:lnTo>
                  <a:lnTo>
                    <a:pt x="0" y="23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9" name="Freeform 55">
              <a:extLst>
                <a:ext uri="{FF2B5EF4-FFF2-40B4-BE49-F238E27FC236}">
                  <a16:creationId xmlns:a16="http://schemas.microsoft.com/office/drawing/2014/main" xmlns="" id="{F35FE656-EC77-42D2-9EB0-3B95386393C7}"/>
                </a:ext>
              </a:extLst>
            </xdr:cNvPr>
            <xdr:cNvSpPr>
              <a:spLocks/>
            </xdr:cNvSpPr>
          </xdr:nvSpPr>
          <xdr:spPr bwMode="auto">
            <a:xfrm>
              <a:off x="1896" y="1064"/>
              <a:ext cx="1080" cy="613"/>
            </a:xfrm>
            <a:custGeom>
              <a:avLst/>
              <a:gdLst>
                <a:gd name="T0" fmla="*/ 0 w 1080"/>
                <a:gd name="T1" fmla="*/ 613 h 613"/>
                <a:gd name="T2" fmla="*/ 1080 w 1080"/>
                <a:gd name="T3" fmla="*/ 0 h 613"/>
                <a:gd name="T4" fmla="*/ 1080 w 1080"/>
                <a:gd name="T5" fmla="*/ 3 h 613"/>
                <a:gd name="T6" fmla="*/ 0 w 1080"/>
                <a:gd name="T7" fmla="*/ 613 h 6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080" h="613">
                  <a:moveTo>
                    <a:pt x="0" y="613"/>
                  </a:moveTo>
                  <a:lnTo>
                    <a:pt x="1080" y="0"/>
                  </a:lnTo>
                  <a:lnTo>
                    <a:pt x="1080" y="3"/>
                  </a:lnTo>
                  <a:lnTo>
                    <a:pt x="0" y="61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0" name="Freeform 56">
              <a:extLst>
                <a:ext uri="{FF2B5EF4-FFF2-40B4-BE49-F238E27FC236}">
                  <a16:creationId xmlns:a16="http://schemas.microsoft.com/office/drawing/2014/main" xmlns="" id="{FB8C0907-8EB9-4E68-8384-79F3EEB2F773}"/>
                </a:ext>
              </a:extLst>
            </xdr:cNvPr>
            <xdr:cNvSpPr>
              <a:spLocks/>
            </xdr:cNvSpPr>
          </xdr:nvSpPr>
          <xdr:spPr bwMode="auto">
            <a:xfrm>
              <a:off x="1896" y="1064"/>
              <a:ext cx="1080" cy="613"/>
            </a:xfrm>
            <a:custGeom>
              <a:avLst/>
              <a:gdLst>
                <a:gd name="T0" fmla="*/ 0 w 360"/>
                <a:gd name="T1" fmla="*/ 204 h 204"/>
                <a:gd name="T2" fmla="*/ 360 w 360"/>
                <a:gd name="T3" fmla="*/ 0 h 204"/>
                <a:gd name="T4" fmla="*/ 360 w 360"/>
                <a:gd name="T5" fmla="*/ 1 h 204"/>
                <a:gd name="T6" fmla="*/ 0 w 360"/>
                <a:gd name="T7" fmla="*/ 204 h 204"/>
                <a:gd name="T8" fmla="*/ 0 w 360"/>
                <a:gd name="T9" fmla="*/ 204 h 20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0" h="204">
                  <a:moveTo>
                    <a:pt x="0" y="204"/>
                  </a:moveTo>
                  <a:lnTo>
                    <a:pt x="360" y="0"/>
                  </a:lnTo>
                  <a:lnTo>
                    <a:pt x="360" y="1"/>
                  </a:lnTo>
                  <a:lnTo>
                    <a:pt x="0" y="204"/>
                  </a:lnTo>
                  <a:lnTo>
                    <a:pt x="0" y="20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1" name="Freeform 57">
              <a:extLst>
                <a:ext uri="{FF2B5EF4-FFF2-40B4-BE49-F238E27FC236}">
                  <a16:creationId xmlns:a16="http://schemas.microsoft.com/office/drawing/2014/main" xmlns="" id="{D87CCF95-53A3-44C5-9C74-539A36EB383F}"/>
                </a:ext>
              </a:extLst>
            </xdr:cNvPr>
            <xdr:cNvSpPr>
              <a:spLocks/>
            </xdr:cNvSpPr>
          </xdr:nvSpPr>
          <xdr:spPr bwMode="auto">
            <a:xfrm>
              <a:off x="2826" y="1094"/>
              <a:ext cx="282" cy="2153"/>
            </a:xfrm>
            <a:custGeom>
              <a:avLst/>
              <a:gdLst>
                <a:gd name="T0" fmla="*/ 0 w 282"/>
                <a:gd name="T1" fmla="*/ 2153 h 2153"/>
                <a:gd name="T2" fmla="*/ 279 w 282"/>
                <a:gd name="T3" fmla="*/ 0 h 2153"/>
                <a:gd name="T4" fmla="*/ 282 w 282"/>
                <a:gd name="T5" fmla="*/ 0 h 2153"/>
                <a:gd name="T6" fmla="*/ 3 w 282"/>
                <a:gd name="T7" fmla="*/ 2153 h 2153"/>
                <a:gd name="T8" fmla="*/ 0 w 282"/>
                <a:gd name="T9" fmla="*/ 2153 h 21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2" h="2153">
                  <a:moveTo>
                    <a:pt x="0" y="2153"/>
                  </a:moveTo>
                  <a:lnTo>
                    <a:pt x="279" y="0"/>
                  </a:lnTo>
                  <a:lnTo>
                    <a:pt x="282" y="0"/>
                  </a:lnTo>
                  <a:lnTo>
                    <a:pt x="3" y="2153"/>
                  </a:lnTo>
                  <a:lnTo>
                    <a:pt x="0" y="215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2" name="Freeform 58">
              <a:extLst>
                <a:ext uri="{FF2B5EF4-FFF2-40B4-BE49-F238E27FC236}">
                  <a16:creationId xmlns:a16="http://schemas.microsoft.com/office/drawing/2014/main" xmlns="" id="{CAF3E86A-3352-4F23-959A-41FA2DEA3EFE}"/>
                </a:ext>
              </a:extLst>
            </xdr:cNvPr>
            <xdr:cNvSpPr>
              <a:spLocks/>
            </xdr:cNvSpPr>
          </xdr:nvSpPr>
          <xdr:spPr bwMode="auto">
            <a:xfrm>
              <a:off x="2826" y="1094"/>
              <a:ext cx="282" cy="2153"/>
            </a:xfrm>
            <a:custGeom>
              <a:avLst/>
              <a:gdLst>
                <a:gd name="T0" fmla="*/ 0 w 94"/>
                <a:gd name="T1" fmla="*/ 717 h 717"/>
                <a:gd name="T2" fmla="*/ 93 w 94"/>
                <a:gd name="T3" fmla="*/ 0 h 717"/>
                <a:gd name="T4" fmla="*/ 94 w 94"/>
                <a:gd name="T5" fmla="*/ 0 h 717"/>
                <a:gd name="T6" fmla="*/ 1 w 94"/>
                <a:gd name="T7" fmla="*/ 717 h 717"/>
                <a:gd name="T8" fmla="*/ 0 w 94"/>
                <a:gd name="T9" fmla="*/ 717 h 7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4" h="717">
                  <a:moveTo>
                    <a:pt x="0" y="717"/>
                  </a:moveTo>
                  <a:lnTo>
                    <a:pt x="93" y="0"/>
                  </a:lnTo>
                  <a:lnTo>
                    <a:pt x="94" y="0"/>
                  </a:lnTo>
                  <a:lnTo>
                    <a:pt x="1" y="717"/>
                  </a:lnTo>
                  <a:lnTo>
                    <a:pt x="0" y="71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3" name="Freeform 59">
              <a:extLst>
                <a:ext uri="{FF2B5EF4-FFF2-40B4-BE49-F238E27FC236}">
                  <a16:creationId xmlns:a16="http://schemas.microsoft.com/office/drawing/2014/main" xmlns="" id="{4F0D5B59-643A-44E9-9803-3612B6AC8C7E}"/>
                </a:ext>
              </a:extLst>
            </xdr:cNvPr>
            <xdr:cNvSpPr>
              <a:spLocks/>
            </xdr:cNvSpPr>
          </xdr:nvSpPr>
          <xdr:spPr bwMode="auto">
            <a:xfrm>
              <a:off x="2604" y="1094"/>
              <a:ext cx="501" cy="2120"/>
            </a:xfrm>
            <a:custGeom>
              <a:avLst/>
              <a:gdLst>
                <a:gd name="T0" fmla="*/ 0 w 501"/>
                <a:gd name="T1" fmla="*/ 2120 h 2120"/>
                <a:gd name="T2" fmla="*/ 498 w 501"/>
                <a:gd name="T3" fmla="*/ 0 h 2120"/>
                <a:gd name="T4" fmla="*/ 501 w 501"/>
                <a:gd name="T5" fmla="*/ 0 h 2120"/>
                <a:gd name="T6" fmla="*/ 0 w 501"/>
                <a:gd name="T7" fmla="*/ 2120 h 21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501" h="2120">
                  <a:moveTo>
                    <a:pt x="0" y="2120"/>
                  </a:moveTo>
                  <a:lnTo>
                    <a:pt x="498" y="0"/>
                  </a:lnTo>
                  <a:lnTo>
                    <a:pt x="501" y="0"/>
                  </a:lnTo>
                  <a:lnTo>
                    <a:pt x="0" y="212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4" name="Freeform 60">
              <a:extLst>
                <a:ext uri="{FF2B5EF4-FFF2-40B4-BE49-F238E27FC236}">
                  <a16:creationId xmlns:a16="http://schemas.microsoft.com/office/drawing/2014/main" xmlns="" id="{AA72F3E2-5B46-446F-966F-94DEDCD23B12}"/>
                </a:ext>
              </a:extLst>
            </xdr:cNvPr>
            <xdr:cNvSpPr>
              <a:spLocks/>
            </xdr:cNvSpPr>
          </xdr:nvSpPr>
          <xdr:spPr bwMode="auto">
            <a:xfrm>
              <a:off x="2604" y="1094"/>
              <a:ext cx="501" cy="2120"/>
            </a:xfrm>
            <a:custGeom>
              <a:avLst/>
              <a:gdLst>
                <a:gd name="T0" fmla="*/ 0 w 167"/>
                <a:gd name="T1" fmla="*/ 706 h 706"/>
                <a:gd name="T2" fmla="*/ 166 w 167"/>
                <a:gd name="T3" fmla="*/ 0 h 706"/>
                <a:gd name="T4" fmla="*/ 167 w 167"/>
                <a:gd name="T5" fmla="*/ 0 h 706"/>
                <a:gd name="T6" fmla="*/ 0 w 167"/>
                <a:gd name="T7" fmla="*/ 706 h 706"/>
                <a:gd name="T8" fmla="*/ 0 w 167"/>
                <a:gd name="T9" fmla="*/ 706 h 7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7" h="706">
                  <a:moveTo>
                    <a:pt x="0" y="706"/>
                  </a:moveTo>
                  <a:lnTo>
                    <a:pt x="166" y="0"/>
                  </a:lnTo>
                  <a:lnTo>
                    <a:pt x="167" y="0"/>
                  </a:lnTo>
                  <a:lnTo>
                    <a:pt x="0" y="706"/>
                  </a:lnTo>
                  <a:lnTo>
                    <a:pt x="0" y="70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5" name="Freeform 61">
              <a:extLst>
                <a:ext uri="{FF2B5EF4-FFF2-40B4-BE49-F238E27FC236}">
                  <a16:creationId xmlns:a16="http://schemas.microsoft.com/office/drawing/2014/main" xmlns="" id="{A391E16B-A033-428D-A93D-97E0C5EA1EE0}"/>
                </a:ext>
              </a:extLst>
            </xdr:cNvPr>
            <xdr:cNvSpPr>
              <a:spLocks/>
            </xdr:cNvSpPr>
          </xdr:nvSpPr>
          <xdr:spPr bwMode="auto">
            <a:xfrm>
              <a:off x="2391" y="1094"/>
              <a:ext cx="711" cy="2042"/>
            </a:xfrm>
            <a:custGeom>
              <a:avLst/>
              <a:gdLst>
                <a:gd name="T0" fmla="*/ 0 w 711"/>
                <a:gd name="T1" fmla="*/ 2039 h 2042"/>
                <a:gd name="T2" fmla="*/ 711 w 711"/>
                <a:gd name="T3" fmla="*/ 0 h 2042"/>
                <a:gd name="T4" fmla="*/ 711 w 711"/>
                <a:gd name="T5" fmla="*/ 0 h 2042"/>
                <a:gd name="T6" fmla="*/ 3 w 711"/>
                <a:gd name="T7" fmla="*/ 2042 h 2042"/>
                <a:gd name="T8" fmla="*/ 0 w 711"/>
                <a:gd name="T9" fmla="*/ 2039 h 20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11" h="2042">
                  <a:moveTo>
                    <a:pt x="0" y="2039"/>
                  </a:moveTo>
                  <a:lnTo>
                    <a:pt x="711" y="0"/>
                  </a:lnTo>
                  <a:lnTo>
                    <a:pt x="711" y="0"/>
                  </a:lnTo>
                  <a:lnTo>
                    <a:pt x="3" y="2042"/>
                  </a:lnTo>
                  <a:lnTo>
                    <a:pt x="0" y="203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6" name="Freeform 62">
              <a:extLst>
                <a:ext uri="{FF2B5EF4-FFF2-40B4-BE49-F238E27FC236}">
                  <a16:creationId xmlns:a16="http://schemas.microsoft.com/office/drawing/2014/main" xmlns="" id="{0CFB57DD-DA62-4563-AA50-C549EF71FEF0}"/>
                </a:ext>
              </a:extLst>
            </xdr:cNvPr>
            <xdr:cNvSpPr>
              <a:spLocks/>
            </xdr:cNvSpPr>
          </xdr:nvSpPr>
          <xdr:spPr bwMode="auto">
            <a:xfrm>
              <a:off x="2391" y="1094"/>
              <a:ext cx="711" cy="2042"/>
            </a:xfrm>
            <a:custGeom>
              <a:avLst/>
              <a:gdLst>
                <a:gd name="T0" fmla="*/ 0 w 237"/>
                <a:gd name="T1" fmla="*/ 679 h 680"/>
                <a:gd name="T2" fmla="*/ 237 w 237"/>
                <a:gd name="T3" fmla="*/ 0 h 680"/>
                <a:gd name="T4" fmla="*/ 237 w 237"/>
                <a:gd name="T5" fmla="*/ 0 h 680"/>
                <a:gd name="T6" fmla="*/ 1 w 237"/>
                <a:gd name="T7" fmla="*/ 680 h 680"/>
                <a:gd name="T8" fmla="*/ 0 w 237"/>
                <a:gd name="T9" fmla="*/ 679 h 6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7" h="680">
                  <a:moveTo>
                    <a:pt x="0" y="679"/>
                  </a:moveTo>
                  <a:lnTo>
                    <a:pt x="237" y="0"/>
                  </a:lnTo>
                  <a:lnTo>
                    <a:pt x="237" y="0"/>
                  </a:lnTo>
                  <a:lnTo>
                    <a:pt x="1" y="680"/>
                  </a:lnTo>
                  <a:lnTo>
                    <a:pt x="0" y="67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7" name="Freeform 63">
              <a:extLst>
                <a:ext uri="{FF2B5EF4-FFF2-40B4-BE49-F238E27FC236}">
                  <a16:creationId xmlns:a16="http://schemas.microsoft.com/office/drawing/2014/main" xmlns="" id="{752ACF38-5D99-47A1-91E7-A6A567CEC276}"/>
                </a:ext>
              </a:extLst>
            </xdr:cNvPr>
            <xdr:cNvSpPr>
              <a:spLocks/>
            </xdr:cNvSpPr>
          </xdr:nvSpPr>
          <xdr:spPr bwMode="auto">
            <a:xfrm>
              <a:off x="3240" y="1109"/>
              <a:ext cx="168" cy="75"/>
            </a:xfrm>
            <a:custGeom>
              <a:avLst/>
              <a:gdLst>
                <a:gd name="T0" fmla="*/ 165 w 168"/>
                <a:gd name="T1" fmla="*/ 75 h 75"/>
                <a:gd name="T2" fmla="*/ 0 w 168"/>
                <a:gd name="T3" fmla="*/ 3 h 75"/>
                <a:gd name="T4" fmla="*/ 3 w 168"/>
                <a:gd name="T5" fmla="*/ 0 h 75"/>
                <a:gd name="T6" fmla="*/ 168 w 168"/>
                <a:gd name="T7" fmla="*/ 72 h 75"/>
                <a:gd name="T8" fmla="*/ 165 w 168"/>
                <a:gd name="T9" fmla="*/ 75 h 7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8" h="75">
                  <a:moveTo>
                    <a:pt x="165" y="75"/>
                  </a:moveTo>
                  <a:lnTo>
                    <a:pt x="0" y="3"/>
                  </a:lnTo>
                  <a:lnTo>
                    <a:pt x="3" y="0"/>
                  </a:lnTo>
                  <a:lnTo>
                    <a:pt x="168" y="72"/>
                  </a:lnTo>
                  <a:lnTo>
                    <a:pt x="165" y="7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8" name="Freeform 64">
              <a:extLst>
                <a:ext uri="{FF2B5EF4-FFF2-40B4-BE49-F238E27FC236}">
                  <a16:creationId xmlns:a16="http://schemas.microsoft.com/office/drawing/2014/main" xmlns="" id="{9EA1F74D-F692-447A-9FAD-B4F9B5FAE037}"/>
                </a:ext>
              </a:extLst>
            </xdr:cNvPr>
            <xdr:cNvSpPr>
              <a:spLocks/>
            </xdr:cNvSpPr>
          </xdr:nvSpPr>
          <xdr:spPr bwMode="auto">
            <a:xfrm>
              <a:off x="3240" y="1109"/>
              <a:ext cx="168" cy="75"/>
            </a:xfrm>
            <a:custGeom>
              <a:avLst/>
              <a:gdLst>
                <a:gd name="T0" fmla="*/ 55 w 56"/>
                <a:gd name="T1" fmla="*/ 25 h 25"/>
                <a:gd name="T2" fmla="*/ 0 w 56"/>
                <a:gd name="T3" fmla="*/ 1 h 25"/>
                <a:gd name="T4" fmla="*/ 1 w 56"/>
                <a:gd name="T5" fmla="*/ 0 h 25"/>
                <a:gd name="T6" fmla="*/ 56 w 56"/>
                <a:gd name="T7" fmla="*/ 24 h 25"/>
                <a:gd name="T8" fmla="*/ 55 w 56"/>
                <a:gd name="T9" fmla="*/ 25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6" h="25">
                  <a:moveTo>
                    <a:pt x="55" y="25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56" y="24"/>
                  </a:lnTo>
                  <a:lnTo>
                    <a:pt x="55" y="2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9" name="Freeform 65">
              <a:extLst>
                <a:ext uri="{FF2B5EF4-FFF2-40B4-BE49-F238E27FC236}">
                  <a16:creationId xmlns:a16="http://schemas.microsoft.com/office/drawing/2014/main" xmlns="" id="{16A51BC8-2FA6-4F1A-ABDE-7C4AF526497D}"/>
                </a:ext>
              </a:extLst>
            </xdr:cNvPr>
            <xdr:cNvSpPr>
              <a:spLocks/>
            </xdr:cNvSpPr>
          </xdr:nvSpPr>
          <xdr:spPr bwMode="auto">
            <a:xfrm>
              <a:off x="3237" y="1106"/>
              <a:ext cx="360" cy="210"/>
            </a:xfrm>
            <a:custGeom>
              <a:avLst/>
              <a:gdLst>
                <a:gd name="T0" fmla="*/ 354 w 360"/>
                <a:gd name="T1" fmla="*/ 210 h 210"/>
                <a:gd name="T2" fmla="*/ 0 w 360"/>
                <a:gd name="T3" fmla="*/ 12 h 210"/>
                <a:gd name="T4" fmla="*/ 6 w 360"/>
                <a:gd name="T5" fmla="*/ 0 h 210"/>
                <a:gd name="T6" fmla="*/ 360 w 360"/>
                <a:gd name="T7" fmla="*/ 201 h 210"/>
                <a:gd name="T8" fmla="*/ 354 w 360"/>
                <a:gd name="T9" fmla="*/ 210 h 2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0" h="210">
                  <a:moveTo>
                    <a:pt x="354" y="210"/>
                  </a:moveTo>
                  <a:lnTo>
                    <a:pt x="0" y="12"/>
                  </a:lnTo>
                  <a:lnTo>
                    <a:pt x="6" y="0"/>
                  </a:lnTo>
                  <a:lnTo>
                    <a:pt x="360" y="201"/>
                  </a:lnTo>
                  <a:lnTo>
                    <a:pt x="354" y="21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0" name="Freeform 66">
              <a:extLst>
                <a:ext uri="{FF2B5EF4-FFF2-40B4-BE49-F238E27FC236}">
                  <a16:creationId xmlns:a16="http://schemas.microsoft.com/office/drawing/2014/main" xmlns="" id="{88898D84-77A3-4566-BAE4-F0EF43C099F5}"/>
                </a:ext>
              </a:extLst>
            </xdr:cNvPr>
            <xdr:cNvSpPr>
              <a:spLocks/>
            </xdr:cNvSpPr>
          </xdr:nvSpPr>
          <xdr:spPr bwMode="auto">
            <a:xfrm>
              <a:off x="3237" y="1106"/>
              <a:ext cx="360" cy="210"/>
            </a:xfrm>
            <a:custGeom>
              <a:avLst/>
              <a:gdLst>
                <a:gd name="T0" fmla="*/ 118 w 120"/>
                <a:gd name="T1" fmla="*/ 70 h 70"/>
                <a:gd name="T2" fmla="*/ 0 w 120"/>
                <a:gd name="T3" fmla="*/ 4 h 70"/>
                <a:gd name="T4" fmla="*/ 2 w 120"/>
                <a:gd name="T5" fmla="*/ 0 h 70"/>
                <a:gd name="T6" fmla="*/ 120 w 120"/>
                <a:gd name="T7" fmla="*/ 67 h 70"/>
                <a:gd name="T8" fmla="*/ 118 w 120"/>
                <a:gd name="T9" fmla="*/ 70 h 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0" h="70">
                  <a:moveTo>
                    <a:pt x="118" y="70"/>
                  </a:moveTo>
                  <a:lnTo>
                    <a:pt x="0" y="4"/>
                  </a:lnTo>
                  <a:lnTo>
                    <a:pt x="2" y="0"/>
                  </a:lnTo>
                  <a:lnTo>
                    <a:pt x="120" y="67"/>
                  </a:lnTo>
                  <a:lnTo>
                    <a:pt x="118" y="7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1" name="Freeform 67">
              <a:extLst>
                <a:ext uri="{FF2B5EF4-FFF2-40B4-BE49-F238E27FC236}">
                  <a16:creationId xmlns:a16="http://schemas.microsoft.com/office/drawing/2014/main" xmlns="" id="{09F306DF-B73E-42B1-9C1C-69718B587A90}"/>
                </a:ext>
              </a:extLst>
            </xdr:cNvPr>
            <xdr:cNvSpPr>
              <a:spLocks/>
            </xdr:cNvSpPr>
          </xdr:nvSpPr>
          <xdr:spPr bwMode="auto">
            <a:xfrm>
              <a:off x="3225" y="1124"/>
              <a:ext cx="504" cy="1726"/>
            </a:xfrm>
            <a:custGeom>
              <a:avLst/>
              <a:gdLst>
                <a:gd name="T0" fmla="*/ 504 w 504"/>
                <a:gd name="T1" fmla="*/ 1726 h 1726"/>
                <a:gd name="T2" fmla="*/ 0 w 504"/>
                <a:gd name="T3" fmla="*/ 0 h 1726"/>
                <a:gd name="T4" fmla="*/ 3 w 504"/>
                <a:gd name="T5" fmla="*/ 0 h 1726"/>
                <a:gd name="T6" fmla="*/ 504 w 504"/>
                <a:gd name="T7" fmla="*/ 1726 h 17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504" h="1726">
                  <a:moveTo>
                    <a:pt x="504" y="1726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504" y="172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2" name="Freeform 68">
              <a:extLst>
                <a:ext uri="{FF2B5EF4-FFF2-40B4-BE49-F238E27FC236}">
                  <a16:creationId xmlns:a16="http://schemas.microsoft.com/office/drawing/2014/main" xmlns="" id="{08F44DF5-E268-422B-94D9-053B3ADB4662}"/>
                </a:ext>
              </a:extLst>
            </xdr:cNvPr>
            <xdr:cNvSpPr>
              <a:spLocks/>
            </xdr:cNvSpPr>
          </xdr:nvSpPr>
          <xdr:spPr bwMode="auto">
            <a:xfrm>
              <a:off x="3225" y="1124"/>
              <a:ext cx="504" cy="1726"/>
            </a:xfrm>
            <a:custGeom>
              <a:avLst/>
              <a:gdLst>
                <a:gd name="T0" fmla="*/ 168 w 168"/>
                <a:gd name="T1" fmla="*/ 575 h 575"/>
                <a:gd name="T2" fmla="*/ 0 w 168"/>
                <a:gd name="T3" fmla="*/ 0 h 575"/>
                <a:gd name="T4" fmla="*/ 1 w 168"/>
                <a:gd name="T5" fmla="*/ 0 h 575"/>
                <a:gd name="T6" fmla="*/ 168 w 168"/>
                <a:gd name="T7" fmla="*/ 575 h 575"/>
                <a:gd name="T8" fmla="*/ 168 w 168"/>
                <a:gd name="T9" fmla="*/ 575 h 57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8" h="575">
                  <a:moveTo>
                    <a:pt x="168" y="575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68" y="575"/>
                  </a:lnTo>
                  <a:lnTo>
                    <a:pt x="168" y="57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3" name="Freeform 69">
              <a:extLst>
                <a:ext uri="{FF2B5EF4-FFF2-40B4-BE49-F238E27FC236}">
                  <a16:creationId xmlns:a16="http://schemas.microsoft.com/office/drawing/2014/main" xmlns="" id="{76E69A6E-31E1-4F4E-A9E4-396C2661B27C}"/>
                </a:ext>
              </a:extLst>
            </xdr:cNvPr>
            <xdr:cNvSpPr>
              <a:spLocks/>
            </xdr:cNvSpPr>
          </xdr:nvSpPr>
          <xdr:spPr bwMode="auto">
            <a:xfrm>
              <a:off x="3222" y="1124"/>
              <a:ext cx="255" cy="1952"/>
            </a:xfrm>
            <a:custGeom>
              <a:avLst/>
              <a:gdLst>
                <a:gd name="T0" fmla="*/ 252 w 255"/>
                <a:gd name="T1" fmla="*/ 1952 h 1952"/>
                <a:gd name="T2" fmla="*/ 0 w 255"/>
                <a:gd name="T3" fmla="*/ 0 h 1952"/>
                <a:gd name="T4" fmla="*/ 3 w 255"/>
                <a:gd name="T5" fmla="*/ 0 h 1952"/>
                <a:gd name="T6" fmla="*/ 255 w 255"/>
                <a:gd name="T7" fmla="*/ 1952 h 1952"/>
                <a:gd name="T8" fmla="*/ 252 w 255"/>
                <a:gd name="T9" fmla="*/ 1952 h 19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5" h="1952">
                  <a:moveTo>
                    <a:pt x="252" y="1952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255" y="1952"/>
                  </a:lnTo>
                  <a:lnTo>
                    <a:pt x="252" y="195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4" name="Freeform 70">
              <a:extLst>
                <a:ext uri="{FF2B5EF4-FFF2-40B4-BE49-F238E27FC236}">
                  <a16:creationId xmlns:a16="http://schemas.microsoft.com/office/drawing/2014/main" xmlns="" id="{2D34B9C0-F8BE-40DD-B829-D2008AE69423}"/>
                </a:ext>
              </a:extLst>
            </xdr:cNvPr>
            <xdr:cNvSpPr>
              <a:spLocks/>
            </xdr:cNvSpPr>
          </xdr:nvSpPr>
          <xdr:spPr bwMode="auto">
            <a:xfrm>
              <a:off x="3222" y="1124"/>
              <a:ext cx="255" cy="1952"/>
            </a:xfrm>
            <a:custGeom>
              <a:avLst/>
              <a:gdLst>
                <a:gd name="T0" fmla="*/ 84 w 85"/>
                <a:gd name="T1" fmla="*/ 650 h 650"/>
                <a:gd name="T2" fmla="*/ 0 w 85"/>
                <a:gd name="T3" fmla="*/ 0 h 650"/>
                <a:gd name="T4" fmla="*/ 1 w 85"/>
                <a:gd name="T5" fmla="*/ 0 h 650"/>
                <a:gd name="T6" fmla="*/ 85 w 85"/>
                <a:gd name="T7" fmla="*/ 650 h 650"/>
                <a:gd name="T8" fmla="*/ 84 w 85"/>
                <a:gd name="T9" fmla="*/ 650 h 65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5" h="650">
                  <a:moveTo>
                    <a:pt x="84" y="650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85" y="650"/>
                  </a:lnTo>
                  <a:lnTo>
                    <a:pt x="84" y="65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5" name="Freeform 71">
              <a:extLst>
                <a:ext uri="{FF2B5EF4-FFF2-40B4-BE49-F238E27FC236}">
                  <a16:creationId xmlns:a16="http://schemas.microsoft.com/office/drawing/2014/main" xmlns="" id="{67A064E7-3019-4429-B3C3-19040110B8C2}"/>
                </a:ext>
              </a:extLst>
            </xdr:cNvPr>
            <xdr:cNvSpPr>
              <a:spLocks/>
            </xdr:cNvSpPr>
          </xdr:nvSpPr>
          <xdr:spPr bwMode="auto">
            <a:xfrm>
              <a:off x="3345" y="1151"/>
              <a:ext cx="336" cy="243"/>
            </a:xfrm>
            <a:custGeom>
              <a:avLst/>
              <a:gdLst>
                <a:gd name="T0" fmla="*/ 333 w 336"/>
                <a:gd name="T1" fmla="*/ 243 h 243"/>
                <a:gd name="T2" fmla="*/ 0 w 336"/>
                <a:gd name="T3" fmla="*/ 6 h 243"/>
                <a:gd name="T4" fmla="*/ 3 w 336"/>
                <a:gd name="T5" fmla="*/ 0 h 243"/>
                <a:gd name="T6" fmla="*/ 336 w 336"/>
                <a:gd name="T7" fmla="*/ 237 h 243"/>
                <a:gd name="T8" fmla="*/ 333 w 336"/>
                <a:gd name="T9" fmla="*/ 243 h 2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36" h="243">
                  <a:moveTo>
                    <a:pt x="333" y="243"/>
                  </a:moveTo>
                  <a:lnTo>
                    <a:pt x="0" y="6"/>
                  </a:lnTo>
                  <a:lnTo>
                    <a:pt x="3" y="0"/>
                  </a:lnTo>
                  <a:lnTo>
                    <a:pt x="336" y="237"/>
                  </a:lnTo>
                  <a:lnTo>
                    <a:pt x="333" y="24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6" name="Freeform 72">
              <a:extLst>
                <a:ext uri="{FF2B5EF4-FFF2-40B4-BE49-F238E27FC236}">
                  <a16:creationId xmlns:a16="http://schemas.microsoft.com/office/drawing/2014/main" xmlns="" id="{096BFE62-2E8E-4C29-B422-F22AD2F70805}"/>
                </a:ext>
              </a:extLst>
            </xdr:cNvPr>
            <xdr:cNvSpPr>
              <a:spLocks/>
            </xdr:cNvSpPr>
          </xdr:nvSpPr>
          <xdr:spPr bwMode="auto">
            <a:xfrm>
              <a:off x="3345" y="1151"/>
              <a:ext cx="336" cy="243"/>
            </a:xfrm>
            <a:custGeom>
              <a:avLst/>
              <a:gdLst>
                <a:gd name="T0" fmla="*/ 111 w 112"/>
                <a:gd name="T1" fmla="*/ 81 h 81"/>
                <a:gd name="T2" fmla="*/ 0 w 112"/>
                <a:gd name="T3" fmla="*/ 2 h 81"/>
                <a:gd name="T4" fmla="*/ 1 w 112"/>
                <a:gd name="T5" fmla="*/ 0 h 81"/>
                <a:gd name="T6" fmla="*/ 112 w 112"/>
                <a:gd name="T7" fmla="*/ 79 h 81"/>
                <a:gd name="T8" fmla="*/ 111 w 112"/>
                <a:gd name="T9" fmla="*/ 81 h 8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2" h="81">
                  <a:moveTo>
                    <a:pt x="111" y="81"/>
                  </a:moveTo>
                  <a:lnTo>
                    <a:pt x="0" y="2"/>
                  </a:lnTo>
                  <a:lnTo>
                    <a:pt x="1" y="0"/>
                  </a:lnTo>
                  <a:lnTo>
                    <a:pt x="112" y="79"/>
                  </a:lnTo>
                  <a:lnTo>
                    <a:pt x="111" y="8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7" name="Freeform 73">
              <a:extLst>
                <a:ext uri="{FF2B5EF4-FFF2-40B4-BE49-F238E27FC236}">
                  <a16:creationId xmlns:a16="http://schemas.microsoft.com/office/drawing/2014/main" xmlns="" id="{4057F553-A6DF-4B31-94D3-D4C485252F02}"/>
                </a:ext>
              </a:extLst>
            </xdr:cNvPr>
            <xdr:cNvSpPr>
              <a:spLocks/>
            </xdr:cNvSpPr>
          </xdr:nvSpPr>
          <xdr:spPr bwMode="auto">
            <a:xfrm>
              <a:off x="3447" y="1205"/>
              <a:ext cx="150" cy="105"/>
            </a:xfrm>
            <a:custGeom>
              <a:avLst/>
              <a:gdLst>
                <a:gd name="T0" fmla="*/ 147 w 150"/>
                <a:gd name="T1" fmla="*/ 105 h 105"/>
                <a:gd name="T2" fmla="*/ 0 w 150"/>
                <a:gd name="T3" fmla="*/ 0 h 105"/>
                <a:gd name="T4" fmla="*/ 3 w 150"/>
                <a:gd name="T5" fmla="*/ 0 h 105"/>
                <a:gd name="T6" fmla="*/ 150 w 150"/>
                <a:gd name="T7" fmla="*/ 105 h 105"/>
                <a:gd name="T8" fmla="*/ 147 w 150"/>
                <a:gd name="T9" fmla="*/ 105 h 1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0" h="105">
                  <a:moveTo>
                    <a:pt x="147" y="105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150" y="105"/>
                  </a:lnTo>
                  <a:lnTo>
                    <a:pt x="147" y="10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8" name="Freeform 74">
              <a:extLst>
                <a:ext uri="{FF2B5EF4-FFF2-40B4-BE49-F238E27FC236}">
                  <a16:creationId xmlns:a16="http://schemas.microsoft.com/office/drawing/2014/main" xmlns="" id="{31147869-01F8-4F2E-A3BD-EBBB3FC9CC6F}"/>
                </a:ext>
              </a:extLst>
            </xdr:cNvPr>
            <xdr:cNvSpPr>
              <a:spLocks/>
            </xdr:cNvSpPr>
          </xdr:nvSpPr>
          <xdr:spPr bwMode="auto">
            <a:xfrm>
              <a:off x="3447" y="1205"/>
              <a:ext cx="150" cy="105"/>
            </a:xfrm>
            <a:custGeom>
              <a:avLst/>
              <a:gdLst>
                <a:gd name="T0" fmla="*/ 49 w 50"/>
                <a:gd name="T1" fmla="*/ 35 h 35"/>
                <a:gd name="T2" fmla="*/ 0 w 50"/>
                <a:gd name="T3" fmla="*/ 0 h 35"/>
                <a:gd name="T4" fmla="*/ 1 w 50"/>
                <a:gd name="T5" fmla="*/ 0 h 35"/>
                <a:gd name="T6" fmla="*/ 50 w 50"/>
                <a:gd name="T7" fmla="*/ 35 h 35"/>
                <a:gd name="T8" fmla="*/ 49 w 50"/>
                <a:gd name="T9" fmla="*/ 35 h 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0" h="35">
                  <a:moveTo>
                    <a:pt x="49" y="35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50" y="35"/>
                  </a:lnTo>
                  <a:lnTo>
                    <a:pt x="49" y="3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9" name="Freeform 75">
              <a:extLst>
                <a:ext uri="{FF2B5EF4-FFF2-40B4-BE49-F238E27FC236}">
                  <a16:creationId xmlns:a16="http://schemas.microsoft.com/office/drawing/2014/main" xmlns="" id="{FBDCC6F9-0922-4A38-871D-3A43E31EFBC5}"/>
                </a:ext>
              </a:extLst>
            </xdr:cNvPr>
            <xdr:cNvSpPr>
              <a:spLocks/>
            </xdr:cNvSpPr>
          </xdr:nvSpPr>
          <xdr:spPr bwMode="auto">
            <a:xfrm>
              <a:off x="3435" y="1214"/>
              <a:ext cx="468" cy="1342"/>
            </a:xfrm>
            <a:custGeom>
              <a:avLst/>
              <a:gdLst>
                <a:gd name="T0" fmla="*/ 468 w 468"/>
                <a:gd name="T1" fmla="*/ 1342 h 1342"/>
                <a:gd name="T2" fmla="*/ 0 w 468"/>
                <a:gd name="T3" fmla="*/ 0 h 1342"/>
                <a:gd name="T4" fmla="*/ 3 w 468"/>
                <a:gd name="T5" fmla="*/ 0 h 1342"/>
                <a:gd name="T6" fmla="*/ 468 w 468"/>
                <a:gd name="T7" fmla="*/ 1342 h 13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68" h="1342">
                  <a:moveTo>
                    <a:pt x="468" y="1342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468" y="134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0" name="Freeform 76">
              <a:extLst>
                <a:ext uri="{FF2B5EF4-FFF2-40B4-BE49-F238E27FC236}">
                  <a16:creationId xmlns:a16="http://schemas.microsoft.com/office/drawing/2014/main" xmlns="" id="{1E7D1EE5-F916-456E-880D-C08AEC850C52}"/>
                </a:ext>
              </a:extLst>
            </xdr:cNvPr>
            <xdr:cNvSpPr>
              <a:spLocks/>
            </xdr:cNvSpPr>
          </xdr:nvSpPr>
          <xdr:spPr bwMode="auto">
            <a:xfrm>
              <a:off x="3435" y="1214"/>
              <a:ext cx="468" cy="1342"/>
            </a:xfrm>
            <a:custGeom>
              <a:avLst/>
              <a:gdLst>
                <a:gd name="T0" fmla="*/ 156 w 156"/>
                <a:gd name="T1" fmla="*/ 447 h 447"/>
                <a:gd name="T2" fmla="*/ 0 w 156"/>
                <a:gd name="T3" fmla="*/ 0 h 447"/>
                <a:gd name="T4" fmla="*/ 1 w 156"/>
                <a:gd name="T5" fmla="*/ 0 h 447"/>
                <a:gd name="T6" fmla="*/ 156 w 156"/>
                <a:gd name="T7" fmla="*/ 447 h 447"/>
                <a:gd name="T8" fmla="*/ 156 w 156"/>
                <a:gd name="T9" fmla="*/ 447 h 4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6" h="447">
                  <a:moveTo>
                    <a:pt x="156" y="447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56" y="447"/>
                  </a:lnTo>
                  <a:lnTo>
                    <a:pt x="156" y="44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1" name="Freeform 77">
              <a:extLst>
                <a:ext uri="{FF2B5EF4-FFF2-40B4-BE49-F238E27FC236}">
                  <a16:creationId xmlns:a16="http://schemas.microsoft.com/office/drawing/2014/main" xmlns="" id="{492F6962-4719-42E3-80BD-42C620B48201}"/>
                </a:ext>
              </a:extLst>
            </xdr:cNvPr>
            <xdr:cNvSpPr>
              <a:spLocks/>
            </xdr:cNvSpPr>
          </xdr:nvSpPr>
          <xdr:spPr bwMode="auto">
            <a:xfrm>
              <a:off x="3429" y="1217"/>
              <a:ext cx="141" cy="1793"/>
            </a:xfrm>
            <a:custGeom>
              <a:avLst/>
              <a:gdLst>
                <a:gd name="T0" fmla="*/ 141 w 141"/>
                <a:gd name="T1" fmla="*/ 1793 h 1793"/>
                <a:gd name="T2" fmla="*/ 0 w 141"/>
                <a:gd name="T3" fmla="*/ 0 h 1793"/>
                <a:gd name="T4" fmla="*/ 3 w 141"/>
                <a:gd name="T5" fmla="*/ 0 h 1793"/>
                <a:gd name="T6" fmla="*/ 141 w 141"/>
                <a:gd name="T7" fmla="*/ 1793 h 17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1" h="1793">
                  <a:moveTo>
                    <a:pt x="141" y="1793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141" y="179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2" name="Freeform 78">
              <a:extLst>
                <a:ext uri="{FF2B5EF4-FFF2-40B4-BE49-F238E27FC236}">
                  <a16:creationId xmlns:a16="http://schemas.microsoft.com/office/drawing/2014/main" xmlns="" id="{997C1C5C-A093-4E8F-A968-59D66F5B51A7}"/>
                </a:ext>
              </a:extLst>
            </xdr:cNvPr>
            <xdr:cNvSpPr>
              <a:spLocks/>
            </xdr:cNvSpPr>
          </xdr:nvSpPr>
          <xdr:spPr bwMode="auto">
            <a:xfrm>
              <a:off x="3429" y="1217"/>
              <a:ext cx="141" cy="1793"/>
            </a:xfrm>
            <a:custGeom>
              <a:avLst/>
              <a:gdLst>
                <a:gd name="T0" fmla="*/ 47 w 47"/>
                <a:gd name="T1" fmla="*/ 597 h 597"/>
                <a:gd name="T2" fmla="*/ 0 w 47"/>
                <a:gd name="T3" fmla="*/ 0 h 597"/>
                <a:gd name="T4" fmla="*/ 1 w 47"/>
                <a:gd name="T5" fmla="*/ 0 h 597"/>
                <a:gd name="T6" fmla="*/ 47 w 47"/>
                <a:gd name="T7" fmla="*/ 597 h 597"/>
                <a:gd name="T8" fmla="*/ 47 w 47"/>
                <a:gd name="T9" fmla="*/ 597 h 5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7" h="597">
                  <a:moveTo>
                    <a:pt x="47" y="597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47" y="597"/>
                  </a:lnTo>
                  <a:lnTo>
                    <a:pt x="47" y="59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3" name="Freeform 79">
              <a:extLst>
                <a:ext uri="{FF2B5EF4-FFF2-40B4-BE49-F238E27FC236}">
                  <a16:creationId xmlns:a16="http://schemas.microsoft.com/office/drawing/2014/main" xmlns="" id="{348603FD-0B55-4633-B209-A8B6F2870795}"/>
                </a:ext>
              </a:extLst>
            </xdr:cNvPr>
            <xdr:cNvSpPr>
              <a:spLocks/>
            </xdr:cNvSpPr>
          </xdr:nvSpPr>
          <xdr:spPr bwMode="auto">
            <a:xfrm>
              <a:off x="3429" y="1217"/>
              <a:ext cx="51" cy="1859"/>
            </a:xfrm>
            <a:custGeom>
              <a:avLst/>
              <a:gdLst>
                <a:gd name="T0" fmla="*/ 48 w 51"/>
                <a:gd name="T1" fmla="*/ 1859 h 1859"/>
                <a:gd name="T2" fmla="*/ 0 w 51"/>
                <a:gd name="T3" fmla="*/ 0 h 1859"/>
                <a:gd name="T4" fmla="*/ 0 w 51"/>
                <a:gd name="T5" fmla="*/ 0 h 1859"/>
                <a:gd name="T6" fmla="*/ 51 w 51"/>
                <a:gd name="T7" fmla="*/ 1859 h 1859"/>
                <a:gd name="T8" fmla="*/ 48 w 51"/>
                <a:gd name="T9" fmla="*/ 1859 h 18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" h="1859">
                  <a:moveTo>
                    <a:pt x="48" y="1859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51" y="1859"/>
                  </a:lnTo>
                  <a:lnTo>
                    <a:pt x="48" y="185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4" name="Freeform 80">
              <a:extLst>
                <a:ext uri="{FF2B5EF4-FFF2-40B4-BE49-F238E27FC236}">
                  <a16:creationId xmlns:a16="http://schemas.microsoft.com/office/drawing/2014/main" xmlns="" id="{78FD518D-6C34-44FB-AEB5-59EA7903810C}"/>
                </a:ext>
              </a:extLst>
            </xdr:cNvPr>
            <xdr:cNvSpPr>
              <a:spLocks/>
            </xdr:cNvSpPr>
          </xdr:nvSpPr>
          <xdr:spPr bwMode="auto">
            <a:xfrm>
              <a:off x="3429" y="1217"/>
              <a:ext cx="51" cy="1859"/>
            </a:xfrm>
            <a:custGeom>
              <a:avLst/>
              <a:gdLst>
                <a:gd name="T0" fmla="*/ 16 w 17"/>
                <a:gd name="T1" fmla="*/ 619 h 619"/>
                <a:gd name="T2" fmla="*/ 0 w 17"/>
                <a:gd name="T3" fmla="*/ 0 h 619"/>
                <a:gd name="T4" fmla="*/ 0 w 17"/>
                <a:gd name="T5" fmla="*/ 0 h 619"/>
                <a:gd name="T6" fmla="*/ 17 w 17"/>
                <a:gd name="T7" fmla="*/ 619 h 619"/>
                <a:gd name="T8" fmla="*/ 16 w 17"/>
                <a:gd name="T9" fmla="*/ 619 h 6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619">
                  <a:moveTo>
                    <a:pt x="16" y="619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7" y="619"/>
                  </a:lnTo>
                  <a:lnTo>
                    <a:pt x="16" y="61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5" name="Freeform 81">
              <a:extLst>
                <a:ext uri="{FF2B5EF4-FFF2-40B4-BE49-F238E27FC236}">
                  <a16:creationId xmlns:a16="http://schemas.microsoft.com/office/drawing/2014/main" xmlns="" id="{B063698F-DD6E-4482-B7BE-05A4727F3619}"/>
                </a:ext>
              </a:extLst>
            </xdr:cNvPr>
            <xdr:cNvSpPr>
              <a:spLocks/>
            </xdr:cNvSpPr>
          </xdr:nvSpPr>
          <xdr:spPr bwMode="auto">
            <a:xfrm>
              <a:off x="3378" y="1217"/>
              <a:ext cx="51" cy="1916"/>
            </a:xfrm>
            <a:custGeom>
              <a:avLst/>
              <a:gdLst>
                <a:gd name="T0" fmla="*/ 0 w 51"/>
                <a:gd name="T1" fmla="*/ 1916 h 1916"/>
                <a:gd name="T2" fmla="*/ 48 w 51"/>
                <a:gd name="T3" fmla="*/ 0 h 1916"/>
                <a:gd name="T4" fmla="*/ 51 w 51"/>
                <a:gd name="T5" fmla="*/ 0 h 1916"/>
                <a:gd name="T6" fmla="*/ 3 w 51"/>
                <a:gd name="T7" fmla="*/ 1916 h 1916"/>
                <a:gd name="T8" fmla="*/ 0 w 51"/>
                <a:gd name="T9" fmla="*/ 1916 h 19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" h="1916">
                  <a:moveTo>
                    <a:pt x="0" y="1916"/>
                  </a:moveTo>
                  <a:lnTo>
                    <a:pt x="48" y="0"/>
                  </a:lnTo>
                  <a:lnTo>
                    <a:pt x="51" y="0"/>
                  </a:lnTo>
                  <a:lnTo>
                    <a:pt x="3" y="1916"/>
                  </a:lnTo>
                  <a:lnTo>
                    <a:pt x="0" y="191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6" name="Freeform 82">
              <a:extLst>
                <a:ext uri="{FF2B5EF4-FFF2-40B4-BE49-F238E27FC236}">
                  <a16:creationId xmlns:a16="http://schemas.microsoft.com/office/drawing/2014/main" xmlns="" id="{0383C0F8-205F-40B8-85EA-4805754102AC}"/>
                </a:ext>
              </a:extLst>
            </xdr:cNvPr>
            <xdr:cNvSpPr>
              <a:spLocks/>
            </xdr:cNvSpPr>
          </xdr:nvSpPr>
          <xdr:spPr bwMode="auto">
            <a:xfrm>
              <a:off x="3378" y="1217"/>
              <a:ext cx="51" cy="1916"/>
            </a:xfrm>
            <a:custGeom>
              <a:avLst/>
              <a:gdLst>
                <a:gd name="T0" fmla="*/ 0 w 17"/>
                <a:gd name="T1" fmla="*/ 638 h 638"/>
                <a:gd name="T2" fmla="*/ 16 w 17"/>
                <a:gd name="T3" fmla="*/ 0 h 638"/>
                <a:gd name="T4" fmla="*/ 17 w 17"/>
                <a:gd name="T5" fmla="*/ 0 h 638"/>
                <a:gd name="T6" fmla="*/ 1 w 17"/>
                <a:gd name="T7" fmla="*/ 638 h 638"/>
                <a:gd name="T8" fmla="*/ 0 w 17"/>
                <a:gd name="T9" fmla="*/ 638 h 6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638">
                  <a:moveTo>
                    <a:pt x="0" y="638"/>
                  </a:moveTo>
                  <a:lnTo>
                    <a:pt x="16" y="0"/>
                  </a:lnTo>
                  <a:lnTo>
                    <a:pt x="17" y="0"/>
                  </a:lnTo>
                  <a:lnTo>
                    <a:pt x="1" y="638"/>
                  </a:lnTo>
                  <a:lnTo>
                    <a:pt x="0" y="63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7" name="Freeform 83">
              <a:extLst>
                <a:ext uri="{FF2B5EF4-FFF2-40B4-BE49-F238E27FC236}">
                  <a16:creationId xmlns:a16="http://schemas.microsoft.com/office/drawing/2014/main" xmlns="" id="{21A88BE0-F413-4829-8992-BCF62ABB7C45}"/>
                </a:ext>
              </a:extLst>
            </xdr:cNvPr>
            <xdr:cNvSpPr>
              <a:spLocks/>
            </xdr:cNvSpPr>
          </xdr:nvSpPr>
          <xdr:spPr bwMode="auto">
            <a:xfrm>
              <a:off x="3168" y="1214"/>
              <a:ext cx="258" cy="1997"/>
            </a:xfrm>
            <a:custGeom>
              <a:avLst/>
              <a:gdLst>
                <a:gd name="T0" fmla="*/ 0 w 258"/>
                <a:gd name="T1" fmla="*/ 1997 h 1997"/>
                <a:gd name="T2" fmla="*/ 258 w 258"/>
                <a:gd name="T3" fmla="*/ 0 h 1997"/>
                <a:gd name="T4" fmla="*/ 258 w 258"/>
                <a:gd name="T5" fmla="*/ 3 h 1997"/>
                <a:gd name="T6" fmla="*/ 0 w 258"/>
                <a:gd name="T7" fmla="*/ 1997 h 19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58" h="1997">
                  <a:moveTo>
                    <a:pt x="0" y="1997"/>
                  </a:moveTo>
                  <a:lnTo>
                    <a:pt x="258" y="0"/>
                  </a:lnTo>
                  <a:lnTo>
                    <a:pt x="258" y="3"/>
                  </a:lnTo>
                  <a:lnTo>
                    <a:pt x="0" y="199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8" name="Freeform 84">
              <a:extLst>
                <a:ext uri="{FF2B5EF4-FFF2-40B4-BE49-F238E27FC236}">
                  <a16:creationId xmlns:a16="http://schemas.microsoft.com/office/drawing/2014/main" xmlns="" id="{701048DC-5BEF-45FA-8271-B1796D2E36AB}"/>
                </a:ext>
              </a:extLst>
            </xdr:cNvPr>
            <xdr:cNvSpPr>
              <a:spLocks/>
            </xdr:cNvSpPr>
          </xdr:nvSpPr>
          <xdr:spPr bwMode="auto">
            <a:xfrm>
              <a:off x="3168" y="1214"/>
              <a:ext cx="258" cy="1997"/>
            </a:xfrm>
            <a:custGeom>
              <a:avLst/>
              <a:gdLst>
                <a:gd name="T0" fmla="*/ 0 w 86"/>
                <a:gd name="T1" fmla="*/ 665 h 665"/>
                <a:gd name="T2" fmla="*/ 86 w 86"/>
                <a:gd name="T3" fmla="*/ 0 h 665"/>
                <a:gd name="T4" fmla="*/ 86 w 86"/>
                <a:gd name="T5" fmla="*/ 1 h 665"/>
                <a:gd name="T6" fmla="*/ 0 w 86"/>
                <a:gd name="T7" fmla="*/ 665 h 665"/>
                <a:gd name="T8" fmla="*/ 0 w 86"/>
                <a:gd name="T9" fmla="*/ 665 h 6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6" h="665">
                  <a:moveTo>
                    <a:pt x="0" y="665"/>
                  </a:moveTo>
                  <a:lnTo>
                    <a:pt x="86" y="0"/>
                  </a:lnTo>
                  <a:lnTo>
                    <a:pt x="86" y="1"/>
                  </a:lnTo>
                  <a:lnTo>
                    <a:pt x="0" y="665"/>
                  </a:lnTo>
                  <a:lnTo>
                    <a:pt x="0" y="66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9" name="Freeform 85">
              <a:extLst>
                <a:ext uri="{FF2B5EF4-FFF2-40B4-BE49-F238E27FC236}">
                  <a16:creationId xmlns:a16="http://schemas.microsoft.com/office/drawing/2014/main" xmlns="" id="{89FBB97E-7E80-4598-9569-9BF2A71D3C35}"/>
                </a:ext>
              </a:extLst>
            </xdr:cNvPr>
            <xdr:cNvSpPr>
              <a:spLocks/>
            </xdr:cNvSpPr>
          </xdr:nvSpPr>
          <xdr:spPr bwMode="auto">
            <a:xfrm>
              <a:off x="2499" y="1214"/>
              <a:ext cx="921" cy="1967"/>
            </a:xfrm>
            <a:custGeom>
              <a:avLst/>
              <a:gdLst>
                <a:gd name="T0" fmla="*/ 0 w 921"/>
                <a:gd name="T1" fmla="*/ 1964 h 1967"/>
                <a:gd name="T2" fmla="*/ 918 w 921"/>
                <a:gd name="T3" fmla="*/ 0 h 1967"/>
                <a:gd name="T4" fmla="*/ 921 w 921"/>
                <a:gd name="T5" fmla="*/ 0 h 1967"/>
                <a:gd name="T6" fmla="*/ 0 w 921"/>
                <a:gd name="T7" fmla="*/ 1967 h 1967"/>
                <a:gd name="T8" fmla="*/ 0 w 921"/>
                <a:gd name="T9" fmla="*/ 1964 h 19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21" h="1967">
                  <a:moveTo>
                    <a:pt x="0" y="1964"/>
                  </a:moveTo>
                  <a:lnTo>
                    <a:pt x="918" y="0"/>
                  </a:lnTo>
                  <a:lnTo>
                    <a:pt x="921" y="0"/>
                  </a:lnTo>
                  <a:lnTo>
                    <a:pt x="0" y="1967"/>
                  </a:lnTo>
                  <a:lnTo>
                    <a:pt x="0" y="196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0" name="Freeform 86">
              <a:extLst>
                <a:ext uri="{FF2B5EF4-FFF2-40B4-BE49-F238E27FC236}">
                  <a16:creationId xmlns:a16="http://schemas.microsoft.com/office/drawing/2014/main" xmlns="" id="{C5D7BCC2-B248-43D2-870C-341FF6520DE1}"/>
                </a:ext>
              </a:extLst>
            </xdr:cNvPr>
            <xdr:cNvSpPr>
              <a:spLocks/>
            </xdr:cNvSpPr>
          </xdr:nvSpPr>
          <xdr:spPr bwMode="auto">
            <a:xfrm>
              <a:off x="2499" y="1214"/>
              <a:ext cx="921" cy="1967"/>
            </a:xfrm>
            <a:custGeom>
              <a:avLst/>
              <a:gdLst>
                <a:gd name="T0" fmla="*/ 0 w 307"/>
                <a:gd name="T1" fmla="*/ 654 h 655"/>
                <a:gd name="T2" fmla="*/ 306 w 307"/>
                <a:gd name="T3" fmla="*/ 0 h 655"/>
                <a:gd name="T4" fmla="*/ 307 w 307"/>
                <a:gd name="T5" fmla="*/ 0 h 655"/>
                <a:gd name="T6" fmla="*/ 0 w 307"/>
                <a:gd name="T7" fmla="*/ 655 h 655"/>
                <a:gd name="T8" fmla="*/ 0 w 307"/>
                <a:gd name="T9" fmla="*/ 654 h 6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7" h="655">
                  <a:moveTo>
                    <a:pt x="0" y="654"/>
                  </a:moveTo>
                  <a:lnTo>
                    <a:pt x="306" y="0"/>
                  </a:lnTo>
                  <a:lnTo>
                    <a:pt x="307" y="0"/>
                  </a:lnTo>
                  <a:lnTo>
                    <a:pt x="0" y="655"/>
                  </a:lnTo>
                  <a:lnTo>
                    <a:pt x="0" y="65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1" name="Freeform 87">
              <a:extLst>
                <a:ext uri="{FF2B5EF4-FFF2-40B4-BE49-F238E27FC236}">
                  <a16:creationId xmlns:a16="http://schemas.microsoft.com/office/drawing/2014/main" xmlns="" id="{CADAD7E4-DC07-4C58-8F70-5D7D197A6C29}"/>
                </a:ext>
              </a:extLst>
            </xdr:cNvPr>
            <xdr:cNvSpPr>
              <a:spLocks/>
            </xdr:cNvSpPr>
          </xdr:nvSpPr>
          <xdr:spPr bwMode="auto">
            <a:xfrm>
              <a:off x="2394" y="1211"/>
              <a:ext cx="1026" cy="1925"/>
            </a:xfrm>
            <a:custGeom>
              <a:avLst/>
              <a:gdLst>
                <a:gd name="T0" fmla="*/ 0 w 1026"/>
                <a:gd name="T1" fmla="*/ 1925 h 1925"/>
                <a:gd name="T2" fmla="*/ 1023 w 1026"/>
                <a:gd name="T3" fmla="*/ 0 h 1925"/>
                <a:gd name="T4" fmla="*/ 1026 w 1026"/>
                <a:gd name="T5" fmla="*/ 3 h 1925"/>
                <a:gd name="T6" fmla="*/ 3 w 1026"/>
                <a:gd name="T7" fmla="*/ 1925 h 1925"/>
                <a:gd name="T8" fmla="*/ 0 w 1026"/>
                <a:gd name="T9" fmla="*/ 1925 h 19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26" h="1925">
                  <a:moveTo>
                    <a:pt x="0" y="1925"/>
                  </a:moveTo>
                  <a:lnTo>
                    <a:pt x="1023" y="0"/>
                  </a:lnTo>
                  <a:lnTo>
                    <a:pt x="1026" y="3"/>
                  </a:lnTo>
                  <a:lnTo>
                    <a:pt x="3" y="1925"/>
                  </a:lnTo>
                  <a:lnTo>
                    <a:pt x="0" y="192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2" name="Freeform 88">
              <a:extLst>
                <a:ext uri="{FF2B5EF4-FFF2-40B4-BE49-F238E27FC236}">
                  <a16:creationId xmlns:a16="http://schemas.microsoft.com/office/drawing/2014/main" xmlns="" id="{9D1FA92D-06B4-4F34-AAA6-C99D989DB89D}"/>
                </a:ext>
              </a:extLst>
            </xdr:cNvPr>
            <xdr:cNvSpPr>
              <a:spLocks/>
            </xdr:cNvSpPr>
          </xdr:nvSpPr>
          <xdr:spPr bwMode="auto">
            <a:xfrm>
              <a:off x="2394" y="1211"/>
              <a:ext cx="1026" cy="1925"/>
            </a:xfrm>
            <a:custGeom>
              <a:avLst/>
              <a:gdLst>
                <a:gd name="T0" fmla="*/ 0 w 342"/>
                <a:gd name="T1" fmla="*/ 641 h 641"/>
                <a:gd name="T2" fmla="*/ 341 w 342"/>
                <a:gd name="T3" fmla="*/ 0 h 641"/>
                <a:gd name="T4" fmla="*/ 342 w 342"/>
                <a:gd name="T5" fmla="*/ 1 h 641"/>
                <a:gd name="T6" fmla="*/ 1 w 342"/>
                <a:gd name="T7" fmla="*/ 641 h 641"/>
                <a:gd name="T8" fmla="*/ 0 w 342"/>
                <a:gd name="T9" fmla="*/ 641 h 6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42" h="641">
                  <a:moveTo>
                    <a:pt x="0" y="641"/>
                  </a:moveTo>
                  <a:lnTo>
                    <a:pt x="341" y="0"/>
                  </a:lnTo>
                  <a:lnTo>
                    <a:pt x="342" y="1"/>
                  </a:lnTo>
                  <a:lnTo>
                    <a:pt x="1" y="641"/>
                  </a:lnTo>
                  <a:lnTo>
                    <a:pt x="0" y="64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3" name="Freeform 89">
              <a:extLst>
                <a:ext uri="{FF2B5EF4-FFF2-40B4-BE49-F238E27FC236}">
                  <a16:creationId xmlns:a16="http://schemas.microsoft.com/office/drawing/2014/main" xmlns="" id="{F5197689-FE54-4457-96DC-C81A1BBD6B13}"/>
                </a:ext>
              </a:extLst>
            </xdr:cNvPr>
            <xdr:cNvSpPr>
              <a:spLocks/>
            </xdr:cNvSpPr>
          </xdr:nvSpPr>
          <xdr:spPr bwMode="auto">
            <a:xfrm>
              <a:off x="2205" y="1211"/>
              <a:ext cx="1212" cy="1802"/>
            </a:xfrm>
            <a:custGeom>
              <a:avLst/>
              <a:gdLst>
                <a:gd name="T0" fmla="*/ 0 w 1212"/>
                <a:gd name="T1" fmla="*/ 1802 h 1802"/>
                <a:gd name="T2" fmla="*/ 1209 w 1212"/>
                <a:gd name="T3" fmla="*/ 0 h 1802"/>
                <a:gd name="T4" fmla="*/ 1212 w 1212"/>
                <a:gd name="T5" fmla="*/ 0 h 1802"/>
                <a:gd name="T6" fmla="*/ 0 w 1212"/>
                <a:gd name="T7" fmla="*/ 1802 h 180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212" h="1802">
                  <a:moveTo>
                    <a:pt x="0" y="1802"/>
                  </a:moveTo>
                  <a:lnTo>
                    <a:pt x="1209" y="0"/>
                  </a:lnTo>
                  <a:lnTo>
                    <a:pt x="1212" y="0"/>
                  </a:lnTo>
                  <a:lnTo>
                    <a:pt x="0" y="180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4" name="Freeform 90">
              <a:extLst>
                <a:ext uri="{FF2B5EF4-FFF2-40B4-BE49-F238E27FC236}">
                  <a16:creationId xmlns:a16="http://schemas.microsoft.com/office/drawing/2014/main" xmlns="" id="{AB21D082-7F24-473A-9ED5-BF6538580B6C}"/>
                </a:ext>
              </a:extLst>
            </xdr:cNvPr>
            <xdr:cNvSpPr>
              <a:spLocks/>
            </xdr:cNvSpPr>
          </xdr:nvSpPr>
          <xdr:spPr bwMode="auto">
            <a:xfrm>
              <a:off x="2205" y="1211"/>
              <a:ext cx="1212" cy="1802"/>
            </a:xfrm>
            <a:custGeom>
              <a:avLst/>
              <a:gdLst>
                <a:gd name="T0" fmla="*/ 0 w 404"/>
                <a:gd name="T1" fmla="*/ 600 h 600"/>
                <a:gd name="T2" fmla="*/ 403 w 404"/>
                <a:gd name="T3" fmla="*/ 0 h 600"/>
                <a:gd name="T4" fmla="*/ 404 w 404"/>
                <a:gd name="T5" fmla="*/ 0 h 600"/>
                <a:gd name="T6" fmla="*/ 0 w 404"/>
                <a:gd name="T7" fmla="*/ 600 h 600"/>
                <a:gd name="T8" fmla="*/ 0 w 404"/>
                <a:gd name="T9" fmla="*/ 600 h 6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04" h="600">
                  <a:moveTo>
                    <a:pt x="0" y="600"/>
                  </a:moveTo>
                  <a:lnTo>
                    <a:pt x="403" y="0"/>
                  </a:lnTo>
                  <a:lnTo>
                    <a:pt x="404" y="0"/>
                  </a:lnTo>
                  <a:lnTo>
                    <a:pt x="0" y="600"/>
                  </a:lnTo>
                  <a:lnTo>
                    <a:pt x="0" y="60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5" name="Freeform 91">
              <a:extLst>
                <a:ext uri="{FF2B5EF4-FFF2-40B4-BE49-F238E27FC236}">
                  <a16:creationId xmlns:a16="http://schemas.microsoft.com/office/drawing/2014/main" xmlns="" id="{65D3DC94-1DA1-4269-B3EA-0589944C271F}"/>
                </a:ext>
              </a:extLst>
            </xdr:cNvPr>
            <xdr:cNvSpPr>
              <a:spLocks/>
            </xdr:cNvSpPr>
          </xdr:nvSpPr>
          <xdr:spPr bwMode="auto">
            <a:xfrm>
              <a:off x="2043" y="1211"/>
              <a:ext cx="1371" cy="1645"/>
            </a:xfrm>
            <a:custGeom>
              <a:avLst/>
              <a:gdLst>
                <a:gd name="T0" fmla="*/ 0 w 1371"/>
                <a:gd name="T1" fmla="*/ 1642 h 1645"/>
                <a:gd name="T2" fmla="*/ 1371 w 1371"/>
                <a:gd name="T3" fmla="*/ 0 h 1645"/>
                <a:gd name="T4" fmla="*/ 1371 w 1371"/>
                <a:gd name="T5" fmla="*/ 0 h 1645"/>
                <a:gd name="T6" fmla="*/ 0 w 1371"/>
                <a:gd name="T7" fmla="*/ 1645 h 1645"/>
                <a:gd name="T8" fmla="*/ 0 w 1371"/>
                <a:gd name="T9" fmla="*/ 1642 h 16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71" h="1645">
                  <a:moveTo>
                    <a:pt x="0" y="1642"/>
                  </a:moveTo>
                  <a:lnTo>
                    <a:pt x="1371" y="0"/>
                  </a:lnTo>
                  <a:lnTo>
                    <a:pt x="1371" y="0"/>
                  </a:lnTo>
                  <a:lnTo>
                    <a:pt x="0" y="1645"/>
                  </a:lnTo>
                  <a:lnTo>
                    <a:pt x="0" y="164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6" name="Freeform 92">
              <a:extLst>
                <a:ext uri="{FF2B5EF4-FFF2-40B4-BE49-F238E27FC236}">
                  <a16:creationId xmlns:a16="http://schemas.microsoft.com/office/drawing/2014/main" xmlns="" id="{32F0F9C6-9DE5-479C-B467-6B67DA3E808F}"/>
                </a:ext>
              </a:extLst>
            </xdr:cNvPr>
            <xdr:cNvSpPr>
              <a:spLocks/>
            </xdr:cNvSpPr>
          </xdr:nvSpPr>
          <xdr:spPr bwMode="auto">
            <a:xfrm>
              <a:off x="2043" y="1211"/>
              <a:ext cx="1371" cy="1645"/>
            </a:xfrm>
            <a:custGeom>
              <a:avLst/>
              <a:gdLst>
                <a:gd name="T0" fmla="*/ 0 w 457"/>
                <a:gd name="T1" fmla="*/ 547 h 548"/>
                <a:gd name="T2" fmla="*/ 457 w 457"/>
                <a:gd name="T3" fmla="*/ 0 h 548"/>
                <a:gd name="T4" fmla="*/ 457 w 457"/>
                <a:gd name="T5" fmla="*/ 0 h 548"/>
                <a:gd name="T6" fmla="*/ 0 w 457"/>
                <a:gd name="T7" fmla="*/ 548 h 548"/>
                <a:gd name="T8" fmla="*/ 0 w 457"/>
                <a:gd name="T9" fmla="*/ 547 h 5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57" h="548">
                  <a:moveTo>
                    <a:pt x="0" y="547"/>
                  </a:moveTo>
                  <a:lnTo>
                    <a:pt x="457" y="0"/>
                  </a:lnTo>
                  <a:lnTo>
                    <a:pt x="457" y="0"/>
                  </a:lnTo>
                  <a:lnTo>
                    <a:pt x="0" y="548"/>
                  </a:lnTo>
                  <a:lnTo>
                    <a:pt x="0" y="54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7" name="Freeform 93">
              <a:extLst>
                <a:ext uri="{FF2B5EF4-FFF2-40B4-BE49-F238E27FC236}">
                  <a16:creationId xmlns:a16="http://schemas.microsoft.com/office/drawing/2014/main" xmlns="" id="{B391F723-6CEF-4715-B1C6-B4B94CC58E9C}"/>
                </a:ext>
              </a:extLst>
            </xdr:cNvPr>
            <xdr:cNvSpPr>
              <a:spLocks/>
            </xdr:cNvSpPr>
          </xdr:nvSpPr>
          <xdr:spPr bwMode="auto">
            <a:xfrm>
              <a:off x="1974" y="1208"/>
              <a:ext cx="1440" cy="1555"/>
            </a:xfrm>
            <a:custGeom>
              <a:avLst/>
              <a:gdLst>
                <a:gd name="T0" fmla="*/ 0 w 1440"/>
                <a:gd name="T1" fmla="*/ 1555 h 1555"/>
                <a:gd name="T2" fmla="*/ 1437 w 1440"/>
                <a:gd name="T3" fmla="*/ 0 h 1555"/>
                <a:gd name="T4" fmla="*/ 1440 w 1440"/>
                <a:gd name="T5" fmla="*/ 3 h 1555"/>
                <a:gd name="T6" fmla="*/ 3 w 1440"/>
                <a:gd name="T7" fmla="*/ 1555 h 1555"/>
                <a:gd name="T8" fmla="*/ 0 w 1440"/>
                <a:gd name="T9" fmla="*/ 1555 h 15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40" h="1555">
                  <a:moveTo>
                    <a:pt x="0" y="1555"/>
                  </a:moveTo>
                  <a:lnTo>
                    <a:pt x="1437" y="0"/>
                  </a:lnTo>
                  <a:lnTo>
                    <a:pt x="1440" y="3"/>
                  </a:lnTo>
                  <a:lnTo>
                    <a:pt x="3" y="1555"/>
                  </a:lnTo>
                  <a:lnTo>
                    <a:pt x="0" y="155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8" name="Freeform 94">
              <a:extLst>
                <a:ext uri="{FF2B5EF4-FFF2-40B4-BE49-F238E27FC236}">
                  <a16:creationId xmlns:a16="http://schemas.microsoft.com/office/drawing/2014/main" xmlns="" id="{8B2D7FEA-911A-4F63-9EDC-08A6A4866EA5}"/>
                </a:ext>
              </a:extLst>
            </xdr:cNvPr>
            <xdr:cNvSpPr>
              <a:spLocks/>
            </xdr:cNvSpPr>
          </xdr:nvSpPr>
          <xdr:spPr bwMode="auto">
            <a:xfrm>
              <a:off x="1974" y="1208"/>
              <a:ext cx="1440" cy="1555"/>
            </a:xfrm>
            <a:custGeom>
              <a:avLst/>
              <a:gdLst>
                <a:gd name="T0" fmla="*/ 0 w 480"/>
                <a:gd name="T1" fmla="*/ 518 h 518"/>
                <a:gd name="T2" fmla="*/ 479 w 480"/>
                <a:gd name="T3" fmla="*/ 0 h 518"/>
                <a:gd name="T4" fmla="*/ 480 w 480"/>
                <a:gd name="T5" fmla="*/ 1 h 518"/>
                <a:gd name="T6" fmla="*/ 1 w 480"/>
                <a:gd name="T7" fmla="*/ 518 h 518"/>
                <a:gd name="T8" fmla="*/ 0 w 480"/>
                <a:gd name="T9" fmla="*/ 518 h 5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80" h="518">
                  <a:moveTo>
                    <a:pt x="0" y="518"/>
                  </a:moveTo>
                  <a:lnTo>
                    <a:pt x="479" y="0"/>
                  </a:lnTo>
                  <a:lnTo>
                    <a:pt x="480" y="1"/>
                  </a:lnTo>
                  <a:lnTo>
                    <a:pt x="1" y="518"/>
                  </a:lnTo>
                  <a:lnTo>
                    <a:pt x="0" y="51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9" name="Freeform 95">
              <a:extLst>
                <a:ext uri="{FF2B5EF4-FFF2-40B4-BE49-F238E27FC236}">
                  <a16:creationId xmlns:a16="http://schemas.microsoft.com/office/drawing/2014/main" xmlns="" id="{982E7453-9210-4D0C-B093-E5F5B29C47AE}"/>
                </a:ext>
              </a:extLst>
            </xdr:cNvPr>
            <xdr:cNvSpPr>
              <a:spLocks/>
            </xdr:cNvSpPr>
          </xdr:nvSpPr>
          <xdr:spPr bwMode="auto">
            <a:xfrm>
              <a:off x="1917" y="1208"/>
              <a:ext cx="1497" cy="1459"/>
            </a:xfrm>
            <a:custGeom>
              <a:avLst/>
              <a:gdLst>
                <a:gd name="T0" fmla="*/ 0 w 1497"/>
                <a:gd name="T1" fmla="*/ 1459 h 1459"/>
                <a:gd name="T2" fmla="*/ 1494 w 1497"/>
                <a:gd name="T3" fmla="*/ 0 h 1459"/>
                <a:gd name="T4" fmla="*/ 1497 w 1497"/>
                <a:gd name="T5" fmla="*/ 3 h 1459"/>
                <a:gd name="T6" fmla="*/ 0 w 1497"/>
                <a:gd name="T7" fmla="*/ 1459 h 14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97" h="1459">
                  <a:moveTo>
                    <a:pt x="0" y="1459"/>
                  </a:moveTo>
                  <a:lnTo>
                    <a:pt x="1494" y="0"/>
                  </a:lnTo>
                  <a:lnTo>
                    <a:pt x="1497" y="3"/>
                  </a:lnTo>
                  <a:lnTo>
                    <a:pt x="0" y="145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0" name="Freeform 96">
              <a:extLst>
                <a:ext uri="{FF2B5EF4-FFF2-40B4-BE49-F238E27FC236}">
                  <a16:creationId xmlns:a16="http://schemas.microsoft.com/office/drawing/2014/main" xmlns="" id="{1ACEAA80-5D30-4CEF-BA1A-7091444E8B29}"/>
                </a:ext>
              </a:extLst>
            </xdr:cNvPr>
            <xdr:cNvSpPr>
              <a:spLocks/>
            </xdr:cNvSpPr>
          </xdr:nvSpPr>
          <xdr:spPr bwMode="auto">
            <a:xfrm>
              <a:off x="1917" y="1208"/>
              <a:ext cx="1497" cy="1459"/>
            </a:xfrm>
            <a:custGeom>
              <a:avLst/>
              <a:gdLst>
                <a:gd name="T0" fmla="*/ 0 w 499"/>
                <a:gd name="T1" fmla="*/ 486 h 486"/>
                <a:gd name="T2" fmla="*/ 498 w 499"/>
                <a:gd name="T3" fmla="*/ 0 h 486"/>
                <a:gd name="T4" fmla="*/ 499 w 499"/>
                <a:gd name="T5" fmla="*/ 1 h 486"/>
                <a:gd name="T6" fmla="*/ 0 w 499"/>
                <a:gd name="T7" fmla="*/ 486 h 486"/>
                <a:gd name="T8" fmla="*/ 0 w 499"/>
                <a:gd name="T9" fmla="*/ 486 h 48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99" h="486">
                  <a:moveTo>
                    <a:pt x="0" y="486"/>
                  </a:moveTo>
                  <a:lnTo>
                    <a:pt x="498" y="0"/>
                  </a:lnTo>
                  <a:lnTo>
                    <a:pt x="499" y="1"/>
                  </a:lnTo>
                  <a:lnTo>
                    <a:pt x="0" y="486"/>
                  </a:lnTo>
                  <a:lnTo>
                    <a:pt x="0" y="48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1" name="Freeform 97">
              <a:extLst>
                <a:ext uri="{FF2B5EF4-FFF2-40B4-BE49-F238E27FC236}">
                  <a16:creationId xmlns:a16="http://schemas.microsoft.com/office/drawing/2014/main" xmlns="" id="{A0AF4BD7-E738-4298-AE9C-8288D09F5D0B}"/>
                </a:ext>
              </a:extLst>
            </xdr:cNvPr>
            <xdr:cNvSpPr>
              <a:spLocks/>
            </xdr:cNvSpPr>
          </xdr:nvSpPr>
          <xdr:spPr bwMode="auto">
            <a:xfrm>
              <a:off x="1869" y="1205"/>
              <a:ext cx="1542" cy="1360"/>
            </a:xfrm>
            <a:custGeom>
              <a:avLst/>
              <a:gdLst>
                <a:gd name="T0" fmla="*/ 0 w 1542"/>
                <a:gd name="T1" fmla="*/ 1357 h 1360"/>
                <a:gd name="T2" fmla="*/ 1542 w 1542"/>
                <a:gd name="T3" fmla="*/ 0 h 1360"/>
                <a:gd name="T4" fmla="*/ 1542 w 1542"/>
                <a:gd name="T5" fmla="*/ 3 h 1360"/>
                <a:gd name="T6" fmla="*/ 3 w 1542"/>
                <a:gd name="T7" fmla="*/ 1360 h 1360"/>
                <a:gd name="T8" fmla="*/ 0 w 1542"/>
                <a:gd name="T9" fmla="*/ 1357 h 136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42" h="1360">
                  <a:moveTo>
                    <a:pt x="0" y="1357"/>
                  </a:moveTo>
                  <a:lnTo>
                    <a:pt x="1542" y="0"/>
                  </a:lnTo>
                  <a:lnTo>
                    <a:pt x="1542" y="3"/>
                  </a:lnTo>
                  <a:lnTo>
                    <a:pt x="3" y="1360"/>
                  </a:lnTo>
                  <a:lnTo>
                    <a:pt x="0" y="135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2" name="Freeform 98">
              <a:extLst>
                <a:ext uri="{FF2B5EF4-FFF2-40B4-BE49-F238E27FC236}">
                  <a16:creationId xmlns:a16="http://schemas.microsoft.com/office/drawing/2014/main" xmlns="" id="{050D0E24-54AC-4512-95B8-F164AA02C676}"/>
                </a:ext>
              </a:extLst>
            </xdr:cNvPr>
            <xdr:cNvSpPr>
              <a:spLocks/>
            </xdr:cNvSpPr>
          </xdr:nvSpPr>
          <xdr:spPr bwMode="auto">
            <a:xfrm>
              <a:off x="1869" y="1205"/>
              <a:ext cx="1542" cy="1360"/>
            </a:xfrm>
            <a:custGeom>
              <a:avLst/>
              <a:gdLst>
                <a:gd name="T0" fmla="*/ 0 w 514"/>
                <a:gd name="T1" fmla="*/ 452 h 453"/>
                <a:gd name="T2" fmla="*/ 514 w 514"/>
                <a:gd name="T3" fmla="*/ 0 h 453"/>
                <a:gd name="T4" fmla="*/ 514 w 514"/>
                <a:gd name="T5" fmla="*/ 1 h 453"/>
                <a:gd name="T6" fmla="*/ 1 w 514"/>
                <a:gd name="T7" fmla="*/ 453 h 453"/>
                <a:gd name="T8" fmla="*/ 0 w 514"/>
                <a:gd name="T9" fmla="*/ 452 h 4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4" h="453">
                  <a:moveTo>
                    <a:pt x="0" y="452"/>
                  </a:moveTo>
                  <a:lnTo>
                    <a:pt x="514" y="0"/>
                  </a:lnTo>
                  <a:lnTo>
                    <a:pt x="514" y="1"/>
                  </a:lnTo>
                  <a:lnTo>
                    <a:pt x="1" y="453"/>
                  </a:lnTo>
                  <a:lnTo>
                    <a:pt x="0" y="45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3" name="Freeform 99">
              <a:extLst>
                <a:ext uri="{FF2B5EF4-FFF2-40B4-BE49-F238E27FC236}">
                  <a16:creationId xmlns:a16="http://schemas.microsoft.com/office/drawing/2014/main" xmlns="" id="{1F10E35C-8E17-4DFA-81D7-D5A9AFBA6407}"/>
                </a:ext>
              </a:extLst>
            </xdr:cNvPr>
            <xdr:cNvSpPr>
              <a:spLocks/>
            </xdr:cNvSpPr>
          </xdr:nvSpPr>
          <xdr:spPr bwMode="auto">
            <a:xfrm>
              <a:off x="1833" y="1205"/>
              <a:ext cx="1578" cy="1252"/>
            </a:xfrm>
            <a:custGeom>
              <a:avLst/>
              <a:gdLst>
                <a:gd name="T0" fmla="*/ 0 w 1578"/>
                <a:gd name="T1" fmla="*/ 1249 h 1252"/>
                <a:gd name="T2" fmla="*/ 1575 w 1578"/>
                <a:gd name="T3" fmla="*/ 0 h 1252"/>
                <a:gd name="T4" fmla="*/ 1578 w 1578"/>
                <a:gd name="T5" fmla="*/ 3 h 1252"/>
                <a:gd name="T6" fmla="*/ 0 w 1578"/>
                <a:gd name="T7" fmla="*/ 1252 h 1252"/>
                <a:gd name="T8" fmla="*/ 0 w 1578"/>
                <a:gd name="T9" fmla="*/ 1249 h 12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78" h="1252">
                  <a:moveTo>
                    <a:pt x="0" y="1249"/>
                  </a:moveTo>
                  <a:lnTo>
                    <a:pt x="1575" y="0"/>
                  </a:lnTo>
                  <a:lnTo>
                    <a:pt x="1578" y="3"/>
                  </a:lnTo>
                  <a:lnTo>
                    <a:pt x="0" y="1252"/>
                  </a:lnTo>
                  <a:lnTo>
                    <a:pt x="0" y="124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4" name="Freeform 100">
              <a:extLst>
                <a:ext uri="{FF2B5EF4-FFF2-40B4-BE49-F238E27FC236}">
                  <a16:creationId xmlns:a16="http://schemas.microsoft.com/office/drawing/2014/main" xmlns="" id="{F29ADA6F-509E-4069-84C3-14548F24535A}"/>
                </a:ext>
              </a:extLst>
            </xdr:cNvPr>
            <xdr:cNvSpPr>
              <a:spLocks/>
            </xdr:cNvSpPr>
          </xdr:nvSpPr>
          <xdr:spPr bwMode="auto">
            <a:xfrm>
              <a:off x="1833" y="1205"/>
              <a:ext cx="1578" cy="1252"/>
            </a:xfrm>
            <a:custGeom>
              <a:avLst/>
              <a:gdLst>
                <a:gd name="T0" fmla="*/ 0 w 526"/>
                <a:gd name="T1" fmla="*/ 416 h 417"/>
                <a:gd name="T2" fmla="*/ 525 w 526"/>
                <a:gd name="T3" fmla="*/ 0 h 417"/>
                <a:gd name="T4" fmla="*/ 526 w 526"/>
                <a:gd name="T5" fmla="*/ 1 h 417"/>
                <a:gd name="T6" fmla="*/ 0 w 526"/>
                <a:gd name="T7" fmla="*/ 417 h 417"/>
                <a:gd name="T8" fmla="*/ 0 w 526"/>
                <a:gd name="T9" fmla="*/ 416 h 4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26" h="417">
                  <a:moveTo>
                    <a:pt x="0" y="416"/>
                  </a:moveTo>
                  <a:lnTo>
                    <a:pt x="525" y="0"/>
                  </a:lnTo>
                  <a:lnTo>
                    <a:pt x="526" y="1"/>
                  </a:lnTo>
                  <a:lnTo>
                    <a:pt x="0" y="417"/>
                  </a:lnTo>
                  <a:lnTo>
                    <a:pt x="0" y="41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5" name="Freeform 101">
              <a:extLst>
                <a:ext uri="{FF2B5EF4-FFF2-40B4-BE49-F238E27FC236}">
                  <a16:creationId xmlns:a16="http://schemas.microsoft.com/office/drawing/2014/main" xmlns="" id="{B192552D-A7BB-498F-AEDB-87CDA3EB084C}"/>
                </a:ext>
              </a:extLst>
            </xdr:cNvPr>
            <xdr:cNvSpPr>
              <a:spLocks/>
            </xdr:cNvSpPr>
          </xdr:nvSpPr>
          <xdr:spPr bwMode="auto">
            <a:xfrm>
              <a:off x="1794" y="1205"/>
              <a:ext cx="1614" cy="1030"/>
            </a:xfrm>
            <a:custGeom>
              <a:avLst/>
              <a:gdLst>
                <a:gd name="T0" fmla="*/ 0 w 1614"/>
                <a:gd name="T1" fmla="*/ 1027 h 1030"/>
                <a:gd name="T2" fmla="*/ 1614 w 1614"/>
                <a:gd name="T3" fmla="*/ 0 h 1030"/>
                <a:gd name="T4" fmla="*/ 1614 w 1614"/>
                <a:gd name="T5" fmla="*/ 0 h 1030"/>
                <a:gd name="T6" fmla="*/ 0 w 1614"/>
                <a:gd name="T7" fmla="*/ 1030 h 1030"/>
                <a:gd name="T8" fmla="*/ 0 w 1614"/>
                <a:gd name="T9" fmla="*/ 1027 h 10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14" h="1030">
                  <a:moveTo>
                    <a:pt x="0" y="1027"/>
                  </a:moveTo>
                  <a:lnTo>
                    <a:pt x="1614" y="0"/>
                  </a:lnTo>
                  <a:lnTo>
                    <a:pt x="1614" y="0"/>
                  </a:lnTo>
                  <a:lnTo>
                    <a:pt x="0" y="1030"/>
                  </a:lnTo>
                  <a:lnTo>
                    <a:pt x="0" y="102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6" name="Freeform 102">
              <a:extLst>
                <a:ext uri="{FF2B5EF4-FFF2-40B4-BE49-F238E27FC236}">
                  <a16:creationId xmlns:a16="http://schemas.microsoft.com/office/drawing/2014/main" xmlns="" id="{9E67D39E-F704-4C0A-A79F-1287B1B956D4}"/>
                </a:ext>
              </a:extLst>
            </xdr:cNvPr>
            <xdr:cNvSpPr>
              <a:spLocks/>
            </xdr:cNvSpPr>
          </xdr:nvSpPr>
          <xdr:spPr bwMode="auto">
            <a:xfrm>
              <a:off x="1794" y="1205"/>
              <a:ext cx="1614" cy="1030"/>
            </a:xfrm>
            <a:custGeom>
              <a:avLst/>
              <a:gdLst>
                <a:gd name="T0" fmla="*/ 0 w 538"/>
                <a:gd name="T1" fmla="*/ 342 h 343"/>
                <a:gd name="T2" fmla="*/ 538 w 538"/>
                <a:gd name="T3" fmla="*/ 0 h 343"/>
                <a:gd name="T4" fmla="*/ 538 w 538"/>
                <a:gd name="T5" fmla="*/ 0 h 343"/>
                <a:gd name="T6" fmla="*/ 0 w 538"/>
                <a:gd name="T7" fmla="*/ 343 h 343"/>
                <a:gd name="T8" fmla="*/ 0 w 538"/>
                <a:gd name="T9" fmla="*/ 342 h 3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38" h="343">
                  <a:moveTo>
                    <a:pt x="0" y="342"/>
                  </a:moveTo>
                  <a:lnTo>
                    <a:pt x="538" y="0"/>
                  </a:lnTo>
                  <a:lnTo>
                    <a:pt x="538" y="0"/>
                  </a:lnTo>
                  <a:lnTo>
                    <a:pt x="0" y="343"/>
                  </a:lnTo>
                  <a:lnTo>
                    <a:pt x="0" y="34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7" name="Freeform 103">
              <a:extLst>
                <a:ext uri="{FF2B5EF4-FFF2-40B4-BE49-F238E27FC236}">
                  <a16:creationId xmlns:a16="http://schemas.microsoft.com/office/drawing/2014/main" xmlns="" id="{AF40D95B-3683-468D-8E15-CA7B4A6816E3}"/>
                </a:ext>
              </a:extLst>
            </xdr:cNvPr>
            <xdr:cNvSpPr>
              <a:spLocks/>
            </xdr:cNvSpPr>
          </xdr:nvSpPr>
          <xdr:spPr bwMode="auto">
            <a:xfrm>
              <a:off x="1791" y="1202"/>
              <a:ext cx="1617" cy="919"/>
            </a:xfrm>
            <a:custGeom>
              <a:avLst/>
              <a:gdLst>
                <a:gd name="T0" fmla="*/ 0 w 1617"/>
                <a:gd name="T1" fmla="*/ 916 h 919"/>
                <a:gd name="T2" fmla="*/ 1617 w 1617"/>
                <a:gd name="T3" fmla="*/ 0 h 919"/>
                <a:gd name="T4" fmla="*/ 1617 w 1617"/>
                <a:gd name="T5" fmla="*/ 3 h 919"/>
                <a:gd name="T6" fmla="*/ 0 w 1617"/>
                <a:gd name="T7" fmla="*/ 919 h 919"/>
                <a:gd name="T8" fmla="*/ 0 w 1617"/>
                <a:gd name="T9" fmla="*/ 916 h 9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17" h="919">
                  <a:moveTo>
                    <a:pt x="0" y="916"/>
                  </a:moveTo>
                  <a:lnTo>
                    <a:pt x="1617" y="0"/>
                  </a:lnTo>
                  <a:lnTo>
                    <a:pt x="1617" y="3"/>
                  </a:lnTo>
                  <a:lnTo>
                    <a:pt x="0" y="919"/>
                  </a:lnTo>
                  <a:lnTo>
                    <a:pt x="0" y="91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8" name="Freeform 104">
              <a:extLst>
                <a:ext uri="{FF2B5EF4-FFF2-40B4-BE49-F238E27FC236}">
                  <a16:creationId xmlns:a16="http://schemas.microsoft.com/office/drawing/2014/main" xmlns="" id="{8920D283-EDFA-488D-9097-FCCA97B2FF1E}"/>
                </a:ext>
              </a:extLst>
            </xdr:cNvPr>
            <xdr:cNvSpPr>
              <a:spLocks/>
            </xdr:cNvSpPr>
          </xdr:nvSpPr>
          <xdr:spPr bwMode="auto">
            <a:xfrm>
              <a:off x="1791" y="1202"/>
              <a:ext cx="1617" cy="919"/>
            </a:xfrm>
            <a:custGeom>
              <a:avLst/>
              <a:gdLst>
                <a:gd name="T0" fmla="*/ 0 w 539"/>
                <a:gd name="T1" fmla="*/ 305 h 306"/>
                <a:gd name="T2" fmla="*/ 539 w 539"/>
                <a:gd name="T3" fmla="*/ 0 h 306"/>
                <a:gd name="T4" fmla="*/ 539 w 539"/>
                <a:gd name="T5" fmla="*/ 1 h 306"/>
                <a:gd name="T6" fmla="*/ 0 w 539"/>
                <a:gd name="T7" fmla="*/ 306 h 306"/>
                <a:gd name="T8" fmla="*/ 0 w 539"/>
                <a:gd name="T9" fmla="*/ 305 h 3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39" h="306">
                  <a:moveTo>
                    <a:pt x="0" y="305"/>
                  </a:moveTo>
                  <a:lnTo>
                    <a:pt x="539" y="0"/>
                  </a:lnTo>
                  <a:lnTo>
                    <a:pt x="539" y="1"/>
                  </a:lnTo>
                  <a:lnTo>
                    <a:pt x="0" y="306"/>
                  </a:lnTo>
                  <a:lnTo>
                    <a:pt x="0" y="30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9" name="Freeform 105">
              <a:extLst>
                <a:ext uri="{FF2B5EF4-FFF2-40B4-BE49-F238E27FC236}">
                  <a16:creationId xmlns:a16="http://schemas.microsoft.com/office/drawing/2014/main" xmlns="" id="{9868974F-2B13-4276-927E-2F7ECF86D4CF}"/>
                </a:ext>
              </a:extLst>
            </xdr:cNvPr>
            <xdr:cNvSpPr>
              <a:spLocks/>
            </xdr:cNvSpPr>
          </xdr:nvSpPr>
          <xdr:spPr bwMode="auto">
            <a:xfrm>
              <a:off x="1821" y="1199"/>
              <a:ext cx="1587" cy="700"/>
            </a:xfrm>
            <a:custGeom>
              <a:avLst/>
              <a:gdLst>
                <a:gd name="T0" fmla="*/ 0 w 1587"/>
                <a:gd name="T1" fmla="*/ 697 h 700"/>
                <a:gd name="T2" fmla="*/ 1584 w 1587"/>
                <a:gd name="T3" fmla="*/ 0 h 700"/>
                <a:gd name="T4" fmla="*/ 1587 w 1587"/>
                <a:gd name="T5" fmla="*/ 3 h 700"/>
                <a:gd name="T6" fmla="*/ 0 w 1587"/>
                <a:gd name="T7" fmla="*/ 700 h 700"/>
                <a:gd name="T8" fmla="*/ 0 w 1587"/>
                <a:gd name="T9" fmla="*/ 697 h 7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87" h="700">
                  <a:moveTo>
                    <a:pt x="0" y="697"/>
                  </a:moveTo>
                  <a:lnTo>
                    <a:pt x="1584" y="0"/>
                  </a:lnTo>
                  <a:lnTo>
                    <a:pt x="1587" y="3"/>
                  </a:lnTo>
                  <a:lnTo>
                    <a:pt x="0" y="700"/>
                  </a:lnTo>
                  <a:lnTo>
                    <a:pt x="0" y="69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0" name="Freeform 106">
              <a:extLst>
                <a:ext uri="{FF2B5EF4-FFF2-40B4-BE49-F238E27FC236}">
                  <a16:creationId xmlns:a16="http://schemas.microsoft.com/office/drawing/2014/main" xmlns="" id="{BFB4B5DA-29EE-424D-B4B8-77E07E8E98F5}"/>
                </a:ext>
              </a:extLst>
            </xdr:cNvPr>
            <xdr:cNvSpPr>
              <a:spLocks/>
            </xdr:cNvSpPr>
          </xdr:nvSpPr>
          <xdr:spPr bwMode="auto">
            <a:xfrm>
              <a:off x="1821" y="1199"/>
              <a:ext cx="1587" cy="700"/>
            </a:xfrm>
            <a:custGeom>
              <a:avLst/>
              <a:gdLst>
                <a:gd name="T0" fmla="*/ 0 w 529"/>
                <a:gd name="T1" fmla="*/ 232 h 233"/>
                <a:gd name="T2" fmla="*/ 528 w 529"/>
                <a:gd name="T3" fmla="*/ 0 h 233"/>
                <a:gd name="T4" fmla="*/ 529 w 529"/>
                <a:gd name="T5" fmla="*/ 1 h 233"/>
                <a:gd name="T6" fmla="*/ 0 w 529"/>
                <a:gd name="T7" fmla="*/ 233 h 233"/>
                <a:gd name="T8" fmla="*/ 0 w 529"/>
                <a:gd name="T9" fmla="*/ 232 h 2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29" h="233">
                  <a:moveTo>
                    <a:pt x="0" y="232"/>
                  </a:moveTo>
                  <a:lnTo>
                    <a:pt x="528" y="0"/>
                  </a:lnTo>
                  <a:lnTo>
                    <a:pt x="529" y="1"/>
                  </a:lnTo>
                  <a:lnTo>
                    <a:pt x="0" y="233"/>
                  </a:lnTo>
                  <a:lnTo>
                    <a:pt x="0" y="23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1" name="Freeform 107">
              <a:extLst>
                <a:ext uri="{FF2B5EF4-FFF2-40B4-BE49-F238E27FC236}">
                  <a16:creationId xmlns:a16="http://schemas.microsoft.com/office/drawing/2014/main" xmlns="" id="{2943E399-13CB-432B-A9A4-3777D4674123}"/>
                </a:ext>
              </a:extLst>
            </xdr:cNvPr>
            <xdr:cNvSpPr>
              <a:spLocks/>
            </xdr:cNvSpPr>
          </xdr:nvSpPr>
          <xdr:spPr bwMode="auto">
            <a:xfrm>
              <a:off x="1899" y="1199"/>
              <a:ext cx="1506" cy="484"/>
            </a:xfrm>
            <a:custGeom>
              <a:avLst/>
              <a:gdLst>
                <a:gd name="T0" fmla="*/ 0 w 1506"/>
                <a:gd name="T1" fmla="*/ 481 h 484"/>
                <a:gd name="T2" fmla="*/ 1506 w 1506"/>
                <a:gd name="T3" fmla="*/ 0 h 484"/>
                <a:gd name="T4" fmla="*/ 1506 w 1506"/>
                <a:gd name="T5" fmla="*/ 0 h 484"/>
                <a:gd name="T6" fmla="*/ 0 w 1506"/>
                <a:gd name="T7" fmla="*/ 484 h 484"/>
                <a:gd name="T8" fmla="*/ 0 w 1506"/>
                <a:gd name="T9" fmla="*/ 481 h 48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06" h="484">
                  <a:moveTo>
                    <a:pt x="0" y="481"/>
                  </a:moveTo>
                  <a:lnTo>
                    <a:pt x="1506" y="0"/>
                  </a:lnTo>
                  <a:lnTo>
                    <a:pt x="1506" y="0"/>
                  </a:lnTo>
                  <a:lnTo>
                    <a:pt x="0" y="484"/>
                  </a:lnTo>
                  <a:lnTo>
                    <a:pt x="0" y="48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2" name="Freeform 108">
              <a:extLst>
                <a:ext uri="{FF2B5EF4-FFF2-40B4-BE49-F238E27FC236}">
                  <a16:creationId xmlns:a16="http://schemas.microsoft.com/office/drawing/2014/main" xmlns="" id="{19A1E44B-4DA8-4328-909B-4FC10F1260DB}"/>
                </a:ext>
              </a:extLst>
            </xdr:cNvPr>
            <xdr:cNvSpPr>
              <a:spLocks/>
            </xdr:cNvSpPr>
          </xdr:nvSpPr>
          <xdr:spPr bwMode="auto">
            <a:xfrm>
              <a:off x="1899" y="1199"/>
              <a:ext cx="1506" cy="484"/>
            </a:xfrm>
            <a:custGeom>
              <a:avLst/>
              <a:gdLst>
                <a:gd name="T0" fmla="*/ 0 w 502"/>
                <a:gd name="T1" fmla="*/ 160 h 161"/>
                <a:gd name="T2" fmla="*/ 502 w 502"/>
                <a:gd name="T3" fmla="*/ 0 h 161"/>
                <a:gd name="T4" fmla="*/ 502 w 502"/>
                <a:gd name="T5" fmla="*/ 0 h 161"/>
                <a:gd name="T6" fmla="*/ 0 w 502"/>
                <a:gd name="T7" fmla="*/ 161 h 161"/>
                <a:gd name="T8" fmla="*/ 0 w 502"/>
                <a:gd name="T9" fmla="*/ 160 h 1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02" h="161">
                  <a:moveTo>
                    <a:pt x="0" y="160"/>
                  </a:moveTo>
                  <a:lnTo>
                    <a:pt x="502" y="0"/>
                  </a:lnTo>
                  <a:lnTo>
                    <a:pt x="502" y="0"/>
                  </a:lnTo>
                  <a:lnTo>
                    <a:pt x="0" y="161"/>
                  </a:lnTo>
                  <a:lnTo>
                    <a:pt x="0" y="16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3" name="Freeform 109">
              <a:extLst>
                <a:ext uri="{FF2B5EF4-FFF2-40B4-BE49-F238E27FC236}">
                  <a16:creationId xmlns:a16="http://schemas.microsoft.com/office/drawing/2014/main" xmlns="" id="{F5FFD472-DEFF-49CB-9FD7-1EA036959670}"/>
                </a:ext>
              </a:extLst>
            </xdr:cNvPr>
            <xdr:cNvSpPr>
              <a:spLocks/>
            </xdr:cNvSpPr>
          </xdr:nvSpPr>
          <xdr:spPr bwMode="auto">
            <a:xfrm>
              <a:off x="1950" y="1196"/>
              <a:ext cx="1455" cy="385"/>
            </a:xfrm>
            <a:custGeom>
              <a:avLst/>
              <a:gdLst>
                <a:gd name="T0" fmla="*/ 0 w 1455"/>
                <a:gd name="T1" fmla="*/ 385 h 385"/>
                <a:gd name="T2" fmla="*/ 1455 w 1455"/>
                <a:gd name="T3" fmla="*/ 0 h 385"/>
                <a:gd name="T4" fmla="*/ 1455 w 1455"/>
                <a:gd name="T5" fmla="*/ 3 h 385"/>
                <a:gd name="T6" fmla="*/ 0 w 1455"/>
                <a:gd name="T7" fmla="*/ 385 h 38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55" h="385">
                  <a:moveTo>
                    <a:pt x="0" y="385"/>
                  </a:moveTo>
                  <a:lnTo>
                    <a:pt x="1455" y="0"/>
                  </a:lnTo>
                  <a:lnTo>
                    <a:pt x="1455" y="3"/>
                  </a:lnTo>
                  <a:lnTo>
                    <a:pt x="0" y="38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4" name="Freeform 110">
              <a:extLst>
                <a:ext uri="{FF2B5EF4-FFF2-40B4-BE49-F238E27FC236}">
                  <a16:creationId xmlns:a16="http://schemas.microsoft.com/office/drawing/2014/main" xmlns="" id="{9BDF70D4-0171-4D69-B75B-313365133627}"/>
                </a:ext>
              </a:extLst>
            </xdr:cNvPr>
            <xdr:cNvSpPr>
              <a:spLocks/>
            </xdr:cNvSpPr>
          </xdr:nvSpPr>
          <xdr:spPr bwMode="auto">
            <a:xfrm>
              <a:off x="1950" y="1196"/>
              <a:ext cx="1455" cy="385"/>
            </a:xfrm>
            <a:custGeom>
              <a:avLst/>
              <a:gdLst>
                <a:gd name="T0" fmla="*/ 0 w 485"/>
                <a:gd name="T1" fmla="*/ 128 h 128"/>
                <a:gd name="T2" fmla="*/ 485 w 485"/>
                <a:gd name="T3" fmla="*/ 0 h 128"/>
                <a:gd name="T4" fmla="*/ 485 w 485"/>
                <a:gd name="T5" fmla="*/ 1 h 128"/>
                <a:gd name="T6" fmla="*/ 0 w 485"/>
                <a:gd name="T7" fmla="*/ 128 h 128"/>
                <a:gd name="T8" fmla="*/ 0 w 485"/>
                <a:gd name="T9" fmla="*/ 128 h 1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85" h="128">
                  <a:moveTo>
                    <a:pt x="0" y="128"/>
                  </a:moveTo>
                  <a:lnTo>
                    <a:pt x="485" y="0"/>
                  </a:lnTo>
                  <a:lnTo>
                    <a:pt x="485" y="1"/>
                  </a:lnTo>
                  <a:lnTo>
                    <a:pt x="0" y="128"/>
                  </a:lnTo>
                  <a:lnTo>
                    <a:pt x="0" y="12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5" name="Freeform 111">
              <a:extLst>
                <a:ext uri="{FF2B5EF4-FFF2-40B4-BE49-F238E27FC236}">
                  <a16:creationId xmlns:a16="http://schemas.microsoft.com/office/drawing/2014/main" xmlns="" id="{A4601343-365C-42D6-85CA-FDFA11FE4221}"/>
                </a:ext>
              </a:extLst>
            </xdr:cNvPr>
            <xdr:cNvSpPr>
              <a:spLocks/>
            </xdr:cNvSpPr>
          </xdr:nvSpPr>
          <xdr:spPr bwMode="auto">
            <a:xfrm>
              <a:off x="2121" y="1271"/>
              <a:ext cx="1389" cy="1667"/>
            </a:xfrm>
            <a:custGeom>
              <a:avLst/>
              <a:gdLst>
                <a:gd name="T0" fmla="*/ 0 w 1389"/>
                <a:gd name="T1" fmla="*/ 1667 h 1667"/>
                <a:gd name="T2" fmla="*/ 1389 w 1389"/>
                <a:gd name="T3" fmla="*/ 0 h 1667"/>
                <a:gd name="T4" fmla="*/ 1389 w 1389"/>
                <a:gd name="T5" fmla="*/ 3 h 1667"/>
                <a:gd name="T6" fmla="*/ 0 w 1389"/>
                <a:gd name="T7" fmla="*/ 1667 h 16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389" h="1667">
                  <a:moveTo>
                    <a:pt x="0" y="1667"/>
                  </a:moveTo>
                  <a:lnTo>
                    <a:pt x="1389" y="0"/>
                  </a:lnTo>
                  <a:lnTo>
                    <a:pt x="1389" y="3"/>
                  </a:lnTo>
                  <a:lnTo>
                    <a:pt x="0" y="166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6" name="Freeform 112">
              <a:extLst>
                <a:ext uri="{FF2B5EF4-FFF2-40B4-BE49-F238E27FC236}">
                  <a16:creationId xmlns:a16="http://schemas.microsoft.com/office/drawing/2014/main" xmlns="" id="{C20A390F-E794-4066-96F0-7B8412E47EEA}"/>
                </a:ext>
              </a:extLst>
            </xdr:cNvPr>
            <xdr:cNvSpPr>
              <a:spLocks/>
            </xdr:cNvSpPr>
          </xdr:nvSpPr>
          <xdr:spPr bwMode="auto">
            <a:xfrm>
              <a:off x="2121" y="1271"/>
              <a:ext cx="1389" cy="1667"/>
            </a:xfrm>
            <a:custGeom>
              <a:avLst/>
              <a:gdLst>
                <a:gd name="T0" fmla="*/ 0 w 463"/>
                <a:gd name="T1" fmla="*/ 555 h 555"/>
                <a:gd name="T2" fmla="*/ 463 w 463"/>
                <a:gd name="T3" fmla="*/ 0 h 555"/>
                <a:gd name="T4" fmla="*/ 463 w 463"/>
                <a:gd name="T5" fmla="*/ 1 h 555"/>
                <a:gd name="T6" fmla="*/ 0 w 463"/>
                <a:gd name="T7" fmla="*/ 555 h 555"/>
                <a:gd name="T8" fmla="*/ 0 w 463"/>
                <a:gd name="T9" fmla="*/ 555 h 5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63" h="555">
                  <a:moveTo>
                    <a:pt x="0" y="555"/>
                  </a:moveTo>
                  <a:lnTo>
                    <a:pt x="463" y="0"/>
                  </a:lnTo>
                  <a:lnTo>
                    <a:pt x="463" y="1"/>
                  </a:lnTo>
                  <a:lnTo>
                    <a:pt x="0" y="555"/>
                  </a:lnTo>
                  <a:lnTo>
                    <a:pt x="0" y="55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7" name="Freeform 113">
              <a:extLst>
                <a:ext uri="{FF2B5EF4-FFF2-40B4-BE49-F238E27FC236}">
                  <a16:creationId xmlns:a16="http://schemas.microsoft.com/office/drawing/2014/main" xmlns="" id="{052654FC-0F3E-4228-9C95-F8D9E0459D9C}"/>
                </a:ext>
              </a:extLst>
            </xdr:cNvPr>
            <xdr:cNvSpPr>
              <a:spLocks/>
            </xdr:cNvSpPr>
          </xdr:nvSpPr>
          <xdr:spPr bwMode="auto">
            <a:xfrm>
              <a:off x="1977" y="1271"/>
              <a:ext cx="1533" cy="1495"/>
            </a:xfrm>
            <a:custGeom>
              <a:avLst/>
              <a:gdLst>
                <a:gd name="T0" fmla="*/ 0 w 1533"/>
                <a:gd name="T1" fmla="*/ 1492 h 1495"/>
                <a:gd name="T2" fmla="*/ 1530 w 1533"/>
                <a:gd name="T3" fmla="*/ 0 h 1495"/>
                <a:gd name="T4" fmla="*/ 1533 w 1533"/>
                <a:gd name="T5" fmla="*/ 0 h 1495"/>
                <a:gd name="T6" fmla="*/ 0 w 1533"/>
                <a:gd name="T7" fmla="*/ 1495 h 1495"/>
                <a:gd name="T8" fmla="*/ 0 w 1533"/>
                <a:gd name="T9" fmla="*/ 1492 h 149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33" h="1495">
                  <a:moveTo>
                    <a:pt x="0" y="1492"/>
                  </a:moveTo>
                  <a:lnTo>
                    <a:pt x="1530" y="0"/>
                  </a:lnTo>
                  <a:lnTo>
                    <a:pt x="1533" y="0"/>
                  </a:lnTo>
                  <a:lnTo>
                    <a:pt x="0" y="1495"/>
                  </a:lnTo>
                  <a:lnTo>
                    <a:pt x="0" y="149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8" name="Freeform 114">
              <a:extLst>
                <a:ext uri="{FF2B5EF4-FFF2-40B4-BE49-F238E27FC236}">
                  <a16:creationId xmlns:a16="http://schemas.microsoft.com/office/drawing/2014/main" xmlns="" id="{3568AA32-DFBB-472F-8EFC-C0E6AED95C36}"/>
                </a:ext>
              </a:extLst>
            </xdr:cNvPr>
            <xdr:cNvSpPr>
              <a:spLocks/>
            </xdr:cNvSpPr>
          </xdr:nvSpPr>
          <xdr:spPr bwMode="auto">
            <a:xfrm>
              <a:off x="1977" y="1271"/>
              <a:ext cx="1533" cy="1495"/>
            </a:xfrm>
            <a:custGeom>
              <a:avLst/>
              <a:gdLst>
                <a:gd name="T0" fmla="*/ 0 w 511"/>
                <a:gd name="T1" fmla="*/ 497 h 498"/>
                <a:gd name="T2" fmla="*/ 510 w 511"/>
                <a:gd name="T3" fmla="*/ 0 h 498"/>
                <a:gd name="T4" fmla="*/ 511 w 511"/>
                <a:gd name="T5" fmla="*/ 0 h 498"/>
                <a:gd name="T6" fmla="*/ 0 w 511"/>
                <a:gd name="T7" fmla="*/ 498 h 498"/>
                <a:gd name="T8" fmla="*/ 0 w 511"/>
                <a:gd name="T9" fmla="*/ 497 h 4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1" h="498">
                  <a:moveTo>
                    <a:pt x="0" y="497"/>
                  </a:moveTo>
                  <a:lnTo>
                    <a:pt x="510" y="0"/>
                  </a:lnTo>
                  <a:lnTo>
                    <a:pt x="511" y="0"/>
                  </a:lnTo>
                  <a:lnTo>
                    <a:pt x="0" y="498"/>
                  </a:lnTo>
                  <a:lnTo>
                    <a:pt x="0" y="49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9" name="Freeform 115">
              <a:extLst>
                <a:ext uri="{FF2B5EF4-FFF2-40B4-BE49-F238E27FC236}">
                  <a16:creationId xmlns:a16="http://schemas.microsoft.com/office/drawing/2014/main" xmlns="" id="{80E66875-1EC4-432B-9EFE-2CB1B5E8489C}"/>
                </a:ext>
              </a:extLst>
            </xdr:cNvPr>
            <xdr:cNvSpPr>
              <a:spLocks/>
            </xdr:cNvSpPr>
          </xdr:nvSpPr>
          <xdr:spPr bwMode="auto">
            <a:xfrm>
              <a:off x="3618" y="1346"/>
              <a:ext cx="354" cy="994"/>
            </a:xfrm>
            <a:custGeom>
              <a:avLst/>
              <a:gdLst>
                <a:gd name="T0" fmla="*/ 345 w 354"/>
                <a:gd name="T1" fmla="*/ 994 h 994"/>
                <a:gd name="T2" fmla="*/ 0 w 354"/>
                <a:gd name="T3" fmla="*/ 3 h 994"/>
                <a:gd name="T4" fmla="*/ 9 w 354"/>
                <a:gd name="T5" fmla="*/ 0 h 994"/>
                <a:gd name="T6" fmla="*/ 354 w 354"/>
                <a:gd name="T7" fmla="*/ 991 h 994"/>
                <a:gd name="T8" fmla="*/ 345 w 354"/>
                <a:gd name="T9" fmla="*/ 994 h 99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4" h="994">
                  <a:moveTo>
                    <a:pt x="345" y="994"/>
                  </a:moveTo>
                  <a:lnTo>
                    <a:pt x="0" y="3"/>
                  </a:lnTo>
                  <a:lnTo>
                    <a:pt x="9" y="0"/>
                  </a:lnTo>
                  <a:lnTo>
                    <a:pt x="354" y="991"/>
                  </a:lnTo>
                  <a:lnTo>
                    <a:pt x="345" y="99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10" name="Freeform 116">
              <a:extLst>
                <a:ext uri="{FF2B5EF4-FFF2-40B4-BE49-F238E27FC236}">
                  <a16:creationId xmlns:a16="http://schemas.microsoft.com/office/drawing/2014/main" xmlns="" id="{62A516A8-408A-4D22-B5E5-BE31818803A8}"/>
                </a:ext>
              </a:extLst>
            </xdr:cNvPr>
            <xdr:cNvSpPr>
              <a:spLocks/>
            </xdr:cNvSpPr>
          </xdr:nvSpPr>
          <xdr:spPr bwMode="auto">
            <a:xfrm>
              <a:off x="3618" y="1346"/>
              <a:ext cx="354" cy="994"/>
            </a:xfrm>
            <a:custGeom>
              <a:avLst/>
              <a:gdLst>
                <a:gd name="T0" fmla="*/ 115 w 118"/>
                <a:gd name="T1" fmla="*/ 331 h 331"/>
                <a:gd name="T2" fmla="*/ 0 w 118"/>
                <a:gd name="T3" fmla="*/ 1 h 331"/>
                <a:gd name="T4" fmla="*/ 3 w 118"/>
                <a:gd name="T5" fmla="*/ 0 h 331"/>
                <a:gd name="T6" fmla="*/ 118 w 118"/>
                <a:gd name="T7" fmla="*/ 330 h 331"/>
                <a:gd name="T8" fmla="*/ 115 w 118"/>
                <a:gd name="T9" fmla="*/ 331 h 3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8" h="331">
                  <a:moveTo>
                    <a:pt x="115" y="331"/>
                  </a:moveTo>
                  <a:lnTo>
                    <a:pt x="0" y="1"/>
                  </a:lnTo>
                  <a:lnTo>
                    <a:pt x="3" y="0"/>
                  </a:lnTo>
                  <a:lnTo>
                    <a:pt x="118" y="330"/>
                  </a:lnTo>
                  <a:lnTo>
                    <a:pt x="115" y="33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11" name="Freeform 117">
              <a:extLst>
                <a:ext uri="{FF2B5EF4-FFF2-40B4-BE49-F238E27FC236}">
                  <a16:creationId xmlns:a16="http://schemas.microsoft.com/office/drawing/2014/main" xmlns="" id="{BDDC8117-99EA-4F0D-AB62-E7CB17F69C07}"/>
                </a:ext>
              </a:extLst>
            </xdr:cNvPr>
            <xdr:cNvSpPr>
              <a:spLocks/>
            </xdr:cNvSpPr>
          </xdr:nvSpPr>
          <xdr:spPr bwMode="auto">
            <a:xfrm>
              <a:off x="3171" y="1346"/>
              <a:ext cx="441" cy="1868"/>
            </a:xfrm>
            <a:custGeom>
              <a:avLst/>
              <a:gdLst>
                <a:gd name="T0" fmla="*/ 0 w 441"/>
                <a:gd name="T1" fmla="*/ 1868 h 1868"/>
                <a:gd name="T2" fmla="*/ 438 w 441"/>
                <a:gd name="T3" fmla="*/ 0 h 1868"/>
                <a:gd name="T4" fmla="*/ 441 w 441"/>
                <a:gd name="T5" fmla="*/ 0 h 1868"/>
                <a:gd name="T6" fmla="*/ 0 w 441"/>
                <a:gd name="T7" fmla="*/ 1868 h 18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41" h="1868">
                  <a:moveTo>
                    <a:pt x="0" y="1868"/>
                  </a:moveTo>
                  <a:lnTo>
                    <a:pt x="438" y="0"/>
                  </a:lnTo>
                  <a:lnTo>
                    <a:pt x="441" y="0"/>
                  </a:lnTo>
                  <a:lnTo>
                    <a:pt x="0" y="186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12" name="Freeform 118">
              <a:extLst>
                <a:ext uri="{FF2B5EF4-FFF2-40B4-BE49-F238E27FC236}">
                  <a16:creationId xmlns:a16="http://schemas.microsoft.com/office/drawing/2014/main" xmlns="" id="{0F83F46B-0D0D-4CD9-BE5C-633ED80784A0}"/>
                </a:ext>
              </a:extLst>
            </xdr:cNvPr>
            <xdr:cNvSpPr>
              <a:spLocks/>
            </xdr:cNvSpPr>
          </xdr:nvSpPr>
          <xdr:spPr bwMode="auto">
            <a:xfrm>
              <a:off x="3171" y="1346"/>
              <a:ext cx="441" cy="1868"/>
            </a:xfrm>
            <a:custGeom>
              <a:avLst/>
              <a:gdLst>
                <a:gd name="T0" fmla="*/ 0 w 147"/>
                <a:gd name="T1" fmla="*/ 622 h 622"/>
                <a:gd name="T2" fmla="*/ 146 w 147"/>
                <a:gd name="T3" fmla="*/ 0 h 622"/>
                <a:gd name="T4" fmla="*/ 147 w 147"/>
                <a:gd name="T5" fmla="*/ 0 h 622"/>
                <a:gd name="T6" fmla="*/ 0 w 147"/>
                <a:gd name="T7" fmla="*/ 622 h 622"/>
                <a:gd name="T8" fmla="*/ 0 w 147"/>
                <a:gd name="T9" fmla="*/ 622 h 6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7" h="622">
                  <a:moveTo>
                    <a:pt x="0" y="622"/>
                  </a:moveTo>
                  <a:lnTo>
                    <a:pt x="146" y="0"/>
                  </a:lnTo>
                  <a:lnTo>
                    <a:pt x="147" y="0"/>
                  </a:lnTo>
                  <a:lnTo>
                    <a:pt x="0" y="622"/>
                  </a:lnTo>
                  <a:lnTo>
                    <a:pt x="0" y="62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13" name="Freeform 119">
              <a:extLst>
                <a:ext uri="{FF2B5EF4-FFF2-40B4-BE49-F238E27FC236}">
                  <a16:creationId xmlns:a16="http://schemas.microsoft.com/office/drawing/2014/main" xmlns="" id="{988D9D03-2D41-48BE-B028-CC89AD1A6622}"/>
                </a:ext>
              </a:extLst>
            </xdr:cNvPr>
            <xdr:cNvSpPr>
              <a:spLocks/>
            </xdr:cNvSpPr>
          </xdr:nvSpPr>
          <xdr:spPr bwMode="auto">
            <a:xfrm>
              <a:off x="1872" y="1599"/>
              <a:ext cx="1944" cy="972"/>
            </a:xfrm>
            <a:custGeom>
              <a:avLst/>
              <a:gdLst>
                <a:gd name="T0" fmla="*/ 0 w 1944"/>
                <a:gd name="T1" fmla="*/ 969 h 972"/>
                <a:gd name="T2" fmla="*/ 1941 w 1944"/>
                <a:gd name="T3" fmla="*/ 0 h 972"/>
                <a:gd name="T4" fmla="*/ 1944 w 1944"/>
                <a:gd name="T5" fmla="*/ 3 h 972"/>
                <a:gd name="T6" fmla="*/ 3 w 1944"/>
                <a:gd name="T7" fmla="*/ 972 h 972"/>
                <a:gd name="T8" fmla="*/ 0 w 1944"/>
                <a:gd name="T9" fmla="*/ 969 h 9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44" h="972">
                  <a:moveTo>
                    <a:pt x="0" y="969"/>
                  </a:moveTo>
                  <a:lnTo>
                    <a:pt x="1941" y="0"/>
                  </a:lnTo>
                  <a:lnTo>
                    <a:pt x="1944" y="3"/>
                  </a:lnTo>
                  <a:lnTo>
                    <a:pt x="3" y="972"/>
                  </a:lnTo>
                  <a:lnTo>
                    <a:pt x="0" y="96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14" name="Freeform 120">
              <a:extLst>
                <a:ext uri="{FF2B5EF4-FFF2-40B4-BE49-F238E27FC236}">
                  <a16:creationId xmlns:a16="http://schemas.microsoft.com/office/drawing/2014/main" xmlns="" id="{DF3658A2-10A1-48A7-AA0C-00AB560251F0}"/>
                </a:ext>
              </a:extLst>
            </xdr:cNvPr>
            <xdr:cNvSpPr>
              <a:spLocks/>
            </xdr:cNvSpPr>
          </xdr:nvSpPr>
          <xdr:spPr bwMode="auto">
            <a:xfrm>
              <a:off x="1872" y="1599"/>
              <a:ext cx="1944" cy="972"/>
            </a:xfrm>
            <a:custGeom>
              <a:avLst/>
              <a:gdLst>
                <a:gd name="T0" fmla="*/ 0 w 648"/>
                <a:gd name="T1" fmla="*/ 323 h 324"/>
                <a:gd name="T2" fmla="*/ 647 w 648"/>
                <a:gd name="T3" fmla="*/ 0 h 324"/>
                <a:gd name="T4" fmla="*/ 648 w 648"/>
                <a:gd name="T5" fmla="*/ 1 h 324"/>
                <a:gd name="T6" fmla="*/ 1 w 648"/>
                <a:gd name="T7" fmla="*/ 324 h 324"/>
                <a:gd name="T8" fmla="*/ 0 w 648"/>
                <a:gd name="T9" fmla="*/ 323 h 3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48" h="324">
                  <a:moveTo>
                    <a:pt x="0" y="323"/>
                  </a:moveTo>
                  <a:lnTo>
                    <a:pt x="647" y="0"/>
                  </a:lnTo>
                  <a:lnTo>
                    <a:pt x="648" y="1"/>
                  </a:lnTo>
                  <a:lnTo>
                    <a:pt x="1" y="324"/>
                  </a:lnTo>
                  <a:lnTo>
                    <a:pt x="0" y="32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15" name="Freeform 121">
              <a:extLst>
                <a:ext uri="{FF2B5EF4-FFF2-40B4-BE49-F238E27FC236}">
                  <a16:creationId xmlns:a16="http://schemas.microsoft.com/office/drawing/2014/main" xmlns="" id="{7BA2646A-6F8F-4BAB-8580-08019379B3F4}"/>
                </a:ext>
              </a:extLst>
            </xdr:cNvPr>
            <xdr:cNvSpPr>
              <a:spLocks/>
            </xdr:cNvSpPr>
          </xdr:nvSpPr>
          <xdr:spPr bwMode="auto">
            <a:xfrm>
              <a:off x="2016" y="1494"/>
              <a:ext cx="1797" cy="96"/>
            </a:xfrm>
            <a:custGeom>
              <a:avLst/>
              <a:gdLst>
                <a:gd name="T0" fmla="*/ 0 w 1797"/>
                <a:gd name="T1" fmla="*/ 0 h 96"/>
                <a:gd name="T2" fmla="*/ 1797 w 1797"/>
                <a:gd name="T3" fmla="*/ 93 h 96"/>
                <a:gd name="T4" fmla="*/ 1797 w 1797"/>
                <a:gd name="T5" fmla="*/ 96 h 96"/>
                <a:gd name="T6" fmla="*/ 0 w 1797"/>
                <a:gd name="T7" fmla="*/ 3 h 96"/>
                <a:gd name="T8" fmla="*/ 0 w 1797"/>
                <a:gd name="T9" fmla="*/ 0 h 9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97" h="96">
                  <a:moveTo>
                    <a:pt x="0" y="0"/>
                  </a:moveTo>
                  <a:lnTo>
                    <a:pt x="1797" y="93"/>
                  </a:lnTo>
                  <a:lnTo>
                    <a:pt x="1797" y="96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16" name="Freeform 122">
              <a:extLst>
                <a:ext uri="{FF2B5EF4-FFF2-40B4-BE49-F238E27FC236}">
                  <a16:creationId xmlns:a16="http://schemas.microsoft.com/office/drawing/2014/main" xmlns="" id="{2D7E95B5-CB4B-4D0D-A894-70A72C8EF2A4}"/>
                </a:ext>
              </a:extLst>
            </xdr:cNvPr>
            <xdr:cNvSpPr>
              <a:spLocks/>
            </xdr:cNvSpPr>
          </xdr:nvSpPr>
          <xdr:spPr bwMode="auto">
            <a:xfrm>
              <a:off x="2016" y="1494"/>
              <a:ext cx="1797" cy="96"/>
            </a:xfrm>
            <a:custGeom>
              <a:avLst/>
              <a:gdLst>
                <a:gd name="T0" fmla="*/ 0 w 599"/>
                <a:gd name="T1" fmla="*/ 0 h 32"/>
                <a:gd name="T2" fmla="*/ 599 w 599"/>
                <a:gd name="T3" fmla="*/ 31 h 32"/>
                <a:gd name="T4" fmla="*/ 599 w 599"/>
                <a:gd name="T5" fmla="*/ 32 h 32"/>
                <a:gd name="T6" fmla="*/ 0 w 599"/>
                <a:gd name="T7" fmla="*/ 1 h 32"/>
                <a:gd name="T8" fmla="*/ 0 w 599"/>
                <a:gd name="T9" fmla="*/ 0 h 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99" h="32">
                  <a:moveTo>
                    <a:pt x="0" y="0"/>
                  </a:moveTo>
                  <a:lnTo>
                    <a:pt x="599" y="31"/>
                  </a:lnTo>
                  <a:lnTo>
                    <a:pt x="599" y="32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17" name="Freeform 123">
              <a:extLst>
                <a:ext uri="{FF2B5EF4-FFF2-40B4-BE49-F238E27FC236}">
                  <a16:creationId xmlns:a16="http://schemas.microsoft.com/office/drawing/2014/main" xmlns="" id="{2501896C-1092-41E1-99A2-3EAF96FF3566}"/>
                </a:ext>
              </a:extLst>
            </xdr:cNvPr>
            <xdr:cNvSpPr>
              <a:spLocks/>
            </xdr:cNvSpPr>
          </xdr:nvSpPr>
          <xdr:spPr bwMode="auto">
            <a:xfrm>
              <a:off x="2565" y="1109"/>
              <a:ext cx="1248" cy="472"/>
            </a:xfrm>
            <a:custGeom>
              <a:avLst/>
              <a:gdLst>
                <a:gd name="T0" fmla="*/ 3 w 1248"/>
                <a:gd name="T1" fmla="*/ 0 h 472"/>
                <a:gd name="T2" fmla="*/ 1248 w 1248"/>
                <a:gd name="T3" fmla="*/ 472 h 472"/>
                <a:gd name="T4" fmla="*/ 1248 w 1248"/>
                <a:gd name="T5" fmla="*/ 472 h 472"/>
                <a:gd name="T6" fmla="*/ 0 w 1248"/>
                <a:gd name="T7" fmla="*/ 0 h 472"/>
                <a:gd name="T8" fmla="*/ 3 w 1248"/>
                <a:gd name="T9" fmla="*/ 0 h 4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48" h="472">
                  <a:moveTo>
                    <a:pt x="3" y="0"/>
                  </a:moveTo>
                  <a:lnTo>
                    <a:pt x="1248" y="472"/>
                  </a:lnTo>
                  <a:lnTo>
                    <a:pt x="1248" y="472"/>
                  </a:lnTo>
                  <a:lnTo>
                    <a:pt x="0" y="0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18" name="Freeform 124">
              <a:extLst>
                <a:ext uri="{FF2B5EF4-FFF2-40B4-BE49-F238E27FC236}">
                  <a16:creationId xmlns:a16="http://schemas.microsoft.com/office/drawing/2014/main" xmlns="" id="{7691F25B-8A76-444D-952F-6CB32B775B34}"/>
                </a:ext>
              </a:extLst>
            </xdr:cNvPr>
            <xdr:cNvSpPr>
              <a:spLocks/>
            </xdr:cNvSpPr>
          </xdr:nvSpPr>
          <xdr:spPr bwMode="auto">
            <a:xfrm>
              <a:off x="2565" y="1109"/>
              <a:ext cx="1248" cy="472"/>
            </a:xfrm>
            <a:custGeom>
              <a:avLst/>
              <a:gdLst>
                <a:gd name="T0" fmla="*/ 1 w 416"/>
                <a:gd name="T1" fmla="*/ 0 h 157"/>
                <a:gd name="T2" fmla="*/ 416 w 416"/>
                <a:gd name="T3" fmla="*/ 157 h 157"/>
                <a:gd name="T4" fmla="*/ 416 w 416"/>
                <a:gd name="T5" fmla="*/ 157 h 157"/>
                <a:gd name="T6" fmla="*/ 0 w 416"/>
                <a:gd name="T7" fmla="*/ 0 h 157"/>
                <a:gd name="T8" fmla="*/ 1 w 416"/>
                <a:gd name="T9" fmla="*/ 0 h 1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16" h="157">
                  <a:moveTo>
                    <a:pt x="1" y="0"/>
                  </a:moveTo>
                  <a:lnTo>
                    <a:pt x="416" y="157"/>
                  </a:lnTo>
                  <a:lnTo>
                    <a:pt x="416" y="157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19" name="Freeform 125">
              <a:extLst>
                <a:ext uri="{FF2B5EF4-FFF2-40B4-BE49-F238E27FC236}">
                  <a16:creationId xmlns:a16="http://schemas.microsoft.com/office/drawing/2014/main" xmlns="" id="{D37B88EB-AE36-47C4-AE7D-513CC8EC089B}"/>
                </a:ext>
              </a:extLst>
            </xdr:cNvPr>
            <xdr:cNvSpPr>
              <a:spLocks/>
            </xdr:cNvSpPr>
          </xdr:nvSpPr>
          <xdr:spPr bwMode="auto">
            <a:xfrm>
              <a:off x="3894" y="1713"/>
              <a:ext cx="93" cy="510"/>
            </a:xfrm>
            <a:custGeom>
              <a:avLst/>
              <a:gdLst>
                <a:gd name="T0" fmla="*/ 90 w 93"/>
                <a:gd name="T1" fmla="*/ 510 h 510"/>
                <a:gd name="T2" fmla="*/ 0 w 93"/>
                <a:gd name="T3" fmla="*/ 0 h 510"/>
                <a:gd name="T4" fmla="*/ 0 w 93"/>
                <a:gd name="T5" fmla="*/ 0 h 510"/>
                <a:gd name="T6" fmla="*/ 93 w 93"/>
                <a:gd name="T7" fmla="*/ 510 h 510"/>
                <a:gd name="T8" fmla="*/ 90 w 93"/>
                <a:gd name="T9" fmla="*/ 510 h 5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3" h="510">
                  <a:moveTo>
                    <a:pt x="90" y="510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93" y="510"/>
                  </a:lnTo>
                  <a:lnTo>
                    <a:pt x="90" y="51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20" name="Freeform 126">
              <a:extLst>
                <a:ext uri="{FF2B5EF4-FFF2-40B4-BE49-F238E27FC236}">
                  <a16:creationId xmlns:a16="http://schemas.microsoft.com/office/drawing/2014/main" xmlns="" id="{5BF70023-7DAE-45CF-8820-846C619108C3}"/>
                </a:ext>
              </a:extLst>
            </xdr:cNvPr>
            <xdr:cNvSpPr>
              <a:spLocks/>
            </xdr:cNvSpPr>
          </xdr:nvSpPr>
          <xdr:spPr bwMode="auto">
            <a:xfrm>
              <a:off x="3894" y="1713"/>
              <a:ext cx="93" cy="510"/>
            </a:xfrm>
            <a:custGeom>
              <a:avLst/>
              <a:gdLst>
                <a:gd name="T0" fmla="*/ 30 w 31"/>
                <a:gd name="T1" fmla="*/ 170 h 170"/>
                <a:gd name="T2" fmla="*/ 0 w 31"/>
                <a:gd name="T3" fmla="*/ 0 h 170"/>
                <a:gd name="T4" fmla="*/ 0 w 31"/>
                <a:gd name="T5" fmla="*/ 0 h 170"/>
                <a:gd name="T6" fmla="*/ 31 w 31"/>
                <a:gd name="T7" fmla="*/ 170 h 170"/>
                <a:gd name="T8" fmla="*/ 30 w 31"/>
                <a:gd name="T9" fmla="*/ 170 h 1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" h="170">
                  <a:moveTo>
                    <a:pt x="30" y="170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31" y="170"/>
                  </a:lnTo>
                  <a:lnTo>
                    <a:pt x="30" y="17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21" name="Freeform 127">
              <a:extLst>
                <a:ext uri="{FF2B5EF4-FFF2-40B4-BE49-F238E27FC236}">
                  <a16:creationId xmlns:a16="http://schemas.microsoft.com/office/drawing/2014/main" xmlns="" id="{273BB210-BA20-4BE3-B520-4E1C6B7E0ADB}"/>
                </a:ext>
              </a:extLst>
            </xdr:cNvPr>
            <xdr:cNvSpPr>
              <a:spLocks/>
            </xdr:cNvSpPr>
          </xdr:nvSpPr>
          <xdr:spPr bwMode="auto">
            <a:xfrm>
              <a:off x="3891" y="1713"/>
              <a:ext cx="84" cy="624"/>
            </a:xfrm>
            <a:custGeom>
              <a:avLst/>
              <a:gdLst>
                <a:gd name="T0" fmla="*/ 81 w 84"/>
                <a:gd name="T1" fmla="*/ 624 h 624"/>
                <a:gd name="T2" fmla="*/ 0 w 84"/>
                <a:gd name="T3" fmla="*/ 0 h 624"/>
                <a:gd name="T4" fmla="*/ 3 w 84"/>
                <a:gd name="T5" fmla="*/ 0 h 624"/>
                <a:gd name="T6" fmla="*/ 84 w 84"/>
                <a:gd name="T7" fmla="*/ 624 h 624"/>
                <a:gd name="T8" fmla="*/ 81 w 84"/>
                <a:gd name="T9" fmla="*/ 624 h 6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4" h="624">
                  <a:moveTo>
                    <a:pt x="81" y="624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84" y="624"/>
                  </a:lnTo>
                  <a:lnTo>
                    <a:pt x="81" y="62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22" name="Freeform 128">
              <a:extLst>
                <a:ext uri="{FF2B5EF4-FFF2-40B4-BE49-F238E27FC236}">
                  <a16:creationId xmlns:a16="http://schemas.microsoft.com/office/drawing/2014/main" xmlns="" id="{C5C9EC1B-2326-41A1-A060-59766650439D}"/>
                </a:ext>
              </a:extLst>
            </xdr:cNvPr>
            <xdr:cNvSpPr>
              <a:spLocks/>
            </xdr:cNvSpPr>
          </xdr:nvSpPr>
          <xdr:spPr bwMode="auto">
            <a:xfrm>
              <a:off x="3891" y="1713"/>
              <a:ext cx="84" cy="624"/>
            </a:xfrm>
            <a:custGeom>
              <a:avLst/>
              <a:gdLst>
                <a:gd name="T0" fmla="*/ 27 w 28"/>
                <a:gd name="T1" fmla="*/ 208 h 208"/>
                <a:gd name="T2" fmla="*/ 0 w 28"/>
                <a:gd name="T3" fmla="*/ 0 h 208"/>
                <a:gd name="T4" fmla="*/ 1 w 28"/>
                <a:gd name="T5" fmla="*/ 0 h 208"/>
                <a:gd name="T6" fmla="*/ 28 w 28"/>
                <a:gd name="T7" fmla="*/ 208 h 208"/>
                <a:gd name="T8" fmla="*/ 27 w 28"/>
                <a:gd name="T9" fmla="*/ 208 h 2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" h="208">
                  <a:moveTo>
                    <a:pt x="27" y="208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28" y="208"/>
                  </a:lnTo>
                  <a:lnTo>
                    <a:pt x="27" y="20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23" name="Freeform 129">
              <a:extLst>
                <a:ext uri="{FF2B5EF4-FFF2-40B4-BE49-F238E27FC236}">
                  <a16:creationId xmlns:a16="http://schemas.microsoft.com/office/drawing/2014/main" xmlns="" id="{BEC6B471-89C0-46B2-8BA7-3725D9CF683D}"/>
                </a:ext>
              </a:extLst>
            </xdr:cNvPr>
            <xdr:cNvSpPr>
              <a:spLocks/>
            </xdr:cNvSpPr>
          </xdr:nvSpPr>
          <xdr:spPr bwMode="auto">
            <a:xfrm>
              <a:off x="3933" y="1818"/>
              <a:ext cx="54" cy="405"/>
            </a:xfrm>
            <a:custGeom>
              <a:avLst/>
              <a:gdLst>
                <a:gd name="T0" fmla="*/ 54 w 54"/>
                <a:gd name="T1" fmla="*/ 405 h 405"/>
                <a:gd name="T2" fmla="*/ 0 w 54"/>
                <a:gd name="T3" fmla="*/ 0 h 405"/>
                <a:gd name="T4" fmla="*/ 3 w 54"/>
                <a:gd name="T5" fmla="*/ 0 h 405"/>
                <a:gd name="T6" fmla="*/ 54 w 54"/>
                <a:gd name="T7" fmla="*/ 405 h 4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54" h="405">
                  <a:moveTo>
                    <a:pt x="54" y="405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54" y="40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24" name="Freeform 130">
              <a:extLst>
                <a:ext uri="{FF2B5EF4-FFF2-40B4-BE49-F238E27FC236}">
                  <a16:creationId xmlns:a16="http://schemas.microsoft.com/office/drawing/2014/main" xmlns="" id="{D52AE596-6405-430A-97FD-F9BCAACEF078}"/>
                </a:ext>
              </a:extLst>
            </xdr:cNvPr>
            <xdr:cNvSpPr>
              <a:spLocks/>
            </xdr:cNvSpPr>
          </xdr:nvSpPr>
          <xdr:spPr bwMode="auto">
            <a:xfrm>
              <a:off x="3933" y="1818"/>
              <a:ext cx="54" cy="405"/>
            </a:xfrm>
            <a:custGeom>
              <a:avLst/>
              <a:gdLst>
                <a:gd name="T0" fmla="*/ 18 w 18"/>
                <a:gd name="T1" fmla="*/ 135 h 135"/>
                <a:gd name="T2" fmla="*/ 0 w 18"/>
                <a:gd name="T3" fmla="*/ 0 h 135"/>
                <a:gd name="T4" fmla="*/ 1 w 18"/>
                <a:gd name="T5" fmla="*/ 0 h 135"/>
                <a:gd name="T6" fmla="*/ 18 w 18"/>
                <a:gd name="T7" fmla="*/ 135 h 135"/>
                <a:gd name="T8" fmla="*/ 18 w 18"/>
                <a:gd name="T9" fmla="*/ 135 h 1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35">
                  <a:moveTo>
                    <a:pt x="18" y="135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8" y="135"/>
                  </a:lnTo>
                  <a:lnTo>
                    <a:pt x="18" y="13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25" name="Freeform 131">
              <a:extLst>
                <a:ext uri="{FF2B5EF4-FFF2-40B4-BE49-F238E27FC236}">
                  <a16:creationId xmlns:a16="http://schemas.microsoft.com/office/drawing/2014/main" xmlns="" id="{6077D00F-67A2-42FE-B965-44A61DEA014F}"/>
                </a:ext>
              </a:extLst>
            </xdr:cNvPr>
            <xdr:cNvSpPr>
              <a:spLocks/>
            </xdr:cNvSpPr>
          </xdr:nvSpPr>
          <xdr:spPr bwMode="auto">
            <a:xfrm>
              <a:off x="1875" y="1803"/>
              <a:ext cx="2034" cy="768"/>
            </a:xfrm>
            <a:custGeom>
              <a:avLst/>
              <a:gdLst>
                <a:gd name="T0" fmla="*/ 0 w 2034"/>
                <a:gd name="T1" fmla="*/ 768 h 768"/>
                <a:gd name="T2" fmla="*/ 2034 w 2034"/>
                <a:gd name="T3" fmla="*/ 0 h 768"/>
                <a:gd name="T4" fmla="*/ 2034 w 2034"/>
                <a:gd name="T5" fmla="*/ 3 h 768"/>
                <a:gd name="T6" fmla="*/ 0 w 2034"/>
                <a:gd name="T7" fmla="*/ 768 h 7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034" h="768">
                  <a:moveTo>
                    <a:pt x="0" y="768"/>
                  </a:moveTo>
                  <a:lnTo>
                    <a:pt x="2034" y="0"/>
                  </a:lnTo>
                  <a:lnTo>
                    <a:pt x="2034" y="3"/>
                  </a:lnTo>
                  <a:lnTo>
                    <a:pt x="0" y="76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26" name="Freeform 132">
              <a:extLst>
                <a:ext uri="{FF2B5EF4-FFF2-40B4-BE49-F238E27FC236}">
                  <a16:creationId xmlns:a16="http://schemas.microsoft.com/office/drawing/2014/main" xmlns="" id="{1CA5F131-7628-4240-8CD7-6F85EE3E6B69}"/>
                </a:ext>
              </a:extLst>
            </xdr:cNvPr>
            <xdr:cNvSpPr>
              <a:spLocks/>
            </xdr:cNvSpPr>
          </xdr:nvSpPr>
          <xdr:spPr bwMode="auto">
            <a:xfrm>
              <a:off x="1875" y="1803"/>
              <a:ext cx="2034" cy="768"/>
            </a:xfrm>
            <a:custGeom>
              <a:avLst/>
              <a:gdLst>
                <a:gd name="T0" fmla="*/ 0 w 678"/>
                <a:gd name="T1" fmla="*/ 256 h 256"/>
                <a:gd name="T2" fmla="*/ 678 w 678"/>
                <a:gd name="T3" fmla="*/ 0 h 256"/>
                <a:gd name="T4" fmla="*/ 678 w 678"/>
                <a:gd name="T5" fmla="*/ 1 h 256"/>
                <a:gd name="T6" fmla="*/ 0 w 678"/>
                <a:gd name="T7" fmla="*/ 256 h 256"/>
                <a:gd name="T8" fmla="*/ 0 w 678"/>
                <a:gd name="T9" fmla="*/ 256 h 2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78" h="256">
                  <a:moveTo>
                    <a:pt x="0" y="256"/>
                  </a:moveTo>
                  <a:lnTo>
                    <a:pt x="678" y="0"/>
                  </a:lnTo>
                  <a:lnTo>
                    <a:pt x="678" y="1"/>
                  </a:lnTo>
                  <a:lnTo>
                    <a:pt x="0" y="256"/>
                  </a:lnTo>
                  <a:lnTo>
                    <a:pt x="0" y="25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27" name="Freeform 133">
              <a:extLst>
                <a:ext uri="{FF2B5EF4-FFF2-40B4-BE49-F238E27FC236}">
                  <a16:creationId xmlns:a16="http://schemas.microsoft.com/office/drawing/2014/main" xmlns="" id="{054C46BF-31C7-4C0C-94C5-6422D9F69053}"/>
                </a:ext>
              </a:extLst>
            </xdr:cNvPr>
            <xdr:cNvSpPr>
              <a:spLocks/>
            </xdr:cNvSpPr>
          </xdr:nvSpPr>
          <xdr:spPr bwMode="auto">
            <a:xfrm>
              <a:off x="2088" y="1407"/>
              <a:ext cx="1821" cy="384"/>
            </a:xfrm>
            <a:custGeom>
              <a:avLst/>
              <a:gdLst>
                <a:gd name="T0" fmla="*/ 0 w 1821"/>
                <a:gd name="T1" fmla="*/ 0 h 384"/>
                <a:gd name="T2" fmla="*/ 1821 w 1821"/>
                <a:gd name="T3" fmla="*/ 384 h 384"/>
                <a:gd name="T4" fmla="*/ 1821 w 1821"/>
                <a:gd name="T5" fmla="*/ 384 h 384"/>
                <a:gd name="T6" fmla="*/ 0 w 1821"/>
                <a:gd name="T7" fmla="*/ 3 h 384"/>
                <a:gd name="T8" fmla="*/ 0 w 1821"/>
                <a:gd name="T9" fmla="*/ 0 h 38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21" h="384">
                  <a:moveTo>
                    <a:pt x="0" y="0"/>
                  </a:moveTo>
                  <a:lnTo>
                    <a:pt x="1821" y="384"/>
                  </a:lnTo>
                  <a:lnTo>
                    <a:pt x="1821" y="384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28" name="Freeform 134">
              <a:extLst>
                <a:ext uri="{FF2B5EF4-FFF2-40B4-BE49-F238E27FC236}">
                  <a16:creationId xmlns:a16="http://schemas.microsoft.com/office/drawing/2014/main" xmlns="" id="{26C5B7D1-01EE-4CDE-B0D5-8E8B788832CB}"/>
                </a:ext>
              </a:extLst>
            </xdr:cNvPr>
            <xdr:cNvSpPr>
              <a:spLocks/>
            </xdr:cNvSpPr>
          </xdr:nvSpPr>
          <xdr:spPr bwMode="auto">
            <a:xfrm>
              <a:off x="2088" y="1407"/>
              <a:ext cx="1821" cy="384"/>
            </a:xfrm>
            <a:custGeom>
              <a:avLst/>
              <a:gdLst>
                <a:gd name="T0" fmla="*/ 0 w 607"/>
                <a:gd name="T1" fmla="*/ 0 h 128"/>
                <a:gd name="T2" fmla="*/ 607 w 607"/>
                <a:gd name="T3" fmla="*/ 128 h 128"/>
                <a:gd name="T4" fmla="*/ 607 w 607"/>
                <a:gd name="T5" fmla="*/ 128 h 128"/>
                <a:gd name="T6" fmla="*/ 0 w 607"/>
                <a:gd name="T7" fmla="*/ 1 h 128"/>
                <a:gd name="T8" fmla="*/ 0 w 607"/>
                <a:gd name="T9" fmla="*/ 0 h 1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07" h="128">
                  <a:moveTo>
                    <a:pt x="0" y="0"/>
                  </a:moveTo>
                  <a:lnTo>
                    <a:pt x="607" y="128"/>
                  </a:lnTo>
                  <a:lnTo>
                    <a:pt x="607" y="128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29" name="Freeform 135">
              <a:extLst>
                <a:ext uri="{FF2B5EF4-FFF2-40B4-BE49-F238E27FC236}">
                  <a16:creationId xmlns:a16="http://schemas.microsoft.com/office/drawing/2014/main" xmlns="" id="{1DDCE111-4252-41F3-949C-54EDD29D13E8}"/>
                </a:ext>
              </a:extLst>
            </xdr:cNvPr>
            <xdr:cNvSpPr>
              <a:spLocks/>
            </xdr:cNvSpPr>
          </xdr:nvSpPr>
          <xdr:spPr bwMode="auto">
            <a:xfrm>
              <a:off x="3966" y="1929"/>
              <a:ext cx="24" cy="294"/>
            </a:xfrm>
            <a:custGeom>
              <a:avLst/>
              <a:gdLst>
                <a:gd name="T0" fmla="*/ 21 w 24"/>
                <a:gd name="T1" fmla="*/ 294 h 294"/>
                <a:gd name="T2" fmla="*/ 0 w 24"/>
                <a:gd name="T3" fmla="*/ 0 h 294"/>
                <a:gd name="T4" fmla="*/ 0 w 24"/>
                <a:gd name="T5" fmla="*/ 0 h 294"/>
                <a:gd name="T6" fmla="*/ 24 w 24"/>
                <a:gd name="T7" fmla="*/ 294 h 294"/>
                <a:gd name="T8" fmla="*/ 21 w 24"/>
                <a:gd name="T9" fmla="*/ 294 h 29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" h="294">
                  <a:moveTo>
                    <a:pt x="21" y="294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24" y="294"/>
                  </a:lnTo>
                  <a:lnTo>
                    <a:pt x="21" y="29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30" name="Freeform 136">
              <a:extLst>
                <a:ext uri="{FF2B5EF4-FFF2-40B4-BE49-F238E27FC236}">
                  <a16:creationId xmlns:a16="http://schemas.microsoft.com/office/drawing/2014/main" xmlns="" id="{47DD54F6-C132-4B68-A5B4-056A2EE4ADCB}"/>
                </a:ext>
              </a:extLst>
            </xdr:cNvPr>
            <xdr:cNvSpPr>
              <a:spLocks/>
            </xdr:cNvSpPr>
          </xdr:nvSpPr>
          <xdr:spPr bwMode="auto">
            <a:xfrm>
              <a:off x="3966" y="1929"/>
              <a:ext cx="24" cy="294"/>
            </a:xfrm>
            <a:custGeom>
              <a:avLst/>
              <a:gdLst>
                <a:gd name="T0" fmla="*/ 7 w 8"/>
                <a:gd name="T1" fmla="*/ 98 h 98"/>
                <a:gd name="T2" fmla="*/ 0 w 8"/>
                <a:gd name="T3" fmla="*/ 0 h 98"/>
                <a:gd name="T4" fmla="*/ 0 w 8"/>
                <a:gd name="T5" fmla="*/ 0 h 98"/>
                <a:gd name="T6" fmla="*/ 8 w 8"/>
                <a:gd name="T7" fmla="*/ 98 h 98"/>
                <a:gd name="T8" fmla="*/ 7 w 8"/>
                <a:gd name="T9" fmla="*/ 98 h 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" h="98">
                  <a:moveTo>
                    <a:pt x="7" y="98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8" y="98"/>
                  </a:lnTo>
                  <a:lnTo>
                    <a:pt x="7" y="9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31" name="Freeform 137">
              <a:extLst>
                <a:ext uri="{FF2B5EF4-FFF2-40B4-BE49-F238E27FC236}">
                  <a16:creationId xmlns:a16="http://schemas.microsoft.com/office/drawing/2014/main" xmlns="" id="{6CFF1452-8006-4658-BA6A-054FDCFDF44C}"/>
                </a:ext>
              </a:extLst>
            </xdr:cNvPr>
            <xdr:cNvSpPr>
              <a:spLocks/>
            </xdr:cNvSpPr>
          </xdr:nvSpPr>
          <xdr:spPr bwMode="auto">
            <a:xfrm>
              <a:off x="3984" y="2040"/>
              <a:ext cx="9" cy="69"/>
            </a:xfrm>
            <a:custGeom>
              <a:avLst/>
              <a:gdLst>
                <a:gd name="T0" fmla="*/ 6 w 9"/>
                <a:gd name="T1" fmla="*/ 69 h 69"/>
                <a:gd name="T2" fmla="*/ 0 w 9"/>
                <a:gd name="T3" fmla="*/ 0 h 69"/>
                <a:gd name="T4" fmla="*/ 3 w 9"/>
                <a:gd name="T5" fmla="*/ 0 h 69"/>
                <a:gd name="T6" fmla="*/ 9 w 9"/>
                <a:gd name="T7" fmla="*/ 69 h 69"/>
                <a:gd name="T8" fmla="*/ 6 w 9"/>
                <a:gd name="T9" fmla="*/ 69 h 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" h="69">
                  <a:moveTo>
                    <a:pt x="6" y="69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9" y="69"/>
                  </a:lnTo>
                  <a:lnTo>
                    <a:pt x="6" y="6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32" name="Freeform 138">
              <a:extLst>
                <a:ext uri="{FF2B5EF4-FFF2-40B4-BE49-F238E27FC236}">
                  <a16:creationId xmlns:a16="http://schemas.microsoft.com/office/drawing/2014/main" xmlns="" id="{E5FC0584-8309-47CB-AB5A-4636F2A5C708}"/>
                </a:ext>
              </a:extLst>
            </xdr:cNvPr>
            <xdr:cNvSpPr>
              <a:spLocks/>
            </xdr:cNvSpPr>
          </xdr:nvSpPr>
          <xdr:spPr bwMode="auto">
            <a:xfrm>
              <a:off x="3984" y="2040"/>
              <a:ext cx="9" cy="69"/>
            </a:xfrm>
            <a:custGeom>
              <a:avLst/>
              <a:gdLst>
                <a:gd name="T0" fmla="*/ 2 w 3"/>
                <a:gd name="T1" fmla="*/ 23 h 23"/>
                <a:gd name="T2" fmla="*/ 0 w 3"/>
                <a:gd name="T3" fmla="*/ 0 h 23"/>
                <a:gd name="T4" fmla="*/ 1 w 3"/>
                <a:gd name="T5" fmla="*/ 0 h 23"/>
                <a:gd name="T6" fmla="*/ 3 w 3"/>
                <a:gd name="T7" fmla="*/ 23 h 23"/>
                <a:gd name="T8" fmla="*/ 2 w 3"/>
                <a:gd name="T9" fmla="*/ 23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" h="23">
                  <a:moveTo>
                    <a:pt x="2" y="23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3" y="23"/>
                  </a:lnTo>
                  <a:lnTo>
                    <a:pt x="2" y="2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33" name="Freeform 139">
              <a:extLst>
                <a:ext uri="{FF2B5EF4-FFF2-40B4-BE49-F238E27FC236}">
                  <a16:creationId xmlns:a16="http://schemas.microsoft.com/office/drawing/2014/main" xmlns="" id="{B656E953-695B-45C5-B3B1-B9EA3001C458}"/>
                </a:ext>
              </a:extLst>
            </xdr:cNvPr>
            <xdr:cNvSpPr>
              <a:spLocks/>
            </xdr:cNvSpPr>
          </xdr:nvSpPr>
          <xdr:spPr bwMode="auto">
            <a:xfrm>
              <a:off x="3978" y="2157"/>
              <a:ext cx="15" cy="180"/>
            </a:xfrm>
            <a:custGeom>
              <a:avLst/>
              <a:gdLst>
                <a:gd name="T0" fmla="*/ 0 w 15"/>
                <a:gd name="T1" fmla="*/ 180 h 180"/>
                <a:gd name="T2" fmla="*/ 12 w 15"/>
                <a:gd name="T3" fmla="*/ 0 h 180"/>
                <a:gd name="T4" fmla="*/ 15 w 15"/>
                <a:gd name="T5" fmla="*/ 0 h 180"/>
                <a:gd name="T6" fmla="*/ 0 w 15"/>
                <a:gd name="T7" fmla="*/ 180 h 1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80">
                  <a:moveTo>
                    <a:pt x="0" y="180"/>
                  </a:moveTo>
                  <a:lnTo>
                    <a:pt x="12" y="0"/>
                  </a:lnTo>
                  <a:lnTo>
                    <a:pt x="15" y="0"/>
                  </a:lnTo>
                  <a:lnTo>
                    <a:pt x="0" y="18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34" name="Freeform 140">
              <a:extLst>
                <a:ext uri="{FF2B5EF4-FFF2-40B4-BE49-F238E27FC236}">
                  <a16:creationId xmlns:a16="http://schemas.microsoft.com/office/drawing/2014/main" xmlns="" id="{CEE5DD37-6943-43B9-B0CA-76DA15F11FA7}"/>
                </a:ext>
              </a:extLst>
            </xdr:cNvPr>
            <xdr:cNvSpPr>
              <a:spLocks/>
            </xdr:cNvSpPr>
          </xdr:nvSpPr>
          <xdr:spPr bwMode="auto">
            <a:xfrm>
              <a:off x="3978" y="2157"/>
              <a:ext cx="15" cy="180"/>
            </a:xfrm>
            <a:custGeom>
              <a:avLst/>
              <a:gdLst>
                <a:gd name="T0" fmla="*/ 0 w 5"/>
                <a:gd name="T1" fmla="*/ 60 h 60"/>
                <a:gd name="T2" fmla="*/ 4 w 5"/>
                <a:gd name="T3" fmla="*/ 0 h 60"/>
                <a:gd name="T4" fmla="*/ 5 w 5"/>
                <a:gd name="T5" fmla="*/ 0 h 60"/>
                <a:gd name="T6" fmla="*/ 0 w 5"/>
                <a:gd name="T7" fmla="*/ 60 h 60"/>
                <a:gd name="T8" fmla="*/ 0 w 5"/>
                <a:gd name="T9" fmla="*/ 60 h 6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" h="60">
                  <a:moveTo>
                    <a:pt x="0" y="60"/>
                  </a:moveTo>
                  <a:lnTo>
                    <a:pt x="4" y="0"/>
                  </a:lnTo>
                  <a:lnTo>
                    <a:pt x="5" y="0"/>
                  </a:lnTo>
                  <a:lnTo>
                    <a:pt x="0" y="60"/>
                  </a:lnTo>
                  <a:lnTo>
                    <a:pt x="0" y="6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35" name="Freeform 141">
              <a:extLst>
                <a:ext uri="{FF2B5EF4-FFF2-40B4-BE49-F238E27FC236}">
                  <a16:creationId xmlns:a16="http://schemas.microsoft.com/office/drawing/2014/main" xmlns="" id="{66E0FAE5-AC12-48EC-90B2-2D7350103F15}"/>
                </a:ext>
              </a:extLst>
            </xdr:cNvPr>
            <xdr:cNvSpPr>
              <a:spLocks/>
            </xdr:cNvSpPr>
          </xdr:nvSpPr>
          <xdr:spPr bwMode="auto">
            <a:xfrm>
              <a:off x="2784" y="1070"/>
              <a:ext cx="1191" cy="1048"/>
            </a:xfrm>
            <a:custGeom>
              <a:avLst/>
              <a:gdLst>
                <a:gd name="T0" fmla="*/ 3 w 1191"/>
                <a:gd name="T1" fmla="*/ 0 h 1048"/>
                <a:gd name="T2" fmla="*/ 1191 w 1191"/>
                <a:gd name="T3" fmla="*/ 1045 h 1048"/>
                <a:gd name="T4" fmla="*/ 1191 w 1191"/>
                <a:gd name="T5" fmla="*/ 1048 h 1048"/>
                <a:gd name="T6" fmla="*/ 0 w 1191"/>
                <a:gd name="T7" fmla="*/ 0 h 1048"/>
                <a:gd name="T8" fmla="*/ 3 w 1191"/>
                <a:gd name="T9" fmla="*/ 0 h 10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91" h="1048">
                  <a:moveTo>
                    <a:pt x="3" y="0"/>
                  </a:moveTo>
                  <a:lnTo>
                    <a:pt x="1191" y="1045"/>
                  </a:lnTo>
                  <a:lnTo>
                    <a:pt x="1191" y="1048"/>
                  </a:lnTo>
                  <a:lnTo>
                    <a:pt x="0" y="0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36" name="Freeform 142">
              <a:extLst>
                <a:ext uri="{FF2B5EF4-FFF2-40B4-BE49-F238E27FC236}">
                  <a16:creationId xmlns:a16="http://schemas.microsoft.com/office/drawing/2014/main" xmlns="" id="{FA099CCF-5AA9-48CA-9782-B5BCD10C8F11}"/>
                </a:ext>
              </a:extLst>
            </xdr:cNvPr>
            <xdr:cNvSpPr>
              <a:spLocks/>
            </xdr:cNvSpPr>
          </xdr:nvSpPr>
          <xdr:spPr bwMode="auto">
            <a:xfrm>
              <a:off x="2784" y="1070"/>
              <a:ext cx="1191" cy="1048"/>
            </a:xfrm>
            <a:custGeom>
              <a:avLst/>
              <a:gdLst>
                <a:gd name="T0" fmla="*/ 1 w 397"/>
                <a:gd name="T1" fmla="*/ 0 h 349"/>
                <a:gd name="T2" fmla="*/ 397 w 397"/>
                <a:gd name="T3" fmla="*/ 348 h 349"/>
                <a:gd name="T4" fmla="*/ 397 w 397"/>
                <a:gd name="T5" fmla="*/ 349 h 349"/>
                <a:gd name="T6" fmla="*/ 0 w 397"/>
                <a:gd name="T7" fmla="*/ 0 h 349"/>
                <a:gd name="T8" fmla="*/ 1 w 397"/>
                <a:gd name="T9" fmla="*/ 0 h 3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97" h="349">
                  <a:moveTo>
                    <a:pt x="1" y="0"/>
                  </a:moveTo>
                  <a:lnTo>
                    <a:pt x="397" y="348"/>
                  </a:lnTo>
                  <a:lnTo>
                    <a:pt x="397" y="349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37" name="Freeform 143">
              <a:extLst>
                <a:ext uri="{FF2B5EF4-FFF2-40B4-BE49-F238E27FC236}">
                  <a16:creationId xmlns:a16="http://schemas.microsoft.com/office/drawing/2014/main" xmlns="" id="{7674A51C-12E1-4684-8506-3D496609AAAE}"/>
                </a:ext>
              </a:extLst>
            </xdr:cNvPr>
            <xdr:cNvSpPr>
              <a:spLocks/>
            </xdr:cNvSpPr>
          </xdr:nvSpPr>
          <xdr:spPr bwMode="auto">
            <a:xfrm>
              <a:off x="3915" y="2268"/>
              <a:ext cx="69" cy="288"/>
            </a:xfrm>
            <a:custGeom>
              <a:avLst/>
              <a:gdLst>
                <a:gd name="T0" fmla="*/ 0 w 69"/>
                <a:gd name="T1" fmla="*/ 288 h 288"/>
                <a:gd name="T2" fmla="*/ 69 w 69"/>
                <a:gd name="T3" fmla="*/ 0 h 288"/>
                <a:gd name="T4" fmla="*/ 69 w 69"/>
                <a:gd name="T5" fmla="*/ 0 h 288"/>
                <a:gd name="T6" fmla="*/ 3 w 69"/>
                <a:gd name="T7" fmla="*/ 288 h 288"/>
                <a:gd name="T8" fmla="*/ 0 w 69"/>
                <a:gd name="T9" fmla="*/ 288 h 2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9" h="288">
                  <a:moveTo>
                    <a:pt x="0" y="288"/>
                  </a:moveTo>
                  <a:lnTo>
                    <a:pt x="69" y="0"/>
                  </a:lnTo>
                  <a:lnTo>
                    <a:pt x="69" y="0"/>
                  </a:lnTo>
                  <a:lnTo>
                    <a:pt x="3" y="288"/>
                  </a:lnTo>
                  <a:lnTo>
                    <a:pt x="0" y="28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38" name="Freeform 144">
              <a:extLst>
                <a:ext uri="{FF2B5EF4-FFF2-40B4-BE49-F238E27FC236}">
                  <a16:creationId xmlns:a16="http://schemas.microsoft.com/office/drawing/2014/main" xmlns="" id="{1F6A6665-F7A7-4599-B853-D07795CDF5C5}"/>
                </a:ext>
              </a:extLst>
            </xdr:cNvPr>
            <xdr:cNvSpPr>
              <a:spLocks/>
            </xdr:cNvSpPr>
          </xdr:nvSpPr>
          <xdr:spPr bwMode="auto">
            <a:xfrm>
              <a:off x="3915" y="2268"/>
              <a:ext cx="69" cy="288"/>
            </a:xfrm>
            <a:custGeom>
              <a:avLst/>
              <a:gdLst>
                <a:gd name="T0" fmla="*/ 0 w 23"/>
                <a:gd name="T1" fmla="*/ 96 h 96"/>
                <a:gd name="T2" fmla="*/ 23 w 23"/>
                <a:gd name="T3" fmla="*/ 0 h 96"/>
                <a:gd name="T4" fmla="*/ 23 w 23"/>
                <a:gd name="T5" fmla="*/ 0 h 96"/>
                <a:gd name="T6" fmla="*/ 1 w 23"/>
                <a:gd name="T7" fmla="*/ 96 h 96"/>
                <a:gd name="T8" fmla="*/ 0 w 23"/>
                <a:gd name="T9" fmla="*/ 96 h 9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" h="96">
                  <a:moveTo>
                    <a:pt x="0" y="96"/>
                  </a:moveTo>
                  <a:lnTo>
                    <a:pt x="23" y="0"/>
                  </a:lnTo>
                  <a:lnTo>
                    <a:pt x="23" y="0"/>
                  </a:lnTo>
                  <a:lnTo>
                    <a:pt x="1" y="96"/>
                  </a:lnTo>
                  <a:lnTo>
                    <a:pt x="0" y="9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39" name="Freeform 145">
              <a:extLst>
                <a:ext uri="{FF2B5EF4-FFF2-40B4-BE49-F238E27FC236}">
                  <a16:creationId xmlns:a16="http://schemas.microsoft.com/office/drawing/2014/main" xmlns="" id="{8CAF291E-1755-4107-A2E8-9E1D66063EC8}"/>
                </a:ext>
              </a:extLst>
            </xdr:cNvPr>
            <xdr:cNvSpPr>
              <a:spLocks/>
            </xdr:cNvSpPr>
          </xdr:nvSpPr>
          <xdr:spPr bwMode="auto">
            <a:xfrm>
              <a:off x="1875" y="2250"/>
              <a:ext cx="2091" cy="327"/>
            </a:xfrm>
            <a:custGeom>
              <a:avLst/>
              <a:gdLst>
                <a:gd name="T0" fmla="*/ 0 w 2091"/>
                <a:gd name="T1" fmla="*/ 324 h 327"/>
                <a:gd name="T2" fmla="*/ 2091 w 2091"/>
                <a:gd name="T3" fmla="*/ 0 h 327"/>
                <a:gd name="T4" fmla="*/ 2091 w 2091"/>
                <a:gd name="T5" fmla="*/ 0 h 327"/>
                <a:gd name="T6" fmla="*/ 0 w 2091"/>
                <a:gd name="T7" fmla="*/ 327 h 327"/>
                <a:gd name="T8" fmla="*/ 0 w 2091"/>
                <a:gd name="T9" fmla="*/ 324 h 3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91" h="327">
                  <a:moveTo>
                    <a:pt x="0" y="324"/>
                  </a:moveTo>
                  <a:lnTo>
                    <a:pt x="2091" y="0"/>
                  </a:lnTo>
                  <a:lnTo>
                    <a:pt x="2091" y="0"/>
                  </a:lnTo>
                  <a:lnTo>
                    <a:pt x="0" y="327"/>
                  </a:lnTo>
                  <a:lnTo>
                    <a:pt x="0" y="32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40" name="Freeform 146">
              <a:extLst>
                <a:ext uri="{FF2B5EF4-FFF2-40B4-BE49-F238E27FC236}">
                  <a16:creationId xmlns:a16="http://schemas.microsoft.com/office/drawing/2014/main" xmlns="" id="{39341080-35D5-456A-AA1E-D550C5EBC269}"/>
                </a:ext>
              </a:extLst>
            </xdr:cNvPr>
            <xdr:cNvSpPr>
              <a:spLocks/>
            </xdr:cNvSpPr>
          </xdr:nvSpPr>
          <xdr:spPr bwMode="auto">
            <a:xfrm>
              <a:off x="1875" y="2250"/>
              <a:ext cx="2091" cy="327"/>
            </a:xfrm>
            <a:custGeom>
              <a:avLst/>
              <a:gdLst>
                <a:gd name="T0" fmla="*/ 0 w 697"/>
                <a:gd name="T1" fmla="*/ 108 h 109"/>
                <a:gd name="T2" fmla="*/ 697 w 697"/>
                <a:gd name="T3" fmla="*/ 0 h 109"/>
                <a:gd name="T4" fmla="*/ 697 w 697"/>
                <a:gd name="T5" fmla="*/ 0 h 109"/>
                <a:gd name="T6" fmla="*/ 0 w 697"/>
                <a:gd name="T7" fmla="*/ 109 h 109"/>
                <a:gd name="T8" fmla="*/ 0 w 697"/>
                <a:gd name="T9" fmla="*/ 108 h 1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97" h="109">
                  <a:moveTo>
                    <a:pt x="0" y="108"/>
                  </a:moveTo>
                  <a:lnTo>
                    <a:pt x="697" y="0"/>
                  </a:lnTo>
                  <a:lnTo>
                    <a:pt x="697" y="0"/>
                  </a:lnTo>
                  <a:lnTo>
                    <a:pt x="0" y="109"/>
                  </a:lnTo>
                  <a:lnTo>
                    <a:pt x="0" y="10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41" name="Freeform 147">
              <a:extLst>
                <a:ext uri="{FF2B5EF4-FFF2-40B4-BE49-F238E27FC236}">
                  <a16:creationId xmlns:a16="http://schemas.microsoft.com/office/drawing/2014/main" xmlns="" id="{24FFCC49-6B96-4E7B-B16F-EDAA898C5F12}"/>
                </a:ext>
              </a:extLst>
            </xdr:cNvPr>
            <xdr:cNvSpPr>
              <a:spLocks/>
            </xdr:cNvSpPr>
          </xdr:nvSpPr>
          <xdr:spPr bwMode="auto">
            <a:xfrm>
              <a:off x="1812" y="2247"/>
              <a:ext cx="2154" cy="111"/>
            </a:xfrm>
            <a:custGeom>
              <a:avLst/>
              <a:gdLst>
                <a:gd name="T0" fmla="*/ 0 w 2154"/>
                <a:gd name="T1" fmla="*/ 111 h 111"/>
                <a:gd name="T2" fmla="*/ 2154 w 2154"/>
                <a:gd name="T3" fmla="*/ 0 h 111"/>
                <a:gd name="T4" fmla="*/ 2154 w 2154"/>
                <a:gd name="T5" fmla="*/ 0 h 111"/>
                <a:gd name="T6" fmla="*/ 0 w 2154"/>
                <a:gd name="T7" fmla="*/ 111 h 1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154" h="111">
                  <a:moveTo>
                    <a:pt x="0" y="111"/>
                  </a:moveTo>
                  <a:lnTo>
                    <a:pt x="2154" y="0"/>
                  </a:lnTo>
                  <a:lnTo>
                    <a:pt x="2154" y="0"/>
                  </a:lnTo>
                  <a:lnTo>
                    <a:pt x="0" y="11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42" name="Freeform 148">
              <a:extLst>
                <a:ext uri="{FF2B5EF4-FFF2-40B4-BE49-F238E27FC236}">
                  <a16:creationId xmlns:a16="http://schemas.microsoft.com/office/drawing/2014/main" xmlns="" id="{471BE387-6217-4F18-8E4F-C3C65890208A}"/>
                </a:ext>
              </a:extLst>
            </xdr:cNvPr>
            <xdr:cNvSpPr>
              <a:spLocks/>
            </xdr:cNvSpPr>
          </xdr:nvSpPr>
          <xdr:spPr bwMode="auto">
            <a:xfrm>
              <a:off x="1812" y="2247"/>
              <a:ext cx="2154" cy="111"/>
            </a:xfrm>
            <a:custGeom>
              <a:avLst/>
              <a:gdLst>
                <a:gd name="T0" fmla="*/ 0 w 718"/>
                <a:gd name="T1" fmla="*/ 37 h 37"/>
                <a:gd name="T2" fmla="*/ 718 w 718"/>
                <a:gd name="T3" fmla="*/ 0 h 37"/>
                <a:gd name="T4" fmla="*/ 718 w 718"/>
                <a:gd name="T5" fmla="*/ 0 h 37"/>
                <a:gd name="T6" fmla="*/ 0 w 718"/>
                <a:gd name="T7" fmla="*/ 37 h 37"/>
                <a:gd name="T8" fmla="*/ 0 w 718"/>
                <a:gd name="T9" fmla="*/ 37 h 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18" h="37">
                  <a:moveTo>
                    <a:pt x="0" y="37"/>
                  </a:moveTo>
                  <a:lnTo>
                    <a:pt x="718" y="0"/>
                  </a:lnTo>
                  <a:lnTo>
                    <a:pt x="718" y="0"/>
                  </a:lnTo>
                  <a:lnTo>
                    <a:pt x="0" y="37"/>
                  </a:lnTo>
                  <a:lnTo>
                    <a:pt x="0" y="3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43" name="Freeform 149">
              <a:extLst>
                <a:ext uri="{FF2B5EF4-FFF2-40B4-BE49-F238E27FC236}">
                  <a16:creationId xmlns:a16="http://schemas.microsoft.com/office/drawing/2014/main" xmlns="" id="{2B93CD53-90FD-4DDD-B0A6-8BA5E768F823}"/>
                </a:ext>
              </a:extLst>
            </xdr:cNvPr>
            <xdr:cNvSpPr>
              <a:spLocks/>
            </xdr:cNvSpPr>
          </xdr:nvSpPr>
          <xdr:spPr bwMode="auto">
            <a:xfrm>
              <a:off x="1803" y="2019"/>
              <a:ext cx="2163" cy="225"/>
            </a:xfrm>
            <a:custGeom>
              <a:avLst/>
              <a:gdLst>
                <a:gd name="T0" fmla="*/ 0 w 2163"/>
                <a:gd name="T1" fmla="*/ 0 h 225"/>
                <a:gd name="T2" fmla="*/ 2163 w 2163"/>
                <a:gd name="T3" fmla="*/ 225 h 225"/>
                <a:gd name="T4" fmla="*/ 2163 w 2163"/>
                <a:gd name="T5" fmla="*/ 225 h 225"/>
                <a:gd name="T6" fmla="*/ 0 w 2163"/>
                <a:gd name="T7" fmla="*/ 0 h 2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163" h="225">
                  <a:moveTo>
                    <a:pt x="0" y="0"/>
                  </a:moveTo>
                  <a:lnTo>
                    <a:pt x="2163" y="225"/>
                  </a:lnTo>
                  <a:lnTo>
                    <a:pt x="2163" y="22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44" name="Freeform 150">
              <a:extLst>
                <a:ext uri="{FF2B5EF4-FFF2-40B4-BE49-F238E27FC236}">
                  <a16:creationId xmlns:a16="http://schemas.microsoft.com/office/drawing/2014/main" xmlns="" id="{4E39EB68-7A2D-46BE-8079-C3F9187BB006}"/>
                </a:ext>
              </a:extLst>
            </xdr:cNvPr>
            <xdr:cNvSpPr>
              <a:spLocks/>
            </xdr:cNvSpPr>
          </xdr:nvSpPr>
          <xdr:spPr bwMode="auto">
            <a:xfrm>
              <a:off x="1803" y="2019"/>
              <a:ext cx="2163" cy="225"/>
            </a:xfrm>
            <a:custGeom>
              <a:avLst/>
              <a:gdLst>
                <a:gd name="T0" fmla="*/ 0 w 721"/>
                <a:gd name="T1" fmla="*/ 0 h 75"/>
                <a:gd name="T2" fmla="*/ 721 w 721"/>
                <a:gd name="T3" fmla="*/ 75 h 75"/>
                <a:gd name="T4" fmla="*/ 721 w 721"/>
                <a:gd name="T5" fmla="*/ 75 h 75"/>
                <a:gd name="T6" fmla="*/ 0 w 721"/>
                <a:gd name="T7" fmla="*/ 0 h 75"/>
                <a:gd name="T8" fmla="*/ 0 w 721"/>
                <a:gd name="T9" fmla="*/ 0 h 7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21" h="75">
                  <a:moveTo>
                    <a:pt x="0" y="0"/>
                  </a:moveTo>
                  <a:lnTo>
                    <a:pt x="721" y="75"/>
                  </a:lnTo>
                  <a:lnTo>
                    <a:pt x="721" y="75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45" name="Freeform 151">
              <a:extLst>
                <a:ext uri="{FF2B5EF4-FFF2-40B4-BE49-F238E27FC236}">
                  <a16:creationId xmlns:a16="http://schemas.microsoft.com/office/drawing/2014/main" xmlns="" id="{0E9B2D83-9A16-4E81-8DD2-26FAF4EADF64}"/>
                </a:ext>
              </a:extLst>
            </xdr:cNvPr>
            <xdr:cNvSpPr>
              <a:spLocks/>
            </xdr:cNvSpPr>
          </xdr:nvSpPr>
          <xdr:spPr bwMode="auto">
            <a:xfrm>
              <a:off x="2052" y="2367"/>
              <a:ext cx="1902" cy="501"/>
            </a:xfrm>
            <a:custGeom>
              <a:avLst/>
              <a:gdLst>
                <a:gd name="T0" fmla="*/ 0 w 1902"/>
                <a:gd name="T1" fmla="*/ 498 h 501"/>
                <a:gd name="T2" fmla="*/ 1899 w 1902"/>
                <a:gd name="T3" fmla="*/ 0 h 501"/>
                <a:gd name="T4" fmla="*/ 1902 w 1902"/>
                <a:gd name="T5" fmla="*/ 0 h 501"/>
                <a:gd name="T6" fmla="*/ 0 w 1902"/>
                <a:gd name="T7" fmla="*/ 501 h 501"/>
                <a:gd name="T8" fmla="*/ 0 w 1902"/>
                <a:gd name="T9" fmla="*/ 498 h 5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02" h="501">
                  <a:moveTo>
                    <a:pt x="0" y="498"/>
                  </a:moveTo>
                  <a:lnTo>
                    <a:pt x="1899" y="0"/>
                  </a:lnTo>
                  <a:lnTo>
                    <a:pt x="1902" y="0"/>
                  </a:lnTo>
                  <a:lnTo>
                    <a:pt x="0" y="501"/>
                  </a:lnTo>
                  <a:lnTo>
                    <a:pt x="0" y="49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46" name="Freeform 152">
              <a:extLst>
                <a:ext uri="{FF2B5EF4-FFF2-40B4-BE49-F238E27FC236}">
                  <a16:creationId xmlns:a16="http://schemas.microsoft.com/office/drawing/2014/main" xmlns="" id="{9964BDA2-60AA-408D-B49F-A5C95C4E3F43}"/>
                </a:ext>
              </a:extLst>
            </xdr:cNvPr>
            <xdr:cNvSpPr>
              <a:spLocks/>
            </xdr:cNvSpPr>
          </xdr:nvSpPr>
          <xdr:spPr bwMode="auto">
            <a:xfrm>
              <a:off x="2052" y="2367"/>
              <a:ext cx="1902" cy="501"/>
            </a:xfrm>
            <a:custGeom>
              <a:avLst/>
              <a:gdLst>
                <a:gd name="T0" fmla="*/ 0 w 634"/>
                <a:gd name="T1" fmla="*/ 166 h 167"/>
                <a:gd name="T2" fmla="*/ 633 w 634"/>
                <a:gd name="T3" fmla="*/ 0 h 167"/>
                <a:gd name="T4" fmla="*/ 634 w 634"/>
                <a:gd name="T5" fmla="*/ 0 h 167"/>
                <a:gd name="T6" fmla="*/ 0 w 634"/>
                <a:gd name="T7" fmla="*/ 167 h 167"/>
                <a:gd name="T8" fmla="*/ 0 w 634"/>
                <a:gd name="T9" fmla="*/ 166 h 1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34" h="167">
                  <a:moveTo>
                    <a:pt x="0" y="166"/>
                  </a:moveTo>
                  <a:lnTo>
                    <a:pt x="633" y="0"/>
                  </a:lnTo>
                  <a:lnTo>
                    <a:pt x="634" y="0"/>
                  </a:lnTo>
                  <a:lnTo>
                    <a:pt x="0" y="167"/>
                  </a:lnTo>
                  <a:lnTo>
                    <a:pt x="0" y="16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47" name="Freeform 153">
              <a:extLst>
                <a:ext uri="{FF2B5EF4-FFF2-40B4-BE49-F238E27FC236}">
                  <a16:creationId xmlns:a16="http://schemas.microsoft.com/office/drawing/2014/main" xmlns="" id="{D5B8ACAC-3B0D-41E2-A837-98C2F4EAF08B}"/>
                </a:ext>
              </a:extLst>
            </xdr:cNvPr>
            <xdr:cNvSpPr>
              <a:spLocks/>
            </xdr:cNvSpPr>
          </xdr:nvSpPr>
          <xdr:spPr bwMode="auto">
            <a:xfrm>
              <a:off x="1803" y="2019"/>
              <a:ext cx="2148" cy="339"/>
            </a:xfrm>
            <a:custGeom>
              <a:avLst/>
              <a:gdLst>
                <a:gd name="T0" fmla="*/ 0 w 2148"/>
                <a:gd name="T1" fmla="*/ 0 h 339"/>
                <a:gd name="T2" fmla="*/ 2148 w 2148"/>
                <a:gd name="T3" fmla="*/ 336 h 339"/>
                <a:gd name="T4" fmla="*/ 2148 w 2148"/>
                <a:gd name="T5" fmla="*/ 339 h 339"/>
                <a:gd name="T6" fmla="*/ 0 w 2148"/>
                <a:gd name="T7" fmla="*/ 3 h 339"/>
                <a:gd name="T8" fmla="*/ 0 w 2148"/>
                <a:gd name="T9" fmla="*/ 0 h 3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48" h="339">
                  <a:moveTo>
                    <a:pt x="0" y="0"/>
                  </a:moveTo>
                  <a:lnTo>
                    <a:pt x="2148" y="336"/>
                  </a:lnTo>
                  <a:lnTo>
                    <a:pt x="2148" y="339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48" name="Freeform 154">
              <a:extLst>
                <a:ext uri="{FF2B5EF4-FFF2-40B4-BE49-F238E27FC236}">
                  <a16:creationId xmlns:a16="http://schemas.microsoft.com/office/drawing/2014/main" xmlns="" id="{B46E37E1-2B56-4CD0-9CD9-DF8A1E71FDD5}"/>
                </a:ext>
              </a:extLst>
            </xdr:cNvPr>
            <xdr:cNvSpPr>
              <a:spLocks/>
            </xdr:cNvSpPr>
          </xdr:nvSpPr>
          <xdr:spPr bwMode="auto">
            <a:xfrm>
              <a:off x="1803" y="2019"/>
              <a:ext cx="2148" cy="339"/>
            </a:xfrm>
            <a:custGeom>
              <a:avLst/>
              <a:gdLst>
                <a:gd name="T0" fmla="*/ 0 w 716"/>
                <a:gd name="T1" fmla="*/ 0 h 113"/>
                <a:gd name="T2" fmla="*/ 716 w 716"/>
                <a:gd name="T3" fmla="*/ 112 h 113"/>
                <a:gd name="T4" fmla="*/ 716 w 716"/>
                <a:gd name="T5" fmla="*/ 113 h 113"/>
                <a:gd name="T6" fmla="*/ 0 w 716"/>
                <a:gd name="T7" fmla="*/ 1 h 113"/>
                <a:gd name="T8" fmla="*/ 0 w 716"/>
                <a:gd name="T9" fmla="*/ 0 h 1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16" h="113">
                  <a:moveTo>
                    <a:pt x="0" y="0"/>
                  </a:moveTo>
                  <a:lnTo>
                    <a:pt x="716" y="112"/>
                  </a:lnTo>
                  <a:lnTo>
                    <a:pt x="716" y="113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49" name="Freeform 155">
              <a:extLst>
                <a:ext uri="{FF2B5EF4-FFF2-40B4-BE49-F238E27FC236}">
                  <a16:creationId xmlns:a16="http://schemas.microsoft.com/office/drawing/2014/main" xmlns="" id="{1F3F709D-28EE-451E-9B39-7687F8D71236}"/>
                </a:ext>
              </a:extLst>
            </xdr:cNvPr>
            <xdr:cNvSpPr>
              <a:spLocks/>
            </xdr:cNvSpPr>
          </xdr:nvSpPr>
          <xdr:spPr bwMode="auto">
            <a:xfrm>
              <a:off x="2670" y="1088"/>
              <a:ext cx="1290" cy="1258"/>
            </a:xfrm>
            <a:custGeom>
              <a:avLst/>
              <a:gdLst>
                <a:gd name="T0" fmla="*/ 3 w 1290"/>
                <a:gd name="T1" fmla="*/ 0 h 1258"/>
                <a:gd name="T2" fmla="*/ 1290 w 1290"/>
                <a:gd name="T3" fmla="*/ 1255 h 1258"/>
                <a:gd name="T4" fmla="*/ 1287 w 1290"/>
                <a:gd name="T5" fmla="*/ 1258 h 1258"/>
                <a:gd name="T6" fmla="*/ 0 w 1290"/>
                <a:gd name="T7" fmla="*/ 3 h 1258"/>
                <a:gd name="T8" fmla="*/ 3 w 1290"/>
                <a:gd name="T9" fmla="*/ 0 h 125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90" h="1258">
                  <a:moveTo>
                    <a:pt x="3" y="0"/>
                  </a:moveTo>
                  <a:lnTo>
                    <a:pt x="1290" y="1255"/>
                  </a:lnTo>
                  <a:lnTo>
                    <a:pt x="1287" y="1258"/>
                  </a:lnTo>
                  <a:lnTo>
                    <a:pt x="0" y="3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50" name="Freeform 156">
              <a:extLst>
                <a:ext uri="{FF2B5EF4-FFF2-40B4-BE49-F238E27FC236}">
                  <a16:creationId xmlns:a16="http://schemas.microsoft.com/office/drawing/2014/main" xmlns="" id="{FB680C2A-336B-4ED5-B079-3985E3D41916}"/>
                </a:ext>
              </a:extLst>
            </xdr:cNvPr>
            <xdr:cNvSpPr>
              <a:spLocks/>
            </xdr:cNvSpPr>
          </xdr:nvSpPr>
          <xdr:spPr bwMode="auto">
            <a:xfrm>
              <a:off x="2670" y="1088"/>
              <a:ext cx="1290" cy="1258"/>
            </a:xfrm>
            <a:custGeom>
              <a:avLst/>
              <a:gdLst>
                <a:gd name="T0" fmla="*/ 1 w 430"/>
                <a:gd name="T1" fmla="*/ 0 h 419"/>
                <a:gd name="T2" fmla="*/ 430 w 430"/>
                <a:gd name="T3" fmla="*/ 418 h 419"/>
                <a:gd name="T4" fmla="*/ 429 w 430"/>
                <a:gd name="T5" fmla="*/ 419 h 419"/>
                <a:gd name="T6" fmla="*/ 0 w 430"/>
                <a:gd name="T7" fmla="*/ 1 h 419"/>
                <a:gd name="T8" fmla="*/ 1 w 430"/>
                <a:gd name="T9" fmla="*/ 0 h 4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30" h="419">
                  <a:moveTo>
                    <a:pt x="1" y="0"/>
                  </a:moveTo>
                  <a:lnTo>
                    <a:pt x="430" y="418"/>
                  </a:lnTo>
                  <a:lnTo>
                    <a:pt x="429" y="419"/>
                  </a:lnTo>
                  <a:lnTo>
                    <a:pt x="0" y="1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51" name="Freeform 157">
              <a:extLst>
                <a:ext uri="{FF2B5EF4-FFF2-40B4-BE49-F238E27FC236}">
                  <a16:creationId xmlns:a16="http://schemas.microsoft.com/office/drawing/2014/main" xmlns="" id="{A153B972-52B7-4E5D-8D4B-8ABADDBFC4AC}"/>
                </a:ext>
              </a:extLst>
            </xdr:cNvPr>
            <xdr:cNvSpPr>
              <a:spLocks/>
            </xdr:cNvSpPr>
          </xdr:nvSpPr>
          <xdr:spPr bwMode="auto">
            <a:xfrm>
              <a:off x="3918" y="2493"/>
              <a:ext cx="24" cy="63"/>
            </a:xfrm>
            <a:custGeom>
              <a:avLst/>
              <a:gdLst>
                <a:gd name="T0" fmla="*/ 0 w 24"/>
                <a:gd name="T1" fmla="*/ 63 h 63"/>
                <a:gd name="T2" fmla="*/ 21 w 24"/>
                <a:gd name="T3" fmla="*/ 0 h 63"/>
                <a:gd name="T4" fmla="*/ 24 w 24"/>
                <a:gd name="T5" fmla="*/ 0 h 63"/>
                <a:gd name="T6" fmla="*/ 3 w 24"/>
                <a:gd name="T7" fmla="*/ 63 h 63"/>
                <a:gd name="T8" fmla="*/ 0 w 24"/>
                <a:gd name="T9" fmla="*/ 63 h 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" h="63">
                  <a:moveTo>
                    <a:pt x="0" y="63"/>
                  </a:moveTo>
                  <a:lnTo>
                    <a:pt x="21" y="0"/>
                  </a:lnTo>
                  <a:lnTo>
                    <a:pt x="24" y="0"/>
                  </a:lnTo>
                  <a:lnTo>
                    <a:pt x="3" y="63"/>
                  </a:lnTo>
                  <a:lnTo>
                    <a:pt x="0" y="6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52" name="Freeform 158">
              <a:extLst>
                <a:ext uri="{FF2B5EF4-FFF2-40B4-BE49-F238E27FC236}">
                  <a16:creationId xmlns:a16="http://schemas.microsoft.com/office/drawing/2014/main" xmlns="" id="{1A857199-D7ED-4D4F-BBC6-210784028564}"/>
                </a:ext>
              </a:extLst>
            </xdr:cNvPr>
            <xdr:cNvSpPr>
              <a:spLocks/>
            </xdr:cNvSpPr>
          </xdr:nvSpPr>
          <xdr:spPr bwMode="auto">
            <a:xfrm>
              <a:off x="3918" y="2493"/>
              <a:ext cx="24" cy="63"/>
            </a:xfrm>
            <a:custGeom>
              <a:avLst/>
              <a:gdLst>
                <a:gd name="T0" fmla="*/ 0 w 8"/>
                <a:gd name="T1" fmla="*/ 21 h 21"/>
                <a:gd name="T2" fmla="*/ 7 w 8"/>
                <a:gd name="T3" fmla="*/ 0 h 21"/>
                <a:gd name="T4" fmla="*/ 8 w 8"/>
                <a:gd name="T5" fmla="*/ 0 h 21"/>
                <a:gd name="T6" fmla="*/ 1 w 8"/>
                <a:gd name="T7" fmla="*/ 21 h 21"/>
                <a:gd name="T8" fmla="*/ 0 w 8"/>
                <a:gd name="T9" fmla="*/ 21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" h="21">
                  <a:moveTo>
                    <a:pt x="0" y="21"/>
                  </a:moveTo>
                  <a:lnTo>
                    <a:pt x="7" y="0"/>
                  </a:lnTo>
                  <a:lnTo>
                    <a:pt x="8" y="0"/>
                  </a:lnTo>
                  <a:lnTo>
                    <a:pt x="1" y="21"/>
                  </a:lnTo>
                  <a:lnTo>
                    <a:pt x="0" y="2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53" name="Freeform 159">
              <a:extLst>
                <a:ext uri="{FF2B5EF4-FFF2-40B4-BE49-F238E27FC236}">
                  <a16:creationId xmlns:a16="http://schemas.microsoft.com/office/drawing/2014/main" xmlns="" id="{79653B62-08D2-448C-9070-9CA29558FFA5}"/>
                </a:ext>
              </a:extLst>
            </xdr:cNvPr>
            <xdr:cNvSpPr>
              <a:spLocks/>
            </xdr:cNvSpPr>
          </xdr:nvSpPr>
          <xdr:spPr bwMode="auto">
            <a:xfrm>
              <a:off x="2406" y="2478"/>
              <a:ext cx="1521" cy="670"/>
            </a:xfrm>
            <a:custGeom>
              <a:avLst/>
              <a:gdLst>
                <a:gd name="T0" fmla="*/ 0 w 1521"/>
                <a:gd name="T1" fmla="*/ 670 h 670"/>
                <a:gd name="T2" fmla="*/ 1521 w 1521"/>
                <a:gd name="T3" fmla="*/ 0 h 670"/>
                <a:gd name="T4" fmla="*/ 1521 w 1521"/>
                <a:gd name="T5" fmla="*/ 3 h 670"/>
                <a:gd name="T6" fmla="*/ 0 w 1521"/>
                <a:gd name="T7" fmla="*/ 670 h 6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21" h="670">
                  <a:moveTo>
                    <a:pt x="0" y="670"/>
                  </a:moveTo>
                  <a:lnTo>
                    <a:pt x="1521" y="0"/>
                  </a:lnTo>
                  <a:lnTo>
                    <a:pt x="1521" y="3"/>
                  </a:lnTo>
                  <a:lnTo>
                    <a:pt x="0" y="67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54" name="Freeform 160">
              <a:extLst>
                <a:ext uri="{FF2B5EF4-FFF2-40B4-BE49-F238E27FC236}">
                  <a16:creationId xmlns:a16="http://schemas.microsoft.com/office/drawing/2014/main" xmlns="" id="{90061986-FB2F-48D4-A33A-DA18FE71FF12}"/>
                </a:ext>
              </a:extLst>
            </xdr:cNvPr>
            <xdr:cNvSpPr>
              <a:spLocks/>
            </xdr:cNvSpPr>
          </xdr:nvSpPr>
          <xdr:spPr bwMode="auto">
            <a:xfrm>
              <a:off x="2406" y="2478"/>
              <a:ext cx="1521" cy="670"/>
            </a:xfrm>
            <a:custGeom>
              <a:avLst/>
              <a:gdLst>
                <a:gd name="T0" fmla="*/ 0 w 507"/>
                <a:gd name="T1" fmla="*/ 223 h 223"/>
                <a:gd name="T2" fmla="*/ 507 w 507"/>
                <a:gd name="T3" fmla="*/ 0 h 223"/>
                <a:gd name="T4" fmla="*/ 507 w 507"/>
                <a:gd name="T5" fmla="*/ 1 h 223"/>
                <a:gd name="T6" fmla="*/ 0 w 507"/>
                <a:gd name="T7" fmla="*/ 223 h 223"/>
                <a:gd name="T8" fmla="*/ 0 w 507"/>
                <a:gd name="T9" fmla="*/ 223 h 2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07" h="223">
                  <a:moveTo>
                    <a:pt x="0" y="223"/>
                  </a:moveTo>
                  <a:lnTo>
                    <a:pt x="507" y="0"/>
                  </a:lnTo>
                  <a:lnTo>
                    <a:pt x="507" y="1"/>
                  </a:lnTo>
                  <a:lnTo>
                    <a:pt x="0" y="223"/>
                  </a:lnTo>
                  <a:lnTo>
                    <a:pt x="0" y="22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55" name="Freeform 161">
              <a:extLst>
                <a:ext uri="{FF2B5EF4-FFF2-40B4-BE49-F238E27FC236}">
                  <a16:creationId xmlns:a16="http://schemas.microsoft.com/office/drawing/2014/main" xmlns="" id="{905C92B0-A4D3-46B2-8E7F-DA7C479192B5}"/>
                </a:ext>
              </a:extLst>
            </xdr:cNvPr>
            <xdr:cNvSpPr>
              <a:spLocks/>
            </xdr:cNvSpPr>
          </xdr:nvSpPr>
          <xdr:spPr bwMode="auto">
            <a:xfrm>
              <a:off x="2052" y="2475"/>
              <a:ext cx="1872" cy="393"/>
            </a:xfrm>
            <a:custGeom>
              <a:avLst/>
              <a:gdLst>
                <a:gd name="T0" fmla="*/ 0 w 1872"/>
                <a:gd name="T1" fmla="*/ 393 h 393"/>
                <a:gd name="T2" fmla="*/ 1872 w 1872"/>
                <a:gd name="T3" fmla="*/ 0 h 393"/>
                <a:gd name="T4" fmla="*/ 1872 w 1872"/>
                <a:gd name="T5" fmla="*/ 0 h 393"/>
                <a:gd name="T6" fmla="*/ 0 w 1872"/>
                <a:gd name="T7" fmla="*/ 393 h 3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872" h="393">
                  <a:moveTo>
                    <a:pt x="0" y="393"/>
                  </a:moveTo>
                  <a:lnTo>
                    <a:pt x="1872" y="0"/>
                  </a:lnTo>
                  <a:lnTo>
                    <a:pt x="1872" y="0"/>
                  </a:lnTo>
                  <a:lnTo>
                    <a:pt x="0" y="39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56" name="Freeform 162">
              <a:extLst>
                <a:ext uri="{FF2B5EF4-FFF2-40B4-BE49-F238E27FC236}">
                  <a16:creationId xmlns:a16="http://schemas.microsoft.com/office/drawing/2014/main" xmlns="" id="{A5F6180B-B7A5-4030-9EF9-06501335CFFB}"/>
                </a:ext>
              </a:extLst>
            </xdr:cNvPr>
            <xdr:cNvSpPr>
              <a:spLocks/>
            </xdr:cNvSpPr>
          </xdr:nvSpPr>
          <xdr:spPr bwMode="auto">
            <a:xfrm>
              <a:off x="2052" y="2475"/>
              <a:ext cx="1872" cy="393"/>
            </a:xfrm>
            <a:custGeom>
              <a:avLst/>
              <a:gdLst>
                <a:gd name="T0" fmla="*/ 0 w 624"/>
                <a:gd name="T1" fmla="*/ 131 h 131"/>
                <a:gd name="T2" fmla="*/ 624 w 624"/>
                <a:gd name="T3" fmla="*/ 0 h 131"/>
                <a:gd name="T4" fmla="*/ 624 w 624"/>
                <a:gd name="T5" fmla="*/ 0 h 131"/>
                <a:gd name="T6" fmla="*/ 0 w 624"/>
                <a:gd name="T7" fmla="*/ 131 h 131"/>
                <a:gd name="T8" fmla="*/ 0 w 624"/>
                <a:gd name="T9" fmla="*/ 131 h 1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24" h="131">
                  <a:moveTo>
                    <a:pt x="0" y="131"/>
                  </a:moveTo>
                  <a:lnTo>
                    <a:pt x="624" y="0"/>
                  </a:lnTo>
                  <a:lnTo>
                    <a:pt x="624" y="0"/>
                  </a:lnTo>
                  <a:lnTo>
                    <a:pt x="0" y="131"/>
                  </a:lnTo>
                  <a:lnTo>
                    <a:pt x="0" y="13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57" name="Freeform 163">
              <a:extLst>
                <a:ext uri="{FF2B5EF4-FFF2-40B4-BE49-F238E27FC236}">
                  <a16:creationId xmlns:a16="http://schemas.microsoft.com/office/drawing/2014/main" xmlns="" id="{F8E66890-FEB1-4F81-A2DF-F5F32A45ADAE}"/>
                </a:ext>
              </a:extLst>
            </xdr:cNvPr>
            <xdr:cNvSpPr>
              <a:spLocks/>
            </xdr:cNvSpPr>
          </xdr:nvSpPr>
          <xdr:spPr bwMode="auto">
            <a:xfrm>
              <a:off x="1875" y="2469"/>
              <a:ext cx="2049" cy="111"/>
            </a:xfrm>
            <a:custGeom>
              <a:avLst/>
              <a:gdLst>
                <a:gd name="T0" fmla="*/ 0 w 2049"/>
                <a:gd name="T1" fmla="*/ 105 h 111"/>
                <a:gd name="T2" fmla="*/ 2049 w 2049"/>
                <a:gd name="T3" fmla="*/ 0 h 111"/>
                <a:gd name="T4" fmla="*/ 2049 w 2049"/>
                <a:gd name="T5" fmla="*/ 6 h 111"/>
                <a:gd name="T6" fmla="*/ 0 w 2049"/>
                <a:gd name="T7" fmla="*/ 111 h 111"/>
                <a:gd name="T8" fmla="*/ 0 w 2049"/>
                <a:gd name="T9" fmla="*/ 105 h 1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49" h="111">
                  <a:moveTo>
                    <a:pt x="0" y="105"/>
                  </a:moveTo>
                  <a:lnTo>
                    <a:pt x="2049" y="0"/>
                  </a:lnTo>
                  <a:lnTo>
                    <a:pt x="2049" y="6"/>
                  </a:lnTo>
                  <a:lnTo>
                    <a:pt x="0" y="111"/>
                  </a:lnTo>
                  <a:lnTo>
                    <a:pt x="0" y="10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58" name="Freeform 164">
              <a:extLst>
                <a:ext uri="{FF2B5EF4-FFF2-40B4-BE49-F238E27FC236}">
                  <a16:creationId xmlns:a16="http://schemas.microsoft.com/office/drawing/2014/main" xmlns="" id="{60BAA1BE-D9E1-43B7-8CCB-E180851DFBD3}"/>
                </a:ext>
              </a:extLst>
            </xdr:cNvPr>
            <xdr:cNvSpPr>
              <a:spLocks/>
            </xdr:cNvSpPr>
          </xdr:nvSpPr>
          <xdr:spPr bwMode="auto">
            <a:xfrm>
              <a:off x="1875" y="2469"/>
              <a:ext cx="2049" cy="111"/>
            </a:xfrm>
            <a:custGeom>
              <a:avLst/>
              <a:gdLst>
                <a:gd name="T0" fmla="*/ 0 w 683"/>
                <a:gd name="T1" fmla="*/ 35 h 37"/>
                <a:gd name="T2" fmla="*/ 683 w 683"/>
                <a:gd name="T3" fmla="*/ 0 h 37"/>
                <a:gd name="T4" fmla="*/ 683 w 683"/>
                <a:gd name="T5" fmla="*/ 2 h 37"/>
                <a:gd name="T6" fmla="*/ 0 w 683"/>
                <a:gd name="T7" fmla="*/ 37 h 37"/>
                <a:gd name="T8" fmla="*/ 0 w 683"/>
                <a:gd name="T9" fmla="*/ 35 h 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83" h="37">
                  <a:moveTo>
                    <a:pt x="0" y="35"/>
                  </a:moveTo>
                  <a:lnTo>
                    <a:pt x="683" y="0"/>
                  </a:lnTo>
                  <a:lnTo>
                    <a:pt x="683" y="2"/>
                  </a:lnTo>
                  <a:lnTo>
                    <a:pt x="0" y="37"/>
                  </a:lnTo>
                  <a:lnTo>
                    <a:pt x="0" y="3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59" name="Freeform 165">
              <a:extLst>
                <a:ext uri="{FF2B5EF4-FFF2-40B4-BE49-F238E27FC236}">
                  <a16:creationId xmlns:a16="http://schemas.microsoft.com/office/drawing/2014/main" xmlns="" id="{A0C7D7E7-B592-4696-B884-607FEAE68AB1}"/>
                </a:ext>
              </a:extLst>
            </xdr:cNvPr>
            <xdr:cNvSpPr>
              <a:spLocks/>
            </xdr:cNvSpPr>
          </xdr:nvSpPr>
          <xdr:spPr bwMode="auto">
            <a:xfrm>
              <a:off x="2256" y="1265"/>
              <a:ext cx="1674" cy="1192"/>
            </a:xfrm>
            <a:custGeom>
              <a:avLst/>
              <a:gdLst>
                <a:gd name="T0" fmla="*/ 0 w 1674"/>
                <a:gd name="T1" fmla="*/ 0 h 1192"/>
                <a:gd name="T2" fmla="*/ 1674 w 1674"/>
                <a:gd name="T3" fmla="*/ 1192 h 1192"/>
                <a:gd name="T4" fmla="*/ 1674 w 1674"/>
                <a:gd name="T5" fmla="*/ 1192 h 1192"/>
                <a:gd name="T6" fmla="*/ 0 w 1674"/>
                <a:gd name="T7" fmla="*/ 3 h 1192"/>
                <a:gd name="T8" fmla="*/ 0 w 1674"/>
                <a:gd name="T9" fmla="*/ 0 h 119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74" h="1192">
                  <a:moveTo>
                    <a:pt x="0" y="0"/>
                  </a:moveTo>
                  <a:lnTo>
                    <a:pt x="1674" y="1192"/>
                  </a:lnTo>
                  <a:lnTo>
                    <a:pt x="1674" y="1192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60" name="Freeform 166">
              <a:extLst>
                <a:ext uri="{FF2B5EF4-FFF2-40B4-BE49-F238E27FC236}">
                  <a16:creationId xmlns:a16="http://schemas.microsoft.com/office/drawing/2014/main" xmlns="" id="{A931AE61-E275-421F-9530-D8F4CAEE3CE8}"/>
                </a:ext>
              </a:extLst>
            </xdr:cNvPr>
            <xdr:cNvSpPr>
              <a:spLocks/>
            </xdr:cNvSpPr>
          </xdr:nvSpPr>
          <xdr:spPr bwMode="auto">
            <a:xfrm>
              <a:off x="2256" y="1265"/>
              <a:ext cx="1674" cy="1192"/>
            </a:xfrm>
            <a:custGeom>
              <a:avLst/>
              <a:gdLst>
                <a:gd name="T0" fmla="*/ 0 w 558"/>
                <a:gd name="T1" fmla="*/ 0 h 397"/>
                <a:gd name="T2" fmla="*/ 558 w 558"/>
                <a:gd name="T3" fmla="*/ 397 h 397"/>
                <a:gd name="T4" fmla="*/ 558 w 558"/>
                <a:gd name="T5" fmla="*/ 397 h 397"/>
                <a:gd name="T6" fmla="*/ 0 w 558"/>
                <a:gd name="T7" fmla="*/ 1 h 397"/>
                <a:gd name="T8" fmla="*/ 0 w 558"/>
                <a:gd name="T9" fmla="*/ 0 h 3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58" h="397">
                  <a:moveTo>
                    <a:pt x="0" y="0"/>
                  </a:moveTo>
                  <a:lnTo>
                    <a:pt x="558" y="397"/>
                  </a:lnTo>
                  <a:lnTo>
                    <a:pt x="558" y="397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61" name="Freeform 167">
              <a:extLst>
                <a:ext uri="{FF2B5EF4-FFF2-40B4-BE49-F238E27FC236}">
                  <a16:creationId xmlns:a16="http://schemas.microsoft.com/office/drawing/2014/main" xmlns="" id="{B4653964-BC1D-4E4C-8875-5F2FB3FF83C6}"/>
                </a:ext>
              </a:extLst>
            </xdr:cNvPr>
            <xdr:cNvSpPr>
              <a:spLocks/>
            </xdr:cNvSpPr>
          </xdr:nvSpPr>
          <xdr:spPr bwMode="auto">
            <a:xfrm>
              <a:off x="2352" y="1208"/>
              <a:ext cx="1578" cy="1249"/>
            </a:xfrm>
            <a:custGeom>
              <a:avLst/>
              <a:gdLst>
                <a:gd name="T0" fmla="*/ 3 w 1578"/>
                <a:gd name="T1" fmla="*/ 0 h 1249"/>
                <a:gd name="T2" fmla="*/ 1578 w 1578"/>
                <a:gd name="T3" fmla="*/ 1246 h 1249"/>
                <a:gd name="T4" fmla="*/ 1578 w 1578"/>
                <a:gd name="T5" fmla="*/ 1249 h 1249"/>
                <a:gd name="T6" fmla="*/ 0 w 1578"/>
                <a:gd name="T7" fmla="*/ 0 h 1249"/>
                <a:gd name="T8" fmla="*/ 3 w 1578"/>
                <a:gd name="T9" fmla="*/ 0 h 12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78" h="1249">
                  <a:moveTo>
                    <a:pt x="3" y="0"/>
                  </a:moveTo>
                  <a:lnTo>
                    <a:pt x="1578" y="1246"/>
                  </a:lnTo>
                  <a:lnTo>
                    <a:pt x="1578" y="1249"/>
                  </a:lnTo>
                  <a:lnTo>
                    <a:pt x="0" y="0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62" name="Freeform 168">
              <a:extLst>
                <a:ext uri="{FF2B5EF4-FFF2-40B4-BE49-F238E27FC236}">
                  <a16:creationId xmlns:a16="http://schemas.microsoft.com/office/drawing/2014/main" xmlns="" id="{70B8B017-9FFF-4458-9B4A-C0F5A614F42E}"/>
                </a:ext>
              </a:extLst>
            </xdr:cNvPr>
            <xdr:cNvSpPr>
              <a:spLocks/>
            </xdr:cNvSpPr>
          </xdr:nvSpPr>
          <xdr:spPr bwMode="auto">
            <a:xfrm>
              <a:off x="2352" y="1208"/>
              <a:ext cx="1578" cy="1249"/>
            </a:xfrm>
            <a:custGeom>
              <a:avLst/>
              <a:gdLst>
                <a:gd name="T0" fmla="*/ 1 w 526"/>
                <a:gd name="T1" fmla="*/ 0 h 416"/>
                <a:gd name="T2" fmla="*/ 526 w 526"/>
                <a:gd name="T3" fmla="*/ 415 h 416"/>
                <a:gd name="T4" fmla="*/ 526 w 526"/>
                <a:gd name="T5" fmla="*/ 416 h 416"/>
                <a:gd name="T6" fmla="*/ 0 w 526"/>
                <a:gd name="T7" fmla="*/ 0 h 416"/>
                <a:gd name="T8" fmla="*/ 1 w 526"/>
                <a:gd name="T9" fmla="*/ 0 h 4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26" h="416">
                  <a:moveTo>
                    <a:pt x="1" y="0"/>
                  </a:moveTo>
                  <a:lnTo>
                    <a:pt x="526" y="415"/>
                  </a:lnTo>
                  <a:lnTo>
                    <a:pt x="526" y="416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63" name="Freeform 169">
              <a:extLst>
                <a:ext uri="{FF2B5EF4-FFF2-40B4-BE49-F238E27FC236}">
                  <a16:creationId xmlns:a16="http://schemas.microsoft.com/office/drawing/2014/main" xmlns="" id="{3060E914-9FCC-45AA-9434-30B2E4C083B6}"/>
                </a:ext>
              </a:extLst>
            </xdr:cNvPr>
            <xdr:cNvSpPr>
              <a:spLocks/>
            </xdr:cNvSpPr>
          </xdr:nvSpPr>
          <xdr:spPr bwMode="auto">
            <a:xfrm>
              <a:off x="2307" y="2583"/>
              <a:ext cx="1581" cy="511"/>
            </a:xfrm>
            <a:custGeom>
              <a:avLst/>
              <a:gdLst>
                <a:gd name="T0" fmla="*/ 0 w 1581"/>
                <a:gd name="T1" fmla="*/ 508 h 511"/>
                <a:gd name="T2" fmla="*/ 1581 w 1581"/>
                <a:gd name="T3" fmla="*/ 0 h 511"/>
                <a:gd name="T4" fmla="*/ 1581 w 1581"/>
                <a:gd name="T5" fmla="*/ 3 h 511"/>
                <a:gd name="T6" fmla="*/ 3 w 1581"/>
                <a:gd name="T7" fmla="*/ 511 h 511"/>
                <a:gd name="T8" fmla="*/ 0 w 1581"/>
                <a:gd name="T9" fmla="*/ 508 h 5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81" h="511">
                  <a:moveTo>
                    <a:pt x="0" y="508"/>
                  </a:moveTo>
                  <a:lnTo>
                    <a:pt x="1581" y="0"/>
                  </a:lnTo>
                  <a:lnTo>
                    <a:pt x="1581" y="3"/>
                  </a:lnTo>
                  <a:lnTo>
                    <a:pt x="3" y="511"/>
                  </a:lnTo>
                  <a:lnTo>
                    <a:pt x="0" y="50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64" name="Freeform 170">
              <a:extLst>
                <a:ext uri="{FF2B5EF4-FFF2-40B4-BE49-F238E27FC236}">
                  <a16:creationId xmlns:a16="http://schemas.microsoft.com/office/drawing/2014/main" xmlns="" id="{6121D01D-7FAF-4762-BD4E-62BAB4948D06}"/>
                </a:ext>
              </a:extLst>
            </xdr:cNvPr>
            <xdr:cNvSpPr>
              <a:spLocks/>
            </xdr:cNvSpPr>
          </xdr:nvSpPr>
          <xdr:spPr bwMode="auto">
            <a:xfrm>
              <a:off x="2307" y="2583"/>
              <a:ext cx="1581" cy="511"/>
            </a:xfrm>
            <a:custGeom>
              <a:avLst/>
              <a:gdLst>
                <a:gd name="T0" fmla="*/ 0 w 527"/>
                <a:gd name="T1" fmla="*/ 169 h 170"/>
                <a:gd name="T2" fmla="*/ 527 w 527"/>
                <a:gd name="T3" fmla="*/ 0 h 170"/>
                <a:gd name="T4" fmla="*/ 527 w 527"/>
                <a:gd name="T5" fmla="*/ 1 h 170"/>
                <a:gd name="T6" fmla="*/ 1 w 527"/>
                <a:gd name="T7" fmla="*/ 170 h 170"/>
                <a:gd name="T8" fmla="*/ 0 w 527"/>
                <a:gd name="T9" fmla="*/ 169 h 1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27" h="170">
                  <a:moveTo>
                    <a:pt x="0" y="169"/>
                  </a:moveTo>
                  <a:lnTo>
                    <a:pt x="527" y="0"/>
                  </a:lnTo>
                  <a:lnTo>
                    <a:pt x="527" y="1"/>
                  </a:lnTo>
                  <a:lnTo>
                    <a:pt x="1" y="170"/>
                  </a:lnTo>
                  <a:lnTo>
                    <a:pt x="0" y="16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65" name="Freeform 171">
              <a:extLst>
                <a:ext uri="{FF2B5EF4-FFF2-40B4-BE49-F238E27FC236}">
                  <a16:creationId xmlns:a16="http://schemas.microsoft.com/office/drawing/2014/main" xmlns="" id="{E94D78E0-30FE-424A-9EBA-E8278A734A6D}"/>
                </a:ext>
              </a:extLst>
            </xdr:cNvPr>
            <xdr:cNvSpPr>
              <a:spLocks/>
            </xdr:cNvSpPr>
          </xdr:nvSpPr>
          <xdr:spPr bwMode="auto">
            <a:xfrm>
              <a:off x="1797" y="2250"/>
              <a:ext cx="2091" cy="327"/>
            </a:xfrm>
            <a:custGeom>
              <a:avLst/>
              <a:gdLst>
                <a:gd name="T0" fmla="*/ 0 w 2091"/>
                <a:gd name="T1" fmla="*/ 0 h 327"/>
                <a:gd name="T2" fmla="*/ 2091 w 2091"/>
                <a:gd name="T3" fmla="*/ 324 h 327"/>
                <a:gd name="T4" fmla="*/ 2091 w 2091"/>
                <a:gd name="T5" fmla="*/ 327 h 327"/>
                <a:gd name="T6" fmla="*/ 0 w 2091"/>
                <a:gd name="T7" fmla="*/ 0 h 3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091" h="327">
                  <a:moveTo>
                    <a:pt x="0" y="0"/>
                  </a:moveTo>
                  <a:lnTo>
                    <a:pt x="2091" y="324"/>
                  </a:lnTo>
                  <a:lnTo>
                    <a:pt x="2091" y="327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66" name="Freeform 172">
              <a:extLst>
                <a:ext uri="{FF2B5EF4-FFF2-40B4-BE49-F238E27FC236}">
                  <a16:creationId xmlns:a16="http://schemas.microsoft.com/office/drawing/2014/main" xmlns="" id="{EA2D8823-7BC4-4E79-990F-EDBB753D77AB}"/>
                </a:ext>
              </a:extLst>
            </xdr:cNvPr>
            <xdr:cNvSpPr>
              <a:spLocks/>
            </xdr:cNvSpPr>
          </xdr:nvSpPr>
          <xdr:spPr bwMode="auto">
            <a:xfrm>
              <a:off x="1797" y="2250"/>
              <a:ext cx="2091" cy="327"/>
            </a:xfrm>
            <a:custGeom>
              <a:avLst/>
              <a:gdLst>
                <a:gd name="T0" fmla="*/ 0 w 697"/>
                <a:gd name="T1" fmla="*/ 0 h 109"/>
                <a:gd name="T2" fmla="*/ 697 w 697"/>
                <a:gd name="T3" fmla="*/ 108 h 109"/>
                <a:gd name="T4" fmla="*/ 697 w 697"/>
                <a:gd name="T5" fmla="*/ 109 h 109"/>
                <a:gd name="T6" fmla="*/ 0 w 697"/>
                <a:gd name="T7" fmla="*/ 0 h 109"/>
                <a:gd name="T8" fmla="*/ 0 w 697"/>
                <a:gd name="T9" fmla="*/ 0 h 1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97" h="109">
                  <a:moveTo>
                    <a:pt x="0" y="0"/>
                  </a:moveTo>
                  <a:lnTo>
                    <a:pt x="697" y="108"/>
                  </a:lnTo>
                  <a:lnTo>
                    <a:pt x="697" y="109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67" name="Freeform 173">
              <a:extLst>
                <a:ext uri="{FF2B5EF4-FFF2-40B4-BE49-F238E27FC236}">
                  <a16:creationId xmlns:a16="http://schemas.microsoft.com/office/drawing/2014/main" xmlns="" id="{E7E87C39-2787-4A22-9AD8-B5029BA36F65}"/>
                </a:ext>
              </a:extLst>
            </xdr:cNvPr>
            <xdr:cNvSpPr>
              <a:spLocks/>
            </xdr:cNvSpPr>
          </xdr:nvSpPr>
          <xdr:spPr bwMode="auto">
            <a:xfrm>
              <a:off x="3495" y="2700"/>
              <a:ext cx="354" cy="385"/>
            </a:xfrm>
            <a:custGeom>
              <a:avLst/>
              <a:gdLst>
                <a:gd name="T0" fmla="*/ 0 w 354"/>
                <a:gd name="T1" fmla="*/ 382 h 385"/>
                <a:gd name="T2" fmla="*/ 351 w 354"/>
                <a:gd name="T3" fmla="*/ 0 h 385"/>
                <a:gd name="T4" fmla="*/ 354 w 354"/>
                <a:gd name="T5" fmla="*/ 3 h 385"/>
                <a:gd name="T6" fmla="*/ 3 w 354"/>
                <a:gd name="T7" fmla="*/ 385 h 385"/>
                <a:gd name="T8" fmla="*/ 0 w 354"/>
                <a:gd name="T9" fmla="*/ 382 h 38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4" h="385">
                  <a:moveTo>
                    <a:pt x="0" y="382"/>
                  </a:moveTo>
                  <a:lnTo>
                    <a:pt x="351" y="0"/>
                  </a:lnTo>
                  <a:lnTo>
                    <a:pt x="354" y="3"/>
                  </a:lnTo>
                  <a:lnTo>
                    <a:pt x="3" y="385"/>
                  </a:lnTo>
                  <a:lnTo>
                    <a:pt x="0" y="38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68" name="Freeform 174">
              <a:extLst>
                <a:ext uri="{FF2B5EF4-FFF2-40B4-BE49-F238E27FC236}">
                  <a16:creationId xmlns:a16="http://schemas.microsoft.com/office/drawing/2014/main" xmlns="" id="{BF039B9E-1964-4A1D-860F-033D58B14AA9}"/>
                </a:ext>
              </a:extLst>
            </xdr:cNvPr>
            <xdr:cNvSpPr>
              <a:spLocks/>
            </xdr:cNvSpPr>
          </xdr:nvSpPr>
          <xdr:spPr bwMode="auto">
            <a:xfrm>
              <a:off x="3495" y="2700"/>
              <a:ext cx="354" cy="385"/>
            </a:xfrm>
            <a:custGeom>
              <a:avLst/>
              <a:gdLst>
                <a:gd name="T0" fmla="*/ 0 w 118"/>
                <a:gd name="T1" fmla="*/ 127 h 128"/>
                <a:gd name="T2" fmla="*/ 117 w 118"/>
                <a:gd name="T3" fmla="*/ 0 h 128"/>
                <a:gd name="T4" fmla="*/ 118 w 118"/>
                <a:gd name="T5" fmla="*/ 1 h 128"/>
                <a:gd name="T6" fmla="*/ 1 w 118"/>
                <a:gd name="T7" fmla="*/ 128 h 128"/>
                <a:gd name="T8" fmla="*/ 0 w 118"/>
                <a:gd name="T9" fmla="*/ 127 h 1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8" h="128">
                  <a:moveTo>
                    <a:pt x="0" y="127"/>
                  </a:moveTo>
                  <a:lnTo>
                    <a:pt x="117" y="0"/>
                  </a:lnTo>
                  <a:lnTo>
                    <a:pt x="118" y="1"/>
                  </a:lnTo>
                  <a:lnTo>
                    <a:pt x="1" y="128"/>
                  </a:lnTo>
                  <a:lnTo>
                    <a:pt x="0" y="12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69" name="Freeform 175">
              <a:extLst>
                <a:ext uri="{FF2B5EF4-FFF2-40B4-BE49-F238E27FC236}">
                  <a16:creationId xmlns:a16="http://schemas.microsoft.com/office/drawing/2014/main" xmlns="" id="{81109912-0313-4C73-AEF8-D96FCDDE4C5B}"/>
                </a:ext>
              </a:extLst>
            </xdr:cNvPr>
            <xdr:cNvSpPr>
              <a:spLocks/>
            </xdr:cNvSpPr>
          </xdr:nvSpPr>
          <xdr:spPr bwMode="auto">
            <a:xfrm>
              <a:off x="2619" y="2691"/>
              <a:ext cx="1224" cy="538"/>
            </a:xfrm>
            <a:custGeom>
              <a:avLst/>
              <a:gdLst>
                <a:gd name="T0" fmla="*/ 0 w 1224"/>
                <a:gd name="T1" fmla="*/ 535 h 538"/>
                <a:gd name="T2" fmla="*/ 1221 w 1224"/>
                <a:gd name="T3" fmla="*/ 0 h 538"/>
                <a:gd name="T4" fmla="*/ 1224 w 1224"/>
                <a:gd name="T5" fmla="*/ 3 h 538"/>
                <a:gd name="T6" fmla="*/ 3 w 1224"/>
                <a:gd name="T7" fmla="*/ 538 h 538"/>
                <a:gd name="T8" fmla="*/ 0 w 1224"/>
                <a:gd name="T9" fmla="*/ 535 h 5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24" h="538">
                  <a:moveTo>
                    <a:pt x="0" y="535"/>
                  </a:moveTo>
                  <a:lnTo>
                    <a:pt x="1221" y="0"/>
                  </a:lnTo>
                  <a:lnTo>
                    <a:pt x="1224" y="3"/>
                  </a:lnTo>
                  <a:lnTo>
                    <a:pt x="3" y="538"/>
                  </a:lnTo>
                  <a:lnTo>
                    <a:pt x="0" y="53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70" name="Freeform 176">
              <a:extLst>
                <a:ext uri="{FF2B5EF4-FFF2-40B4-BE49-F238E27FC236}">
                  <a16:creationId xmlns:a16="http://schemas.microsoft.com/office/drawing/2014/main" xmlns="" id="{2F5F8FD1-CBE9-4031-B097-81896552C019}"/>
                </a:ext>
              </a:extLst>
            </xdr:cNvPr>
            <xdr:cNvSpPr>
              <a:spLocks/>
            </xdr:cNvSpPr>
          </xdr:nvSpPr>
          <xdr:spPr bwMode="auto">
            <a:xfrm>
              <a:off x="2619" y="2691"/>
              <a:ext cx="1224" cy="538"/>
            </a:xfrm>
            <a:custGeom>
              <a:avLst/>
              <a:gdLst>
                <a:gd name="T0" fmla="*/ 0 w 408"/>
                <a:gd name="T1" fmla="*/ 178 h 179"/>
                <a:gd name="T2" fmla="*/ 407 w 408"/>
                <a:gd name="T3" fmla="*/ 0 h 179"/>
                <a:gd name="T4" fmla="*/ 408 w 408"/>
                <a:gd name="T5" fmla="*/ 1 h 179"/>
                <a:gd name="T6" fmla="*/ 1 w 408"/>
                <a:gd name="T7" fmla="*/ 179 h 179"/>
                <a:gd name="T8" fmla="*/ 0 w 408"/>
                <a:gd name="T9" fmla="*/ 178 h 1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08" h="179">
                  <a:moveTo>
                    <a:pt x="0" y="178"/>
                  </a:moveTo>
                  <a:lnTo>
                    <a:pt x="407" y="0"/>
                  </a:lnTo>
                  <a:lnTo>
                    <a:pt x="408" y="1"/>
                  </a:lnTo>
                  <a:lnTo>
                    <a:pt x="1" y="179"/>
                  </a:lnTo>
                  <a:lnTo>
                    <a:pt x="0" y="17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71" name="Freeform 177">
              <a:extLst>
                <a:ext uri="{FF2B5EF4-FFF2-40B4-BE49-F238E27FC236}">
                  <a16:creationId xmlns:a16="http://schemas.microsoft.com/office/drawing/2014/main" xmlns="" id="{939C946F-270D-46CD-B539-C94CCC676610}"/>
                </a:ext>
              </a:extLst>
            </xdr:cNvPr>
            <xdr:cNvSpPr>
              <a:spLocks/>
            </xdr:cNvSpPr>
          </xdr:nvSpPr>
          <xdr:spPr bwMode="auto">
            <a:xfrm>
              <a:off x="3291" y="2796"/>
              <a:ext cx="495" cy="394"/>
            </a:xfrm>
            <a:custGeom>
              <a:avLst/>
              <a:gdLst>
                <a:gd name="T0" fmla="*/ 0 w 495"/>
                <a:gd name="T1" fmla="*/ 391 h 394"/>
                <a:gd name="T2" fmla="*/ 495 w 495"/>
                <a:gd name="T3" fmla="*/ 0 h 394"/>
                <a:gd name="T4" fmla="*/ 495 w 495"/>
                <a:gd name="T5" fmla="*/ 0 h 394"/>
                <a:gd name="T6" fmla="*/ 3 w 495"/>
                <a:gd name="T7" fmla="*/ 394 h 394"/>
                <a:gd name="T8" fmla="*/ 0 w 495"/>
                <a:gd name="T9" fmla="*/ 391 h 39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95" h="394">
                  <a:moveTo>
                    <a:pt x="0" y="391"/>
                  </a:moveTo>
                  <a:lnTo>
                    <a:pt x="495" y="0"/>
                  </a:lnTo>
                  <a:lnTo>
                    <a:pt x="495" y="0"/>
                  </a:lnTo>
                  <a:lnTo>
                    <a:pt x="3" y="394"/>
                  </a:lnTo>
                  <a:lnTo>
                    <a:pt x="0" y="39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72" name="Freeform 178">
              <a:extLst>
                <a:ext uri="{FF2B5EF4-FFF2-40B4-BE49-F238E27FC236}">
                  <a16:creationId xmlns:a16="http://schemas.microsoft.com/office/drawing/2014/main" xmlns="" id="{D5DDB550-C1BB-4B77-86A2-D61101FE49DE}"/>
                </a:ext>
              </a:extLst>
            </xdr:cNvPr>
            <xdr:cNvSpPr>
              <a:spLocks/>
            </xdr:cNvSpPr>
          </xdr:nvSpPr>
          <xdr:spPr bwMode="auto">
            <a:xfrm>
              <a:off x="3291" y="2796"/>
              <a:ext cx="495" cy="394"/>
            </a:xfrm>
            <a:custGeom>
              <a:avLst/>
              <a:gdLst>
                <a:gd name="T0" fmla="*/ 0 w 165"/>
                <a:gd name="T1" fmla="*/ 130 h 131"/>
                <a:gd name="T2" fmla="*/ 165 w 165"/>
                <a:gd name="T3" fmla="*/ 0 h 131"/>
                <a:gd name="T4" fmla="*/ 165 w 165"/>
                <a:gd name="T5" fmla="*/ 0 h 131"/>
                <a:gd name="T6" fmla="*/ 1 w 165"/>
                <a:gd name="T7" fmla="*/ 131 h 131"/>
                <a:gd name="T8" fmla="*/ 0 w 165"/>
                <a:gd name="T9" fmla="*/ 130 h 1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5" h="131">
                  <a:moveTo>
                    <a:pt x="0" y="130"/>
                  </a:moveTo>
                  <a:lnTo>
                    <a:pt x="165" y="0"/>
                  </a:lnTo>
                  <a:lnTo>
                    <a:pt x="165" y="0"/>
                  </a:lnTo>
                  <a:lnTo>
                    <a:pt x="1" y="131"/>
                  </a:lnTo>
                  <a:lnTo>
                    <a:pt x="0" y="13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73" name="Freeform 179">
              <a:extLst>
                <a:ext uri="{FF2B5EF4-FFF2-40B4-BE49-F238E27FC236}">
                  <a16:creationId xmlns:a16="http://schemas.microsoft.com/office/drawing/2014/main" xmlns="" id="{C07FA888-E713-434B-BE44-4C043BD34731}"/>
                </a:ext>
              </a:extLst>
            </xdr:cNvPr>
            <xdr:cNvSpPr>
              <a:spLocks/>
            </xdr:cNvSpPr>
          </xdr:nvSpPr>
          <xdr:spPr bwMode="auto">
            <a:xfrm>
              <a:off x="1983" y="2784"/>
              <a:ext cx="1650" cy="172"/>
            </a:xfrm>
            <a:custGeom>
              <a:avLst/>
              <a:gdLst>
                <a:gd name="T0" fmla="*/ 0 w 1650"/>
                <a:gd name="T1" fmla="*/ 0 h 172"/>
                <a:gd name="T2" fmla="*/ 1650 w 1650"/>
                <a:gd name="T3" fmla="*/ 172 h 172"/>
                <a:gd name="T4" fmla="*/ 1650 w 1650"/>
                <a:gd name="T5" fmla="*/ 172 h 172"/>
                <a:gd name="T6" fmla="*/ 0 w 1650"/>
                <a:gd name="T7" fmla="*/ 0 h 1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50" h="172">
                  <a:moveTo>
                    <a:pt x="0" y="0"/>
                  </a:moveTo>
                  <a:lnTo>
                    <a:pt x="1650" y="172"/>
                  </a:lnTo>
                  <a:lnTo>
                    <a:pt x="1650" y="172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74" name="Freeform 180">
              <a:extLst>
                <a:ext uri="{FF2B5EF4-FFF2-40B4-BE49-F238E27FC236}">
                  <a16:creationId xmlns:a16="http://schemas.microsoft.com/office/drawing/2014/main" xmlns="" id="{B1AC92F4-EE3A-43BC-A4FA-35C4EC45A73D}"/>
                </a:ext>
              </a:extLst>
            </xdr:cNvPr>
            <xdr:cNvSpPr>
              <a:spLocks/>
            </xdr:cNvSpPr>
          </xdr:nvSpPr>
          <xdr:spPr bwMode="auto">
            <a:xfrm>
              <a:off x="1983" y="2784"/>
              <a:ext cx="1650" cy="172"/>
            </a:xfrm>
            <a:custGeom>
              <a:avLst/>
              <a:gdLst>
                <a:gd name="T0" fmla="*/ 0 w 550"/>
                <a:gd name="T1" fmla="*/ 0 h 57"/>
                <a:gd name="T2" fmla="*/ 550 w 550"/>
                <a:gd name="T3" fmla="*/ 57 h 57"/>
                <a:gd name="T4" fmla="*/ 550 w 550"/>
                <a:gd name="T5" fmla="*/ 57 h 57"/>
                <a:gd name="T6" fmla="*/ 0 w 550"/>
                <a:gd name="T7" fmla="*/ 0 h 57"/>
                <a:gd name="T8" fmla="*/ 0 w 550"/>
                <a:gd name="T9" fmla="*/ 0 h 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50" h="57">
                  <a:moveTo>
                    <a:pt x="0" y="0"/>
                  </a:moveTo>
                  <a:lnTo>
                    <a:pt x="550" y="57"/>
                  </a:lnTo>
                  <a:lnTo>
                    <a:pt x="550" y="57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75" name="Freeform 181">
              <a:extLst>
                <a:ext uri="{FF2B5EF4-FFF2-40B4-BE49-F238E27FC236}">
                  <a16:creationId xmlns:a16="http://schemas.microsoft.com/office/drawing/2014/main" xmlns="" id="{078ADB3C-5226-4E51-8044-FE8CB71A6AD9}"/>
                </a:ext>
              </a:extLst>
            </xdr:cNvPr>
            <xdr:cNvSpPr>
              <a:spLocks/>
            </xdr:cNvSpPr>
          </xdr:nvSpPr>
          <xdr:spPr bwMode="auto">
            <a:xfrm>
              <a:off x="3186" y="3109"/>
              <a:ext cx="270" cy="117"/>
            </a:xfrm>
            <a:custGeom>
              <a:avLst/>
              <a:gdLst>
                <a:gd name="T0" fmla="*/ 0 w 270"/>
                <a:gd name="T1" fmla="*/ 117 h 117"/>
                <a:gd name="T2" fmla="*/ 270 w 270"/>
                <a:gd name="T3" fmla="*/ 0 h 117"/>
                <a:gd name="T4" fmla="*/ 270 w 270"/>
                <a:gd name="T5" fmla="*/ 3 h 117"/>
                <a:gd name="T6" fmla="*/ 3 w 270"/>
                <a:gd name="T7" fmla="*/ 117 h 117"/>
                <a:gd name="T8" fmla="*/ 0 w 270"/>
                <a:gd name="T9" fmla="*/ 117 h 1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0" h="117">
                  <a:moveTo>
                    <a:pt x="0" y="117"/>
                  </a:moveTo>
                  <a:lnTo>
                    <a:pt x="270" y="0"/>
                  </a:lnTo>
                  <a:lnTo>
                    <a:pt x="270" y="3"/>
                  </a:lnTo>
                  <a:lnTo>
                    <a:pt x="3" y="117"/>
                  </a:lnTo>
                  <a:lnTo>
                    <a:pt x="0" y="11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76" name="Freeform 182">
              <a:extLst>
                <a:ext uri="{FF2B5EF4-FFF2-40B4-BE49-F238E27FC236}">
                  <a16:creationId xmlns:a16="http://schemas.microsoft.com/office/drawing/2014/main" xmlns="" id="{9906CA46-E975-41EE-8B03-2A4B760E59B3}"/>
                </a:ext>
              </a:extLst>
            </xdr:cNvPr>
            <xdr:cNvSpPr>
              <a:spLocks/>
            </xdr:cNvSpPr>
          </xdr:nvSpPr>
          <xdr:spPr bwMode="auto">
            <a:xfrm>
              <a:off x="3186" y="3109"/>
              <a:ext cx="270" cy="117"/>
            </a:xfrm>
            <a:custGeom>
              <a:avLst/>
              <a:gdLst>
                <a:gd name="T0" fmla="*/ 0 w 90"/>
                <a:gd name="T1" fmla="*/ 39 h 39"/>
                <a:gd name="T2" fmla="*/ 90 w 90"/>
                <a:gd name="T3" fmla="*/ 0 h 39"/>
                <a:gd name="T4" fmla="*/ 90 w 90"/>
                <a:gd name="T5" fmla="*/ 1 h 39"/>
                <a:gd name="T6" fmla="*/ 1 w 90"/>
                <a:gd name="T7" fmla="*/ 39 h 39"/>
                <a:gd name="T8" fmla="*/ 0 w 90"/>
                <a:gd name="T9" fmla="*/ 39 h 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0" h="39">
                  <a:moveTo>
                    <a:pt x="0" y="39"/>
                  </a:moveTo>
                  <a:lnTo>
                    <a:pt x="90" y="0"/>
                  </a:lnTo>
                  <a:lnTo>
                    <a:pt x="90" y="1"/>
                  </a:lnTo>
                  <a:lnTo>
                    <a:pt x="1" y="39"/>
                  </a:lnTo>
                  <a:lnTo>
                    <a:pt x="0" y="3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77" name="Freeform 183">
              <a:extLst>
                <a:ext uri="{FF2B5EF4-FFF2-40B4-BE49-F238E27FC236}">
                  <a16:creationId xmlns:a16="http://schemas.microsoft.com/office/drawing/2014/main" xmlns="" id="{47C6AE72-9DE4-4FD2-9AAA-1C0E7DA1D328}"/>
                </a:ext>
              </a:extLst>
            </xdr:cNvPr>
            <xdr:cNvSpPr>
              <a:spLocks/>
            </xdr:cNvSpPr>
          </xdr:nvSpPr>
          <xdr:spPr bwMode="auto">
            <a:xfrm>
              <a:off x="2622" y="3103"/>
              <a:ext cx="834" cy="132"/>
            </a:xfrm>
            <a:custGeom>
              <a:avLst/>
              <a:gdLst>
                <a:gd name="T0" fmla="*/ 0 w 834"/>
                <a:gd name="T1" fmla="*/ 129 h 132"/>
                <a:gd name="T2" fmla="*/ 834 w 834"/>
                <a:gd name="T3" fmla="*/ 0 h 132"/>
                <a:gd name="T4" fmla="*/ 834 w 834"/>
                <a:gd name="T5" fmla="*/ 3 h 132"/>
                <a:gd name="T6" fmla="*/ 0 w 834"/>
                <a:gd name="T7" fmla="*/ 132 h 132"/>
                <a:gd name="T8" fmla="*/ 0 w 834"/>
                <a:gd name="T9" fmla="*/ 129 h 1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34" h="132">
                  <a:moveTo>
                    <a:pt x="0" y="129"/>
                  </a:moveTo>
                  <a:lnTo>
                    <a:pt x="834" y="0"/>
                  </a:lnTo>
                  <a:lnTo>
                    <a:pt x="834" y="3"/>
                  </a:lnTo>
                  <a:lnTo>
                    <a:pt x="0" y="132"/>
                  </a:lnTo>
                  <a:lnTo>
                    <a:pt x="0" y="1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78" name="Freeform 184">
              <a:extLst>
                <a:ext uri="{FF2B5EF4-FFF2-40B4-BE49-F238E27FC236}">
                  <a16:creationId xmlns:a16="http://schemas.microsoft.com/office/drawing/2014/main" xmlns="" id="{0F27DAE2-A7A5-46C5-BC04-26D4C0F7865C}"/>
                </a:ext>
              </a:extLst>
            </xdr:cNvPr>
            <xdr:cNvSpPr>
              <a:spLocks/>
            </xdr:cNvSpPr>
          </xdr:nvSpPr>
          <xdr:spPr bwMode="auto">
            <a:xfrm>
              <a:off x="2622" y="3103"/>
              <a:ext cx="834" cy="132"/>
            </a:xfrm>
            <a:custGeom>
              <a:avLst/>
              <a:gdLst>
                <a:gd name="T0" fmla="*/ 0 w 278"/>
                <a:gd name="T1" fmla="*/ 43 h 44"/>
                <a:gd name="T2" fmla="*/ 278 w 278"/>
                <a:gd name="T3" fmla="*/ 0 h 44"/>
                <a:gd name="T4" fmla="*/ 278 w 278"/>
                <a:gd name="T5" fmla="*/ 1 h 44"/>
                <a:gd name="T6" fmla="*/ 0 w 278"/>
                <a:gd name="T7" fmla="*/ 44 h 44"/>
                <a:gd name="T8" fmla="*/ 0 w 278"/>
                <a:gd name="T9" fmla="*/ 43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8" h="44">
                  <a:moveTo>
                    <a:pt x="0" y="43"/>
                  </a:moveTo>
                  <a:lnTo>
                    <a:pt x="278" y="0"/>
                  </a:lnTo>
                  <a:lnTo>
                    <a:pt x="278" y="1"/>
                  </a:lnTo>
                  <a:lnTo>
                    <a:pt x="0" y="44"/>
                  </a:lnTo>
                  <a:lnTo>
                    <a:pt x="0" y="4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79" name="Freeform 185">
              <a:extLst>
                <a:ext uri="{FF2B5EF4-FFF2-40B4-BE49-F238E27FC236}">
                  <a16:creationId xmlns:a16="http://schemas.microsoft.com/office/drawing/2014/main" xmlns="" id="{78865DAD-D05E-4CB3-8D5C-3AC7220BA66B}"/>
                </a:ext>
              </a:extLst>
            </xdr:cNvPr>
            <xdr:cNvSpPr>
              <a:spLocks/>
            </xdr:cNvSpPr>
          </xdr:nvSpPr>
          <xdr:spPr bwMode="auto">
            <a:xfrm>
              <a:off x="2961" y="3238"/>
              <a:ext cx="180" cy="33"/>
            </a:xfrm>
            <a:custGeom>
              <a:avLst/>
              <a:gdLst>
                <a:gd name="T0" fmla="*/ 0 w 180"/>
                <a:gd name="T1" fmla="*/ 30 h 33"/>
                <a:gd name="T2" fmla="*/ 180 w 180"/>
                <a:gd name="T3" fmla="*/ 0 h 33"/>
                <a:gd name="T4" fmla="*/ 180 w 180"/>
                <a:gd name="T5" fmla="*/ 3 h 33"/>
                <a:gd name="T6" fmla="*/ 0 w 180"/>
                <a:gd name="T7" fmla="*/ 33 h 33"/>
                <a:gd name="T8" fmla="*/ 0 w 180"/>
                <a:gd name="T9" fmla="*/ 30 h 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0" h="33">
                  <a:moveTo>
                    <a:pt x="0" y="30"/>
                  </a:moveTo>
                  <a:lnTo>
                    <a:pt x="180" y="0"/>
                  </a:lnTo>
                  <a:lnTo>
                    <a:pt x="180" y="3"/>
                  </a:lnTo>
                  <a:lnTo>
                    <a:pt x="0" y="33"/>
                  </a:lnTo>
                  <a:lnTo>
                    <a:pt x="0" y="3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80" name="Freeform 186">
              <a:extLst>
                <a:ext uri="{FF2B5EF4-FFF2-40B4-BE49-F238E27FC236}">
                  <a16:creationId xmlns:a16="http://schemas.microsoft.com/office/drawing/2014/main" xmlns="" id="{059FADED-1A2D-4AFD-A457-562F46697B48}"/>
                </a:ext>
              </a:extLst>
            </xdr:cNvPr>
            <xdr:cNvSpPr>
              <a:spLocks/>
            </xdr:cNvSpPr>
          </xdr:nvSpPr>
          <xdr:spPr bwMode="auto">
            <a:xfrm>
              <a:off x="2961" y="3238"/>
              <a:ext cx="180" cy="33"/>
            </a:xfrm>
            <a:custGeom>
              <a:avLst/>
              <a:gdLst>
                <a:gd name="T0" fmla="*/ 0 w 60"/>
                <a:gd name="T1" fmla="*/ 10 h 11"/>
                <a:gd name="T2" fmla="*/ 60 w 60"/>
                <a:gd name="T3" fmla="*/ 0 h 11"/>
                <a:gd name="T4" fmla="*/ 60 w 60"/>
                <a:gd name="T5" fmla="*/ 1 h 11"/>
                <a:gd name="T6" fmla="*/ 0 w 60"/>
                <a:gd name="T7" fmla="*/ 11 h 11"/>
                <a:gd name="T8" fmla="*/ 0 w 60"/>
                <a:gd name="T9" fmla="*/ 10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0" h="11">
                  <a:moveTo>
                    <a:pt x="0" y="10"/>
                  </a:moveTo>
                  <a:lnTo>
                    <a:pt x="60" y="0"/>
                  </a:lnTo>
                  <a:lnTo>
                    <a:pt x="60" y="1"/>
                  </a:lnTo>
                  <a:lnTo>
                    <a:pt x="0" y="11"/>
                  </a:lnTo>
                  <a:lnTo>
                    <a:pt x="0" y="1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81" name="Freeform 187">
              <a:extLst>
                <a:ext uri="{FF2B5EF4-FFF2-40B4-BE49-F238E27FC236}">
                  <a16:creationId xmlns:a16="http://schemas.microsoft.com/office/drawing/2014/main" xmlns="" id="{B5CD5A14-DDA1-4FA9-8650-155F0B187D71}"/>
                </a:ext>
              </a:extLst>
            </xdr:cNvPr>
            <xdr:cNvSpPr>
              <a:spLocks/>
            </xdr:cNvSpPr>
          </xdr:nvSpPr>
          <xdr:spPr bwMode="auto">
            <a:xfrm>
              <a:off x="2733" y="3238"/>
              <a:ext cx="408" cy="21"/>
            </a:xfrm>
            <a:custGeom>
              <a:avLst/>
              <a:gdLst>
                <a:gd name="T0" fmla="*/ 0 w 408"/>
                <a:gd name="T1" fmla="*/ 21 h 21"/>
                <a:gd name="T2" fmla="*/ 408 w 408"/>
                <a:gd name="T3" fmla="*/ 0 h 21"/>
                <a:gd name="T4" fmla="*/ 408 w 408"/>
                <a:gd name="T5" fmla="*/ 0 h 21"/>
                <a:gd name="T6" fmla="*/ 0 w 408"/>
                <a:gd name="T7" fmla="*/ 21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08" h="21">
                  <a:moveTo>
                    <a:pt x="0" y="21"/>
                  </a:moveTo>
                  <a:lnTo>
                    <a:pt x="408" y="0"/>
                  </a:lnTo>
                  <a:lnTo>
                    <a:pt x="408" y="0"/>
                  </a:lnTo>
                  <a:lnTo>
                    <a:pt x="0" y="2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82" name="Freeform 188">
              <a:extLst>
                <a:ext uri="{FF2B5EF4-FFF2-40B4-BE49-F238E27FC236}">
                  <a16:creationId xmlns:a16="http://schemas.microsoft.com/office/drawing/2014/main" xmlns="" id="{602C6940-E6B7-410E-9DA1-0BFCDF5FC120}"/>
                </a:ext>
              </a:extLst>
            </xdr:cNvPr>
            <xdr:cNvSpPr>
              <a:spLocks/>
            </xdr:cNvSpPr>
          </xdr:nvSpPr>
          <xdr:spPr bwMode="auto">
            <a:xfrm>
              <a:off x="2733" y="3238"/>
              <a:ext cx="408" cy="21"/>
            </a:xfrm>
            <a:custGeom>
              <a:avLst/>
              <a:gdLst>
                <a:gd name="T0" fmla="*/ 0 w 136"/>
                <a:gd name="T1" fmla="*/ 7 h 7"/>
                <a:gd name="T2" fmla="*/ 136 w 136"/>
                <a:gd name="T3" fmla="*/ 0 h 7"/>
                <a:gd name="T4" fmla="*/ 136 w 136"/>
                <a:gd name="T5" fmla="*/ 0 h 7"/>
                <a:gd name="T6" fmla="*/ 0 w 136"/>
                <a:gd name="T7" fmla="*/ 7 h 7"/>
                <a:gd name="T8" fmla="*/ 0 w 136"/>
                <a:gd name="T9" fmla="*/ 7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6" h="7">
                  <a:moveTo>
                    <a:pt x="0" y="7"/>
                  </a:moveTo>
                  <a:lnTo>
                    <a:pt x="136" y="0"/>
                  </a:lnTo>
                  <a:lnTo>
                    <a:pt x="136" y="0"/>
                  </a:lnTo>
                  <a:lnTo>
                    <a:pt x="0" y="7"/>
                  </a:lnTo>
                  <a:lnTo>
                    <a:pt x="0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83" name="Freeform 189">
              <a:extLst>
                <a:ext uri="{FF2B5EF4-FFF2-40B4-BE49-F238E27FC236}">
                  <a16:creationId xmlns:a16="http://schemas.microsoft.com/office/drawing/2014/main" xmlns="" id="{D1B5A676-310D-4975-A67C-DE76EC15933F}"/>
                </a:ext>
              </a:extLst>
            </xdr:cNvPr>
            <xdr:cNvSpPr>
              <a:spLocks/>
            </xdr:cNvSpPr>
          </xdr:nvSpPr>
          <xdr:spPr bwMode="auto">
            <a:xfrm>
              <a:off x="1983" y="2790"/>
              <a:ext cx="1161" cy="439"/>
            </a:xfrm>
            <a:custGeom>
              <a:avLst/>
              <a:gdLst>
                <a:gd name="T0" fmla="*/ 0 w 1161"/>
                <a:gd name="T1" fmla="*/ 0 h 439"/>
                <a:gd name="T2" fmla="*/ 1161 w 1161"/>
                <a:gd name="T3" fmla="*/ 436 h 439"/>
                <a:gd name="T4" fmla="*/ 1161 w 1161"/>
                <a:gd name="T5" fmla="*/ 439 h 439"/>
                <a:gd name="T6" fmla="*/ 0 w 1161"/>
                <a:gd name="T7" fmla="*/ 0 h 4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161" h="439">
                  <a:moveTo>
                    <a:pt x="0" y="0"/>
                  </a:moveTo>
                  <a:lnTo>
                    <a:pt x="1161" y="436"/>
                  </a:lnTo>
                  <a:lnTo>
                    <a:pt x="1161" y="43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84" name="Freeform 190">
              <a:extLst>
                <a:ext uri="{FF2B5EF4-FFF2-40B4-BE49-F238E27FC236}">
                  <a16:creationId xmlns:a16="http://schemas.microsoft.com/office/drawing/2014/main" xmlns="" id="{0CEA4D56-CC26-40EE-B9AC-A8F47133DD26}"/>
                </a:ext>
              </a:extLst>
            </xdr:cNvPr>
            <xdr:cNvSpPr>
              <a:spLocks/>
            </xdr:cNvSpPr>
          </xdr:nvSpPr>
          <xdr:spPr bwMode="auto">
            <a:xfrm>
              <a:off x="1983" y="2790"/>
              <a:ext cx="1161" cy="439"/>
            </a:xfrm>
            <a:custGeom>
              <a:avLst/>
              <a:gdLst>
                <a:gd name="T0" fmla="*/ 0 w 387"/>
                <a:gd name="T1" fmla="*/ 0 h 146"/>
                <a:gd name="T2" fmla="*/ 387 w 387"/>
                <a:gd name="T3" fmla="*/ 145 h 146"/>
                <a:gd name="T4" fmla="*/ 387 w 387"/>
                <a:gd name="T5" fmla="*/ 146 h 146"/>
                <a:gd name="T6" fmla="*/ 0 w 387"/>
                <a:gd name="T7" fmla="*/ 0 h 146"/>
                <a:gd name="T8" fmla="*/ 0 w 387"/>
                <a:gd name="T9" fmla="*/ 0 h 1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87" h="146">
                  <a:moveTo>
                    <a:pt x="0" y="0"/>
                  </a:moveTo>
                  <a:lnTo>
                    <a:pt x="387" y="145"/>
                  </a:lnTo>
                  <a:lnTo>
                    <a:pt x="387" y="146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85" name="Freeform 191">
              <a:extLst>
                <a:ext uri="{FF2B5EF4-FFF2-40B4-BE49-F238E27FC236}">
                  <a16:creationId xmlns:a16="http://schemas.microsoft.com/office/drawing/2014/main" xmlns="" id="{CEF6DDB2-323C-4B60-B215-9B868FBFF94A}"/>
                </a:ext>
              </a:extLst>
            </xdr:cNvPr>
            <xdr:cNvSpPr>
              <a:spLocks/>
            </xdr:cNvSpPr>
          </xdr:nvSpPr>
          <xdr:spPr bwMode="auto">
            <a:xfrm>
              <a:off x="1848" y="1812"/>
              <a:ext cx="1302" cy="1408"/>
            </a:xfrm>
            <a:custGeom>
              <a:avLst/>
              <a:gdLst>
                <a:gd name="T0" fmla="*/ 0 w 1302"/>
                <a:gd name="T1" fmla="*/ 0 h 1408"/>
                <a:gd name="T2" fmla="*/ 1302 w 1302"/>
                <a:gd name="T3" fmla="*/ 1405 h 1408"/>
                <a:gd name="T4" fmla="*/ 1299 w 1302"/>
                <a:gd name="T5" fmla="*/ 1408 h 1408"/>
                <a:gd name="T6" fmla="*/ 0 w 1302"/>
                <a:gd name="T7" fmla="*/ 3 h 1408"/>
                <a:gd name="T8" fmla="*/ 0 w 1302"/>
                <a:gd name="T9" fmla="*/ 0 h 14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02" h="1408">
                  <a:moveTo>
                    <a:pt x="0" y="0"/>
                  </a:moveTo>
                  <a:lnTo>
                    <a:pt x="1302" y="1405"/>
                  </a:lnTo>
                  <a:lnTo>
                    <a:pt x="1299" y="1408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86" name="Freeform 192">
              <a:extLst>
                <a:ext uri="{FF2B5EF4-FFF2-40B4-BE49-F238E27FC236}">
                  <a16:creationId xmlns:a16="http://schemas.microsoft.com/office/drawing/2014/main" xmlns="" id="{3B706BCB-83F2-4594-9A82-7E2BF324D6BC}"/>
                </a:ext>
              </a:extLst>
            </xdr:cNvPr>
            <xdr:cNvSpPr>
              <a:spLocks/>
            </xdr:cNvSpPr>
          </xdr:nvSpPr>
          <xdr:spPr bwMode="auto">
            <a:xfrm>
              <a:off x="1848" y="1812"/>
              <a:ext cx="1302" cy="1408"/>
            </a:xfrm>
            <a:custGeom>
              <a:avLst/>
              <a:gdLst>
                <a:gd name="T0" fmla="*/ 0 w 434"/>
                <a:gd name="T1" fmla="*/ 0 h 469"/>
                <a:gd name="T2" fmla="*/ 434 w 434"/>
                <a:gd name="T3" fmla="*/ 468 h 469"/>
                <a:gd name="T4" fmla="*/ 433 w 434"/>
                <a:gd name="T5" fmla="*/ 469 h 469"/>
                <a:gd name="T6" fmla="*/ 0 w 434"/>
                <a:gd name="T7" fmla="*/ 1 h 469"/>
                <a:gd name="T8" fmla="*/ 0 w 434"/>
                <a:gd name="T9" fmla="*/ 0 h 4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34" h="469">
                  <a:moveTo>
                    <a:pt x="0" y="0"/>
                  </a:moveTo>
                  <a:lnTo>
                    <a:pt x="434" y="468"/>
                  </a:lnTo>
                  <a:lnTo>
                    <a:pt x="433" y="469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87" name="Freeform 193">
              <a:extLst>
                <a:ext uri="{FF2B5EF4-FFF2-40B4-BE49-F238E27FC236}">
                  <a16:creationId xmlns:a16="http://schemas.microsoft.com/office/drawing/2014/main" xmlns="" id="{57057999-65FF-4171-8ACB-2A3CA0450510}"/>
                </a:ext>
              </a:extLst>
            </xdr:cNvPr>
            <xdr:cNvSpPr>
              <a:spLocks/>
            </xdr:cNvSpPr>
          </xdr:nvSpPr>
          <xdr:spPr bwMode="auto">
            <a:xfrm>
              <a:off x="2733" y="3259"/>
              <a:ext cx="183" cy="12"/>
            </a:xfrm>
            <a:custGeom>
              <a:avLst/>
              <a:gdLst>
                <a:gd name="T0" fmla="*/ 0 w 183"/>
                <a:gd name="T1" fmla="*/ 0 h 12"/>
                <a:gd name="T2" fmla="*/ 183 w 183"/>
                <a:gd name="T3" fmla="*/ 12 h 12"/>
                <a:gd name="T4" fmla="*/ 183 w 183"/>
                <a:gd name="T5" fmla="*/ 12 h 12"/>
                <a:gd name="T6" fmla="*/ 0 w 183"/>
                <a:gd name="T7" fmla="*/ 3 h 12"/>
                <a:gd name="T8" fmla="*/ 0 w 183"/>
                <a:gd name="T9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3" h="12">
                  <a:moveTo>
                    <a:pt x="0" y="0"/>
                  </a:moveTo>
                  <a:lnTo>
                    <a:pt x="183" y="12"/>
                  </a:lnTo>
                  <a:lnTo>
                    <a:pt x="183" y="12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88" name="Freeform 194">
              <a:extLst>
                <a:ext uri="{FF2B5EF4-FFF2-40B4-BE49-F238E27FC236}">
                  <a16:creationId xmlns:a16="http://schemas.microsoft.com/office/drawing/2014/main" xmlns="" id="{34D92232-B120-431A-8B09-8B40C4B291E5}"/>
                </a:ext>
              </a:extLst>
            </xdr:cNvPr>
            <xdr:cNvSpPr>
              <a:spLocks/>
            </xdr:cNvSpPr>
          </xdr:nvSpPr>
          <xdr:spPr bwMode="auto">
            <a:xfrm>
              <a:off x="2733" y="3259"/>
              <a:ext cx="183" cy="12"/>
            </a:xfrm>
            <a:custGeom>
              <a:avLst/>
              <a:gdLst>
                <a:gd name="T0" fmla="*/ 0 w 61"/>
                <a:gd name="T1" fmla="*/ 0 h 4"/>
                <a:gd name="T2" fmla="*/ 61 w 61"/>
                <a:gd name="T3" fmla="*/ 4 h 4"/>
                <a:gd name="T4" fmla="*/ 61 w 61"/>
                <a:gd name="T5" fmla="*/ 4 h 4"/>
                <a:gd name="T6" fmla="*/ 0 w 61"/>
                <a:gd name="T7" fmla="*/ 1 h 4"/>
                <a:gd name="T8" fmla="*/ 0 w 61"/>
                <a:gd name="T9" fmla="*/ 0 h 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1" h="4">
                  <a:moveTo>
                    <a:pt x="0" y="0"/>
                  </a:moveTo>
                  <a:lnTo>
                    <a:pt x="61" y="4"/>
                  </a:lnTo>
                  <a:lnTo>
                    <a:pt x="61" y="4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89" name="Freeform 195">
              <a:extLst>
                <a:ext uri="{FF2B5EF4-FFF2-40B4-BE49-F238E27FC236}">
                  <a16:creationId xmlns:a16="http://schemas.microsoft.com/office/drawing/2014/main" xmlns="" id="{006524D3-9F32-49FC-B3E3-2AABD9F02418}"/>
                </a:ext>
              </a:extLst>
            </xdr:cNvPr>
            <xdr:cNvSpPr>
              <a:spLocks/>
            </xdr:cNvSpPr>
          </xdr:nvSpPr>
          <xdr:spPr bwMode="auto">
            <a:xfrm>
              <a:off x="2307" y="3109"/>
              <a:ext cx="57" cy="36"/>
            </a:xfrm>
            <a:custGeom>
              <a:avLst/>
              <a:gdLst>
                <a:gd name="T0" fmla="*/ 0 w 57"/>
                <a:gd name="T1" fmla="*/ 0 h 36"/>
                <a:gd name="T2" fmla="*/ 57 w 57"/>
                <a:gd name="T3" fmla="*/ 36 h 36"/>
                <a:gd name="T4" fmla="*/ 57 w 57"/>
                <a:gd name="T5" fmla="*/ 36 h 36"/>
                <a:gd name="T6" fmla="*/ 0 w 57"/>
                <a:gd name="T7" fmla="*/ 3 h 36"/>
                <a:gd name="T8" fmla="*/ 0 w 57"/>
                <a:gd name="T9" fmla="*/ 0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7" h="36">
                  <a:moveTo>
                    <a:pt x="0" y="0"/>
                  </a:moveTo>
                  <a:lnTo>
                    <a:pt x="57" y="36"/>
                  </a:lnTo>
                  <a:lnTo>
                    <a:pt x="57" y="36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90" name="Freeform 196">
              <a:extLst>
                <a:ext uri="{FF2B5EF4-FFF2-40B4-BE49-F238E27FC236}">
                  <a16:creationId xmlns:a16="http://schemas.microsoft.com/office/drawing/2014/main" xmlns="" id="{FBA16B25-CC9D-4D1B-B3AA-FF3FEDA9E703}"/>
                </a:ext>
              </a:extLst>
            </xdr:cNvPr>
            <xdr:cNvSpPr>
              <a:spLocks/>
            </xdr:cNvSpPr>
          </xdr:nvSpPr>
          <xdr:spPr bwMode="auto">
            <a:xfrm>
              <a:off x="2307" y="3109"/>
              <a:ext cx="57" cy="36"/>
            </a:xfrm>
            <a:custGeom>
              <a:avLst/>
              <a:gdLst>
                <a:gd name="T0" fmla="*/ 0 w 19"/>
                <a:gd name="T1" fmla="*/ 0 h 12"/>
                <a:gd name="T2" fmla="*/ 19 w 19"/>
                <a:gd name="T3" fmla="*/ 12 h 12"/>
                <a:gd name="T4" fmla="*/ 19 w 19"/>
                <a:gd name="T5" fmla="*/ 12 h 12"/>
                <a:gd name="T6" fmla="*/ 0 w 19"/>
                <a:gd name="T7" fmla="*/ 1 h 12"/>
                <a:gd name="T8" fmla="*/ 0 w 19"/>
                <a:gd name="T9" fmla="*/ 0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2">
                  <a:moveTo>
                    <a:pt x="0" y="0"/>
                  </a:moveTo>
                  <a:lnTo>
                    <a:pt x="19" y="12"/>
                  </a:lnTo>
                  <a:lnTo>
                    <a:pt x="19" y="12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91" name="Freeform 197">
              <a:extLst>
                <a:ext uri="{FF2B5EF4-FFF2-40B4-BE49-F238E27FC236}">
                  <a16:creationId xmlns:a16="http://schemas.microsoft.com/office/drawing/2014/main" xmlns="" id="{62F85C0E-E23A-4A53-9F22-761FC197308C}"/>
                </a:ext>
              </a:extLst>
            </xdr:cNvPr>
            <xdr:cNvSpPr>
              <a:spLocks/>
            </xdr:cNvSpPr>
          </xdr:nvSpPr>
          <xdr:spPr bwMode="auto">
            <a:xfrm>
              <a:off x="1866" y="2595"/>
              <a:ext cx="504" cy="547"/>
            </a:xfrm>
            <a:custGeom>
              <a:avLst/>
              <a:gdLst>
                <a:gd name="T0" fmla="*/ 3 w 504"/>
                <a:gd name="T1" fmla="*/ 0 h 547"/>
                <a:gd name="T2" fmla="*/ 504 w 504"/>
                <a:gd name="T3" fmla="*/ 544 h 547"/>
                <a:gd name="T4" fmla="*/ 501 w 504"/>
                <a:gd name="T5" fmla="*/ 547 h 547"/>
                <a:gd name="T6" fmla="*/ 0 w 504"/>
                <a:gd name="T7" fmla="*/ 3 h 547"/>
                <a:gd name="T8" fmla="*/ 3 w 504"/>
                <a:gd name="T9" fmla="*/ 0 h 5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04" h="547">
                  <a:moveTo>
                    <a:pt x="3" y="0"/>
                  </a:moveTo>
                  <a:lnTo>
                    <a:pt x="504" y="544"/>
                  </a:lnTo>
                  <a:lnTo>
                    <a:pt x="501" y="547"/>
                  </a:lnTo>
                  <a:lnTo>
                    <a:pt x="0" y="3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92" name="Freeform 198">
              <a:extLst>
                <a:ext uri="{FF2B5EF4-FFF2-40B4-BE49-F238E27FC236}">
                  <a16:creationId xmlns:a16="http://schemas.microsoft.com/office/drawing/2014/main" xmlns="" id="{D46968E3-E9B1-458D-AB03-AFBBDA37DC6D}"/>
                </a:ext>
              </a:extLst>
            </xdr:cNvPr>
            <xdr:cNvSpPr>
              <a:spLocks/>
            </xdr:cNvSpPr>
          </xdr:nvSpPr>
          <xdr:spPr bwMode="auto">
            <a:xfrm>
              <a:off x="1866" y="2595"/>
              <a:ext cx="504" cy="547"/>
            </a:xfrm>
            <a:custGeom>
              <a:avLst/>
              <a:gdLst>
                <a:gd name="T0" fmla="*/ 1 w 168"/>
                <a:gd name="T1" fmla="*/ 0 h 182"/>
                <a:gd name="T2" fmla="*/ 168 w 168"/>
                <a:gd name="T3" fmla="*/ 181 h 182"/>
                <a:gd name="T4" fmla="*/ 167 w 168"/>
                <a:gd name="T5" fmla="*/ 182 h 182"/>
                <a:gd name="T6" fmla="*/ 0 w 168"/>
                <a:gd name="T7" fmla="*/ 1 h 182"/>
                <a:gd name="T8" fmla="*/ 1 w 168"/>
                <a:gd name="T9" fmla="*/ 0 h 1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8" h="182">
                  <a:moveTo>
                    <a:pt x="1" y="0"/>
                  </a:moveTo>
                  <a:lnTo>
                    <a:pt x="168" y="181"/>
                  </a:lnTo>
                  <a:lnTo>
                    <a:pt x="167" y="182"/>
                  </a:lnTo>
                  <a:lnTo>
                    <a:pt x="0" y="1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93" name="Freeform 199">
              <a:extLst>
                <a:ext uri="{FF2B5EF4-FFF2-40B4-BE49-F238E27FC236}">
                  <a16:creationId xmlns:a16="http://schemas.microsoft.com/office/drawing/2014/main" xmlns="" id="{DA5079C6-E94F-45A5-8DA4-1BBA59BF2B09}"/>
                </a:ext>
              </a:extLst>
            </xdr:cNvPr>
            <xdr:cNvSpPr>
              <a:spLocks/>
            </xdr:cNvSpPr>
          </xdr:nvSpPr>
          <xdr:spPr bwMode="auto">
            <a:xfrm>
              <a:off x="1863" y="2598"/>
              <a:ext cx="153" cy="255"/>
            </a:xfrm>
            <a:custGeom>
              <a:avLst/>
              <a:gdLst>
                <a:gd name="T0" fmla="*/ 3 w 153"/>
                <a:gd name="T1" fmla="*/ 0 h 255"/>
                <a:gd name="T2" fmla="*/ 153 w 153"/>
                <a:gd name="T3" fmla="*/ 255 h 255"/>
                <a:gd name="T4" fmla="*/ 153 w 153"/>
                <a:gd name="T5" fmla="*/ 255 h 255"/>
                <a:gd name="T6" fmla="*/ 0 w 153"/>
                <a:gd name="T7" fmla="*/ 3 h 255"/>
                <a:gd name="T8" fmla="*/ 3 w 153"/>
                <a:gd name="T9" fmla="*/ 0 h 2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3" h="255">
                  <a:moveTo>
                    <a:pt x="3" y="0"/>
                  </a:moveTo>
                  <a:lnTo>
                    <a:pt x="153" y="255"/>
                  </a:lnTo>
                  <a:lnTo>
                    <a:pt x="153" y="255"/>
                  </a:lnTo>
                  <a:lnTo>
                    <a:pt x="0" y="3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94" name="Freeform 200">
              <a:extLst>
                <a:ext uri="{FF2B5EF4-FFF2-40B4-BE49-F238E27FC236}">
                  <a16:creationId xmlns:a16="http://schemas.microsoft.com/office/drawing/2014/main" xmlns="" id="{CCE0787C-14E7-466C-8D7B-BE808E4CDADC}"/>
                </a:ext>
              </a:extLst>
            </xdr:cNvPr>
            <xdr:cNvSpPr>
              <a:spLocks/>
            </xdr:cNvSpPr>
          </xdr:nvSpPr>
          <xdr:spPr bwMode="auto">
            <a:xfrm>
              <a:off x="1863" y="2598"/>
              <a:ext cx="153" cy="255"/>
            </a:xfrm>
            <a:custGeom>
              <a:avLst/>
              <a:gdLst>
                <a:gd name="T0" fmla="*/ 1 w 51"/>
                <a:gd name="T1" fmla="*/ 0 h 85"/>
                <a:gd name="T2" fmla="*/ 51 w 51"/>
                <a:gd name="T3" fmla="*/ 85 h 85"/>
                <a:gd name="T4" fmla="*/ 51 w 51"/>
                <a:gd name="T5" fmla="*/ 85 h 85"/>
                <a:gd name="T6" fmla="*/ 0 w 51"/>
                <a:gd name="T7" fmla="*/ 1 h 85"/>
                <a:gd name="T8" fmla="*/ 1 w 51"/>
                <a:gd name="T9" fmla="*/ 0 h 8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" h="85">
                  <a:moveTo>
                    <a:pt x="1" y="0"/>
                  </a:moveTo>
                  <a:lnTo>
                    <a:pt x="51" y="85"/>
                  </a:lnTo>
                  <a:lnTo>
                    <a:pt x="51" y="85"/>
                  </a:lnTo>
                  <a:lnTo>
                    <a:pt x="0" y="1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95" name="Freeform 201">
              <a:extLst>
                <a:ext uri="{FF2B5EF4-FFF2-40B4-BE49-F238E27FC236}">
                  <a16:creationId xmlns:a16="http://schemas.microsoft.com/office/drawing/2014/main" xmlns="" id="{5E14AF6F-4A0A-4B47-860D-B2EF5EB6458F}"/>
                </a:ext>
              </a:extLst>
            </xdr:cNvPr>
            <xdr:cNvSpPr>
              <a:spLocks/>
            </xdr:cNvSpPr>
          </xdr:nvSpPr>
          <xdr:spPr bwMode="auto">
            <a:xfrm>
              <a:off x="1779" y="2268"/>
              <a:ext cx="174" cy="492"/>
            </a:xfrm>
            <a:custGeom>
              <a:avLst/>
              <a:gdLst>
                <a:gd name="T0" fmla="*/ 3 w 174"/>
                <a:gd name="T1" fmla="*/ 0 h 492"/>
                <a:gd name="T2" fmla="*/ 174 w 174"/>
                <a:gd name="T3" fmla="*/ 489 h 492"/>
                <a:gd name="T4" fmla="*/ 171 w 174"/>
                <a:gd name="T5" fmla="*/ 492 h 492"/>
                <a:gd name="T6" fmla="*/ 0 w 174"/>
                <a:gd name="T7" fmla="*/ 0 h 492"/>
                <a:gd name="T8" fmla="*/ 3 w 174"/>
                <a:gd name="T9" fmla="*/ 0 h 49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4" h="492">
                  <a:moveTo>
                    <a:pt x="3" y="0"/>
                  </a:moveTo>
                  <a:lnTo>
                    <a:pt x="174" y="489"/>
                  </a:lnTo>
                  <a:lnTo>
                    <a:pt x="171" y="492"/>
                  </a:lnTo>
                  <a:lnTo>
                    <a:pt x="0" y="0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96" name="Freeform 202">
              <a:extLst>
                <a:ext uri="{FF2B5EF4-FFF2-40B4-BE49-F238E27FC236}">
                  <a16:creationId xmlns:a16="http://schemas.microsoft.com/office/drawing/2014/main" xmlns="" id="{A0876887-967C-46D5-8333-295C6B39C87B}"/>
                </a:ext>
              </a:extLst>
            </xdr:cNvPr>
            <xdr:cNvSpPr>
              <a:spLocks/>
            </xdr:cNvSpPr>
          </xdr:nvSpPr>
          <xdr:spPr bwMode="auto">
            <a:xfrm>
              <a:off x="1779" y="2268"/>
              <a:ext cx="174" cy="492"/>
            </a:xfrm>
            <a:custGeom>
              <a:avLst/>
              <a:gdLst>
                <a:gd name="T0" fmla="*/ 1 w 58"/>
                <a:gd name="T1" fmla="*/ 0 h 164"/>
                <a:gd name="T2" fmla="*/ 58 w 58"/>
                <a:gd name="T3" fmla="*/ 163 h 164"/>
                <a:gd name="T4" fmla="*/ 57 w 58"/>
                <a:gd name="T5" fmla="*/ 164 h 164"/>
                <a:gd name="T6" fmla="*/ 0 w 58"/>
                <a:gd name="T7" fmla="*/ 0 h 164"/>
                <a:gd name="T8" fmla="*/ 1 w 58"/>
                <a:gd name="T9" fmla="*/ 0 h 16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8" h="164">
                  <a:moveTo>
                    <a:pt x="1" y="0"/>
                  </a:moveTo>
                  <a:lnTo>
                    <a:pt x="58" y="163"/>
                  </a:lnTo>
                  <a:lnTo>
                    <a:pt x="57" y="164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97" name="Freeform 203">
              <a:extLst>
                <a:ext uri="{FF2B5EF4-FFF2-40B4-BE49-F238E27FC236}">
                  <a16:creationId xmlns:a16="http://schemas.microsoft.com/office/drawing/2014/main" xmlns="" id="{A091507F-8742-44F8-A32F-3E5590BC0484}"/>
                </a:ext>
              </a:extLst>
            </xdr:cNvPr>
            <xdr:cNvSpPr>
              <a:spLocks/>
            </xdr:cNvSpPr>
          </xdr:nvSpPr>
          <xdr:spPr bwMode="auto">
            <a:xfrm>
              <a:off x="1794" y="2382"/>
              <a:ext cx="51" cy="174"/>
            </a:xfrm>
            <a:custGeom>
              <a:avLst/>
              <a:gdLst>
                <a:gd name="T0" fmla="*/ 3 w 51"/>
                <a:gd name="T1" fmla="*/ 0 h 174"/>
                <a:gd name="T2" fmla="*/ 51 w 51"/>
                <a:gd name="T3" fmla="*/ 174 h 174"/>
                <a:gd name="T4" fmla="*/ 51 w 51"/>
                <a:gd name="T5" fmla="*/ 174 h 174"/>
                <a:gd name="T6" fmla="*/ 0 w 51"/>
                <a:gd name="T7" fmla="*/ 0 h 174"/>
                <a:gd name="T8" fmla="*/ 3 w 51"/>
                <a:gd name="T9" fmla="*/ 0 h 17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" h="174">
                  <a:moveTo>
                    <a:pt x="3" y="0"/>
                  </a:moveTo>
                  <a:lnTo>
                    <a:pt x="51" y="174"/>
                  </a:lnTo>
                  <a:lnTo>
                    <a:pt x="51" y="174"/>
                  </a:lnTo>
                  <a:lnTo>
                    <a:pt x="0" y="0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98" name="Freeform 204">
              <a:extLst>
                <a:ext uri="{FF2B5EF4-FFF2-40B4-BE49-F238E27FC236}">
                  <a16:creationId xmlns:a16="http://schemas.microsoft.com/office/drawing/2014/main" xmlns="" id="{0670E8B0-EF12-480F-99EC-9B5153DB795A}"/>
                </a:ext>
              </a:extLst>
            </xdr:cNvPr>
            <xdr:cNvSpPr>
              <a:spLocks/>
            </xdr:cNvSpPr>
          </xdr:nvSpPr>
          <xdr:spPr bwMode="auto">
            <a:xfrm>
              <a:off x="1794" y="2382"/>
              <a:ext cx="51" cy="174"/>
            </a:xfrm>
            <a:custGeom>
              <a:avLst/>
              <a:gdLst>
                <a:gd name="T0" fmla="*/ 1 w 17"/>
                <a:gd name="T1" fmla="*/ 0 h 58"/>
                <a:gd name="T2" fmla="*/ 17 w 17"/>
                <a:gd name="T3" fmla="*/ 58 h 58"/>
                <a:gd name="T4" fmla="*/ 17 w 17"/>
                <a:gd name="T5" fmla="*/ 58 h 58"/>
                <a:gd name="T6" fmla="*/ 0 w 17"/>
                <a:gd name="T7" fmla="*/ 0 h 58"/>
                <a:gd name="T8" fmla="*/ 1 w 17"/>
                <a:gd name="T9" fmla="*/ 0 h 5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58">
                  <a:moveTo>
                    <a:pt x="1" y="0"/>
                  </a:moveTo>
                  <a:lnTo>
                    <a:pt x="17" y="58"/>
                  </a:lnTo>
                  <a:lnTo>
                    <a:pt x="17" y="58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</xdr:grpSp>
      <xdr:sp macro="" textlink="">
        <xdr:nvSpPr>
          <xdr:cNvPr id="5" name="Freeform 206">
            <a:extLst>
              <a:ext uri="{FF2B5EF4-FFF2-40B4-BE49-F238E27FC236}">
                <a16:creationId xmlns:a16="http://schemas.microsoft.com/office/drawing/2014/main" xmlns="" id="{63E6A018-9730-40D8-9FA6-C43C3C552056}"/>
              </a:ext>
            </a:extLst>
          </xdr:cNvPr>
          <xdr:cNvSpPr>
            <a:spLocks/>
          </xdr:cNvSpPr>
        </xdr:nvSpPr>
        <xdr:spPr bwMode="auto">
          <a:xfrm>
            <a:off x="1854" y="1518"/>
            <a:ext cx="138" cy="1038"/>
          </a:xfrm>
          <a:custGeom>
            <a:avLst/>
            <a:gdLst>
              <a:gd name="T0" fmla="*/ 138 w 138"/>
              <a:gd name="T1" fmla="*/ 0 h 1038"/>
              <a:gd name="T2" fmla="*/ 3 w 138"/>
              <a:gd name="T3" fmla="*/ 1038 h 1038"/>
              <a:gd name="T4" fmla="*/ 0 w 138"/>
              <a:gd name="T5" fmla="*/ 1038 h 1038"/>
              <a:gd name="T6" fmla="*/ 132 w 138"/>
              <a:gd name="T7" fmla="*/ 0 h 1038"/>
              <a:gd name="T8" fmla="*/ 138 w 138"/>
              <a:gd name="T9" fmla="*/ 0 h 10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38" h="1038">
                <a:moveTo>
                  <a:pt x="138" y="0"/>
                </a:moveTo>
                <a:lnTo>
                  <a:pt x="3" y="1038"/>
                </a:lnTo>
                <a:lnTo>
                  <a:pt x="0" y="1038"/>
                </a:lnTo>
                <a:lnTo>
                  <a:pt x="132" y="0"/>
                </a:lnTo>
                <a:lnTo>
                  <a:pt x="138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" name="Freeform 207">
            <a:extLst>
              <a:ext uri="{FF2B5EF4-FFF2-40B4-BE49-F238E27FC236}">
                <a16:creationId xmlns:a16="http://schemas.microsoft.com/office/drawing/2014/main" xmlns="" id="{577D218D-2051-40D3-AB78-FC728D413F84}"/>
              </a:ext>
            </a:extLst>
          </xdr:cNvPr>
          <xdr:cNvSpPr>
            <a:spLocks/>
          </xdr:cNvSpPr>
        </xdr:nvSpPr>
        <xdr:spPr bwMode="auto">
          <a:xfrm>
            <a:off x="1854" y="1518"/>
            <a:ext cx="138" cy="1038"/>
          </a:xfrm>
          <a:custGeom>
            <a:avLst/>
            <a:gdLst>
              <a:gd name="T0" fmla="*/ 46 w 46"/>
              <a:gd name="T1" fmla="*/ 0 h 346"/>
              <a:gd name="T2" fmla="*/ 1 w 46"/>
              <a:gd name="T3" fmla="*/ 346 h 346"/>
              <a:gd name="T4" fmla="*/ 0 w 46"/>
              <a:gd name="T5" fmla="*/ 346 h 346"/>
              <a:gd name="T6" fmla="*/ 44 w 46"/>
              <a:gd name="T7" fmla="*/ 0 h 346"/>
              <a:gd name="T8" fmla="*/ 46 w 46"/>
              <a:gd name="T9" fmla="*/ 0 h 3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6" h="346">
                <a:moveTo>
                  <a:pt x="46" y="0"/>
                </a:moveTo>
                <a:lnTo>
                  <a:pt x="1" y="346"/>
                </a:lnTo>
                <a:lnTo>
                  <a:pt x="0" y="346"/>
                </a:lnTo>
                <a:lnTo>
                  <a:pt x="44" y="0"/>
                </a:lnTo>
                <a:lnTo>
                  <a:pt x="46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" name="Freeform 208">
            <a:extLst>
              <a:ext uri="{FF2B5EF4-FFF2-40B4-BE49-F238E27FC236}">
                <a16:creationId xmlns:a16="http://schemas.microsoft.com/office/drawing/2014/main" xmlns="" id="{85F87C69-6B52-4539-8F06-C914B03D602B}"/>
              </a:ext>
            </a:extLst>
          </xdr:cNvPr>
          <xdr:cNvSpPr>
            <a:spLocks/>
          </xdr:cNvSpPr>
        </xdr:nvSpPr>
        <xdr:spPr bwMode="auto">
          <a:xfrm>
            <a:off x="1857" y="1428"/>
            <a:ext cx="204" cy="1128"/>
          </a:xfrm>
          <a:custGeom>
            <a:avLst/>
            <a:gdLst>
              <a:gd name="T0" fmla="*/ 204 w 204"/>
              <a:gd name="T1" fmla="*/ 0 h 1128"/>
              <a:gd name="T2" fmla="*/ 0 w 204"/>
              <a:gd name="T3" fmla="*/ 1128 h 1128"/>
              <a:gd name="T4" fmla="*/ 0 w 204"/>
              <a:gd name="T5" fmla="*/ 1128 h 1128"/>
              <a:gd name="T6" fmla="*/ 204 w 204"/>
              <a:gd name="T7" fmla="*/ 0 h 11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04" h="1128">
                <a:moveTo>
                  <a:pt x="204" y="0"/>
                </a:moveTo>
                <a:lnTo>
                  <a:pt x="0" y="1128"/>
                </a:lnTo>
                <a:lnTo>
                  <a:pt x="0" y="1128"/>
                </a:lnTo>
                <a:lnTo>
                  <a:pt x="204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" name="Freeform 209">
            <a:extLst>
              <a:ext uri="{FF2B5EF4-FFF2-40B4-BE49-F238E27FC236}">
                <a16:creationId xmlns:a16="http://schemas.microsoft.com/office/drawing/2014/main" xmlns="" id="{E69C5E10-68B2-4042-AAB2-1369E4E8E85C}"/>
              </a:ext>
            </a:extLst>
          </xdr:cNvPr>
          <xdr:cNvSpPr>
            <a:spLocks/>
          </xdr:cNvSpPr>
        </xdr:nvSpPr>
        <xdr:spPr bwMode="auto">
          <a:xfrm>
            <a:off x="1857" y="1428"/>
            <a:ext cx="204" cy="1128"/>
          </a:xfrm>
          <a:custGeom>
            <a:avLst/>
            <a:gdLst>
              <a:gd name="T0" fmla="*/ 68 w 68"/>
              <a:gd name="T1" fmla="*/ 0 h 376"/>
              <a:gd name="T2" fmla="*/ 0 w 68"/>
              <a:gd name="T3" fmla="*/ 376 h 376"/>
              <a:gd name="T4" fmla="*/ 0 w 68"/>
              <a:gd name="T5" fmla="*/ 376 h 376"/>
              <a:gd name="T6" fmla="*/ 68 w 68"/>
              <a:gd name="T7" fmla="*/ 0 h 376"/>
              <a:gd name="T8" fmla="*/ 68 w 68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8" h="376">
                <a:moveTo>
                  <a:pt x="68" y="0"/>
                </a:moveTo>
                <a:lnTo>
                  <a:pt x="0" y="376"/>
                </a:lnTo>
                <a:lnTo>
                  <a:pt x="0" y="376"/>
                </a:lnTo>
                <a:lnTo>
                  <a:pt x="68" y="0"/>
                </a:lnTo>
                <a:lnTo>
                  <a:pt x="68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" name="Freeform 210">
            <a:extLst>
              <a:ext uri="{FF2B5EF4-FFF2-40B4-BE49-F238E27FC236}">
                <a16:creationId xmlns:a16="http://schemas.microsoft.com/office/drawing/2014/main" xmlns="" id="{E0004CB3-1D22-4673-9159-B71F3E02A0E8}"/>
              </a:ext>
            </a:extLst>
          </xdr:cNvPr>
          <xdr:cNvSpPr>
            <a:spLocks/>
          </xdr:cNvSpPr>
        </xdr:nvSpPr>
        <xdr:spPr bwMode="auto">
          <a:xfrm>
            <a:off x="1863" y="1121"/>
            <a:ext cx="672" cy="1438"/>
          </a:xfrm>
          <a:custGeom>
            <a:avLst/>
            <a:gdLst>
              <a:gd name="T0" fmla="*/ 672 w 672"/>
              <a:gd name="T1" fmla="*/ 0 h 1438"/>
              <a:gd name="T2" fmla="*/ 0 w 672"/>
              <a:gd name="T3" fmla="*/ 1438 h 1438"/>
              <a:gd name="T4" fmla="*/ 0 w 672"/>
              <a:gd name="T5" fmla="*/ 1435 h 1438"/>
              <a:gd name="T6" fmla="*/ 669 w 672"/>
              <a:gd name="T7" fmla="*/ 0 h 1438"/>
              <a:gd name="T8" fmla="*/ 672 w 672"/>
              <a:gd name="T9" fmla="*/ 0 h 14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72" h="1438">
                <a:moveTo>
                  <a:pt x="672" y="0"/>
                </a:moveTo>
                <a:lnTo>
                  <a:pt x="0" y="1438"/>
                </a:lnTo>
                <a:lnTo>
                  <a:pt x="0" y="1435"/>
                </a:lnTo>
                <a:lnTo>
                  <a:pt x="669" y="0"/>
                </a:lnTo>
                <a:lnTo>
                  <a:pt x="672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" name="Freeform 211">
            <a:extLst>
              <a:ext uri="{FF2B5EF4-FFF2-40B4-BE49-F238E27FC236}">
                <a16:creationId xmlns:a16="http://schemas.microsoft.com/office/drawing/2014/main" xmlns="" id="{F981F0E5-6393-4815-9F24-676B2F71AFCB}"/>
              </a:ext>
            </a:extLst>
          </xdr:cNvPr>
          <xdr:cNvSpPr>
            <a:spLocks/>
          </xdr:cNvSpPr>
        </xdr:nvSpPr>
        <xdr:spPr bwMode="auto">
          <a:xfrm>
            <a:off x="1863" y="1121"/>
            <a:ext cx="672" cy="1438"/>
          </a:xfrm>
          <a:custGeom>
            <a:avLst/>
            <a:gdLst>
              <a:gd name="T0" fmla="*/ 224 w 224"/>
              <a:gd name="T1" fmla="*/ 0 h 479"/>
              <a:gd name="T2" fmla="*/ 0 w 224"/>
              <a:gd name="T3" fmla="*/ 479 h 479"/>
              <a:gd name="T4" fmla="*/ 0 w 224"/>
              <a:gd name="T5" fmla="*/ 478 h 479"/>
              <a:gd name="T6" fmla="*/ 223 w 224"/>
              <a:gd name="T7" fmla="*/ 0 h 479"/>
              <a:gd name="T8" fmla="*/ 224 w 224"/>
              <a:gd name="T9" fmla="*/ 0 h 4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24" h="479">
                <a:moveTo>
                  <a:pt x="224" y="0"/>
                </a:moveTo>
                <a:lnTo>
                  <a:pt x="0" y="479"/>
                </a:lnTo>
                <a:lnTo>
                  <a:pt x="0" y="478"/>
                </a:lnTo>
                <a:lnTo>
                  <a:pt x="223" y="0"/>
                </a:lnTo>
                <a:lnTo>
                  <a:pt x="224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" name="Freeform 212">
            <a:extLst>
              <a:ext uri="{FF2B5EF4-FFF2-40B4-BE49-F238E27FC236}">
                <a16:creationId xmlns:a16="http://schemas.microsoft.com/office/drawing/2014/main" xmlns="" id="{338B6C48-F4A2-49AC-81C4-038F05A4C41D}"/>
              </a:ext>
            </a:extLst>
          </xdr:cNvPr>
          <xdr:cNvSpPr>
            <a:spLocks/>
          </xdr:cNvSpPr>
        </xdr:nvSpPr>
        <xdr:spPr bwMode="auto">
          <a:xfrm>
            <a:off x="2010" y="1115"/>
            <a:ext cx="516" cy="364"/>
          </a:xfrm>
          <a:custGeom>
            <a:avLst/>
            <a:gdLst>
              <a:gd name="T0" fmla="*/ 516 w 516"/>
              <a:gd name="T1" fmla="*/ 0 h 364"/>
              <a:gd name="T2" fmla="*/ 3 w 516"/>
              <a:gd name="T3" fmla="*/ 364 h 364"/>
              <a:gd name="T4" fmla="*/ 0 w 516"/>
              <a:gd name="T5" fmla="*/ 364 h 364"/>
              <a:gd name="T6" fmla="*/ 513 w 516"/>
              <a:gd name="T7" fmla="*/ 0 h 364"/>
              <a:gd name="T8" fmla="*/ 516 w 516"/>
              <a:gd name="T9" fmla="*/ 0 h 3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16" h="364">
                <a:moveTo>
                  <a:pt x="516" y="0"/>
                </a:moveTo>
                <a:lnTo>
                  <a:pt x="3" y="364"/>
                </a:lnTo>
                <a:lnTo>
                  <a:pt x="0" y="364"/>
                </a:lnTo>
                <a:lnTo>
                  <a:pt x="513" y="0"/>
                </a:lnTo>
                <a:lnTo>
                  <a:pt x="516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2" name="Freeform 213">
            <a:extLst>
              <a:ext uri="{FF2B5EF4-FFF2-40B4-BE49-F238E27FC236}">
                <a16:creationId xmlns:a16="http://schemas.microsoft.com/office/drawing/2014/main" xmlns="" id="{DDD75CB3-E940-43F7-BA04-6C56103C6BC9}"/>
              </a:ext>
            </a:extLst>
          </xdr:cNvPr>
          <xdr:cNvSpPr>
            <a:spLocks/>
          </xdr:cNvSpPr>
        </xdr:nvSpPr>
        <xdr:spPr bwMode="auto">
          <a:xfrm>
            <a:off x="2010" y="1115"/>
            <a:ext cx="516" cy="364"/>
          </a:xfrm>
          <a:custGeom>
            <a:avLst/>
            <a:gdLst>
              <a:gd name="T0" fmla="*/ 172 w 172"/>
              <a:gd name="T1" fmla="*/ 0 h 121"/>
              <a:gd name="T2" fmla="*/ 1 w 172"/>
              <a:gd name="T3" fmla="*/ 121 h 121"/>
              <a:gd name="T4" fmla="*/ 0 w 172"/>
              <a:gd name="T5" fmla="*/ 121 h 121"/>
              <a:gd name="T6" fmla="*/ 171 w 172"/>
              <a:gd name="T7" fmla="*/ 0 h 121"/>
              <a:gd name="T8" fmla="*/ 172 w 172"/>
              <a:gd name="T9" fmla="*/ 0 h 1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72" h="121">
                <a:moveTo>
                  <a:pt x="172" y="0"/>
                </a:moveTo>
                <a:lnTo>
                  <a:pt x="1" y="121"/>
                </a:lnTo>
                <a:lnTo>
                  <a:pt x="0" y="121"/>
                </a:lnTo>
                <a:lnTo>
                  <a:pt x="171" y="0"/>
                </a:lnTo>
                <a:lnTo>
                  <a:pt x="172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3" name="Freeform 214">
            <a:extLst>
              <a:ext uri="{FF2B5EF4-FFF2-40B4-BE49-F238E27FC236}">
                <a16:creationId xmlns:a16="http://schemas.microsoft.com/office/drawing/2014/main" xmlns="" id="{EEE651BC-5A30-4FB9-8921-10980D5E410F}"/>
              </a:ext>
            </a:extLst>
          </xdr:cNvPr>
          <xdr:cNvSpPr>
            <a:spLocks/>
          </xdr:cNvSpPr>
        </xdr:nvSpPr>
        <xdr:spPr bwMode="auto">
          <a:xfrm>
            <a:off x="2169" y="1151"/>
            <a:ext cx="246" cy="159"/>
          </a:xfrm>
          <a:custGeom>
            <a:avLst/>
            <a:gdLst>
              <a:gd name="T0" fmla="*/ 246 w 246"/>
              <a:gd name="T1" fmla="*/ 3 h 159"/>
              <a:gd name="T2" fmla="*/ 0 w 246"/>
              <a:gd name="T3" fmla="*/ 159 h 159"/>
              <a:gd name="T4" fmla="*/ 0 w 246"/>
              <a:gd name="T5" fmla="*/ 159 h 159"/>
              <a:gd name="T6" fmla="*/ 246 w 246"/>
              <a:gd name="T7" fmla="*/ 0 h 159"/>
              <a:gd name="T8" fmla="*/ 246 w 246"/>
              <a:gd name="T9" fmla="*/ 3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46" h="159">
                <a:moveTo>
                  <a:pt x="246" y="3"/>
                </a:moveTo>
                <a:lnTo>
                  <a:pt x="0" y="159"/>
                </a:lnTo>
                <a:lnTo>
                  <a:pt x="0" y="159"/>
                </a:lnTo>
                <a:lnTo>
                  <a:pt x="246" y="0"/>
                </a:lnTo>
                <a:lnTo>
                  <a:pt x="246" y="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4" name="Freeform 215">
            <a:extLst>
              <a:ext uri="{FF2B5EF4-FFF2-40B4-BE49-F238E27FC236}">
                <a16:creationId xmlns:a16="http://schemas.microsoft.com/office/drawing/2014/main" xmlns="" id="{812171FB-7C49-4DB6-8953-E6DE75FE3F62}"/>
              </a:ext>
            </a:extLst>
          </xdr:cNvPr>
          <xdr:cNvSpPr>
            <a:spLocks/>
          </xdr:cNvSpPr>
        </xdr:nvSpPr>
        <xdr:spPr bwMode="auto">
          <a:xfrm>
            <a:off x="2169" y="1151"/>
            <a:ext cx="246" cy="159"/>
          </a:xfrm>
          <a:custGeom>
            <a:avLst/>
            <a:gdLst>
              <a:gd name="T0" fmla="*/ 82 w 82"/>
              <a:gd name="T1" fmla="*/ 1 h 53"/>
              <a:gd name="T2" fmla="*/ 0 w 82"/>
              <a:gd name="T3" fmla="*/ 53 h 53"/>
              <a:gd name="T4" fmla="*/ 0 w 82"/>
              <a:gd name="T5" fmla="*/ 53 h 53"/>
              <a:gd name="T6" fmla="*/ 82 w 82"/>
              <a:gd name="T7" fmla="*/ 0 h 53"/>
              <a:gd name="T8" fmla="*/ 82 w 82"/>
              <a:gd name="T9" fmla="*/ 1 h 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2" h="53">
                <a:moveTo>
                  <a:pt x="82" y="1"/>
                </a:moveTo>
                <a:lnTo>
                  <a:pt x="0" y="53"/>
                </a:lnTo>
                <a:lnTo>
                  <a:pt x="0" y="53"/>
                </a:lnTo>
                <a:lnTo>
                  <a:pt x="82" y="0"/>
                </a:lnTo>
                <a:lnTo>
                  <a:pt x="82" y="1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5" name="Freeform 216">
            <a:extLst>
              <a:ext uri="{FF2B5EF4-FFF2-40B4-BE49-F238E27FC236}">
                <a16:creationId xmlns:a16="http://schemas.microsoft.com/office/drawing/2014/main" xmlns="" id="{490C6038-5F87-4CC0-9339-02D0A1657876}"/>
              </a:ext>
            </a:extLst>
          </xdr:cNvPr>
          <xdr:cNvSpPr>
            <a:spLocks/>
          </xdr:cNvSpPr>
        </xdr:nvSpPr>
        <xdr:spPr bwMode="auto">
          <a:xfrm>
            <a:off x="2859" y="1022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5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3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3 h 48"/>
              <a:gd name="T28" fmla="*/ 15 w 48"/>
              <a:gd name="T29" fmla="*/ 3 h 48"/>
              <a:gd name="T30" fmla="*/ 12 w 48"/>
              <a:gd name="T31" fmla="*/ 3 h 48"/>
              <a:gd name="T32" fmla="*/ 9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5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9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5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3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5"/>
                </a:lnTo>
                <a:lnTo>
                  <a:pt x="9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6" name="Freeform 217">
            <a:extLst>
              <a:ext uri="{FF2B5EF4-FFF2-40B4-BE49-F238E27FC236}">
                <a16:creationId xmlns:a16="http://schemas.microsoft.com/office/drawing/2014/main" xmlns="" id="{F772340B-B50A-464D-A3E0-87D41FCFFC67}"/>
              </a:ext>
            </a:extLst>
          </xdr:cNvPr>
          <xdr:cNvSpPr>
            <a:spLocks/>
          </xdr:cNvSpPr>
        </xdr:nvSpPr>
        <xdr:spPr bwMode="auto">
          <a:xfrm>
            <a:off x="2859" y="1022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5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1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1 h 16"/>
              <a:gd name="T28" fmla="*/ 5 w 16"/>
              <a:gd name="T29" fmla="*/ 1 h 16"/>
              <a:gd name="T30" fmla="*/ 4 w 16"/>
              <a:gd name="T31" fmla="*/ 1 h 16"/>
              <a:gd name="T32" fmla="*/ 3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5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3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5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5"/>
                </a:lnTo>
                <a:lnTo>
                  <a:pt x="3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7" name="Freeform 218">
            <a:extLst>
              <a:ext uri="{FF2B5EF4-FFF2-40B4-BE49-F238E27FC236}">
                <a16:creationId xmlns:a16="http://schemas.microsoft.com/office/drawing/2014/main" xmlns="" id="{96DFBE7B-A4DE-4F26-A83E-17E9977034C3}"/>
              </a:ext>
            </a:extLst>
          </xdr:cNvPr>
          <xdr:cNvSpPr>
            <a:spLocks/>
          </xdr:cNvSpPr>
        </xdr:nvSpPr>
        <xdr:spPr bwMode="auto">
          <a:xfrm>
            <a:off x="2973" y="1028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8 h 48"/>
              <a:gd name="T6" fmla="*/ 45 w 48"/>
              <a:gd name="T7" fmla="*/ 15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3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3 h 48"/>
              <a:gd name="T28" fmla="*/ 15 w 48"/>
              <a:gd name="T29" fmla="*/ 3 h 48"/>
              <a:gd name="T30" fmla="*/ 12 w 48"/>
              <a:gd name="T31" fmla="*/ 3 h 48"/>
              <a:gd name="T32" fmla="*/ 9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5 h 48"/>
              <a:gd name="T42" fmla="*/ 0 w 48"/>
              <a:gd name="T43" fmla="*/ 18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9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8"/>
                </a:lnTo>
                <a:lnTo>
                  <a:pt x="45" y="15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3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5"/>
                </a:lnTo>
                <a:lnTo>
                  <a:pt x="9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8" name="Freeform 219">
            <a:extLst>
              <a:ext uri="{FF2B5EF4-FFF2-40B4-BE49-F238E27FC236}">
                <a16:creationId xmlns:a16="http://schemas.microsoft.com/office/drawing/2014/main" xmlns="" id="{FB88B8E0-CB61-400E-8CDC-D30A033B4E9C}"/>
              </a:ext>
            </a:extLst>
          </xdr:cNvPr>
          <xdr:cNvSpPr>
            <a:spLocks/>
          </xdr:cNvSpPr>
        </xdr:nvSpPr>
        <xdr:spPr bwMode="auto">
          <a:xfrm>
            <a:off x="2973" y="1028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6 h 16"/>
              <a:gd name="T6" fmla="*/ 15 w 16"/>
              <a:gd name="T7" fmla="*/ 5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1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1 h 16"/>
              <a:gd name="T28" fmla="*/ 5 w 16"/>
              <a:gd name="T29" fmla="*/ 1 h 16"/>
              <a:gd name="T30" fmla="*/ 4 w 16"/>
              <a:gd name="T31" fmla="*/ 1 h 16"/>
              <a:gd name="T32" fmla="*/ 3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5 h 16"/>
              <a:gd name="T42" fmla="*/ 0 w 16"/>
              <a:gd name="T43" fmla="*/ 6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3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6"/>
                </a:lnTo>
                <a:lnTo>
                  <a:pt x="15" y="5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5"/>
                </a:lnTo>
                <a:lnTo>
                  <a:pt x="3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9" name="Freeform 220">
            <a:extLst>
              <a:ext uri="{FF2B5EF4-FFF2-40B4-BE49-F238E27FC236}">
                <a16:creationId xmlns:a16="http://schemas.microsoft.com/office/drawing/2014/main" xmlns="" id="{4A032659-3583-45A7-B054-16C61648B9FA}"/>
              </a:ext>
            </a:extLst>
          </xdr:cNvPr>
          <xdr:cNvSpPr>
            <a:spLocks/>
          </xdr:cNvSpPr>
        </xdr:nvSpPr>
        <xdr:spPr bwMode="auto">
          <a:xfrm>
            <a:off x="3084" y="104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12 h 48"/>
              <a:gd name="T10" fmla="*/ 42 w 48"/>
              <a:gd name="T11" fmla="*/ 9 h 48"/>
              <a:gd name="T12" fmla="*/ 42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9 h 48"/>
              <a:gd name="T38" fmla="*/ 6 w 48"/>
              <a:gd name="T39" fmla="*/ 12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42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0" name="Freeform 221">
            <a:extLst>
              <a:ext uri="{FF2B5EF4-FFF2-40B4-BE49-F238E27FC236}">
                <a16:creationId xmlns:a16="http://schemas.microsoft.com/office/drawing/2014/main" xmlns="" id="{94DF3B7A-DD99-420E-9996-D91EC22890CC}"/>
              </a:ext>
            </a:extLst>
          </xdr:cNvPr>
          <xdr:cNvSpPr>
            <a:spLocks/>
          </xdr:cNvSpPr>
        </xdr:nvSpPr>
        <xdr:spPr bwMode="auto">
          <a:xfrm>
            <a:off x="3084" y="104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4 h 16"/>
              <a:gd name="T10" fmla="*/ 14 w 16"/>
              <a:gd name="T11" fmla="*/ 3 h 16"/>
              <a:gd name="T12" fmla="*/ 14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4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1" name="Freeform 222">
            <a:extLst>
              <a:ext uri="{FF2B5EF4-FFF2-40B4-BE49-F238E27FC236}">
                <a16:creationId xmlns:a16="http://schemas.microsoft.com/office/drawing/2014/main" xmlns="" id="{1ED46312-7F73-49EE-8202-6E1BACD01346}"/>
              </a:ext>
            </a:extLst>
          </xdr:cNvPr>
          <xdr:cNvSpPr>
            <a:spLocks/>
          </xdr:cNvSpPr>
        </xdr:nvSpPr>
        <xdr:spPr bwMode="auto">
          <a:xfrm>
            <a:off x="3195" y="107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2" name="Freeform 223">
            <a:extLst>
              <a:ext uri="{FF2B5EF4-FFF2-40B4-BE49-F238E27FC236}">
                <a16:creationId xmlns:a16="http://schemas.microsoft.com/office/drawing/2014/main" xmlns="" id="{D2109E85-BF8C-40DE-BDC7-A4F2A7B8F385}"/>
              </a:ext>
            </a:extLst>
          </xdr:cNvPr>
          <xdr:cNvSpPr>
            <a:spLocks/>
          </xdr:cNvSpPr>
        </xdr:nvSpPr>
        <xdr:spPr bwMode="auto">
          <a:xfrm>
            <a:off x="3195" y="107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3" name="Freeform 224">
            <a:extLst>
              <a:ext uri="{FF2B5EF4-FFF2-40B4-BE49-F238E27FC236}">
                <a16:creationId xmlns:a16="http://schemas.microsoft.com/office/drawing/2014/main" xmlns="" id="{83B19FC5-420B-46E3-B982-50DF4FD869E1}"/>
              </a:ext>
            </a:extLst>
          </xdr:cNvPr>
          <xdr:cNvSpPr>
            <a:spLocks/>
          </xdr:cNvSpPr>
        </xdr:nvSpPr>
        <xdr:spPr bwMode="auto">
          <a:xfrm>
            <a:off x="3303" y="111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2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4" name="Freeform 225">
            <a:extLst>
              <a:ext uri="{FF2B5EF4-FFF2-40B4-BE49-F238E27FC236}">
                <a16:creationId xmlns:a16="http://schemas.microsoft.com/office/drawing/2014/main" xmlns="" id="{75ACD008-E49E-4079-878D-5C2EC31BBB7B}"/>
              </a:ext>
            </a:extLst>
          </xdr:cNvPr>
          <xdr:cNvSpPr>
            <a:spLocks/>
          </xdr:cNvSpPr>
        </xdr:nvSpPr>
        <xdr:spPr bwMode="auto">
          <a:xfrm>
            <a:off x="3303" y="111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4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5" name="Freeform 226">
            <a:extLst>
              <a:ext uri="{FF2B5EF4-FFF2-40B4-BE49-F238E27FC236}">
                <a16:creationId xmlns:a16="http://schemas.microsoft.com/office/drawing/2014/main" xmlns="" id="{72C44A9A-52D0-4B96-B019-D7B1B401BECF}"/>
              </a:ext>
            </a:extLst>
          </xdr:cNvPr>
          <xdr:cNvSpPr>
            <a:spLocks/>
          </xdr:cNvSpPr>
        </xdr:nvSpPr>
        <xdr:spPr bwMode="auto">
          <a:xfrm>
            <a:off x="3405" y="1169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3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5 w 48"/>
              <a:gd name="T69" fmla="*/ 45 h 48"/>
              <a:gd name="T70" fmla="*/ 18 w 48"/>
              <a:gd name="T71" fmla="*/ 45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5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3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5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3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6" name="Freeform 227">
            <a:extLst>
              <a:ext uri="{FF2B5EF4-FFF2-40B4-BE49-F238E27FC236}">
                <a16:creationId xmlns:a16="http://schemas.microsoft.com/office/drawing/2014/main" xmlns="" id="{8EC36686-8C35-4541-AC58-D2F72DF4FD70}"/>
              </a:ext>
            </a:extLst>
          </xdr:cNvPr>
          <xdr:cNvSpPr>
            <a:spLocks/>
          </xdr:cNvSpPr>
        </xdr:nvSpPr>
        <xdr:spPr bwMode="auto">
          <a:xfrm>
            <a:off x="3405" y="1169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1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5 w 16"/>
              <a:gd name="T69" fmla="*/ 15 h 16"/>
              <a:gd name="T70" fmla="*/ 6 w 16"/>
              <a:gd name="T71" fmla="*/ 15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5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1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5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1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7" name="Freeform 228">
            <a:extLst>
              <a:ext uri="{FF2B5EF4-FFF2-40B4-BE49-F238E27FC236}">
                <a16:creationId xmlns:a16="http://schemas.microsoft.com/office/drawing/2014/main" xmlns="" id="{0FEAC3EE-F166-4973-AF6A-D29662DE2141}"/>
              </a:ext>
            </a:extLst>
          </xdr:cNvPr>
          <xdr:cNvSpPr>
            <a:spLocks/>
          </xdr:cNvSpPr>
        </xdr:nvSpPr>
        <xdr:spPr bwMode="auto">
          <a:xfrm>
            <a:off x="3501" y="1229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12 h 48"/>
              <a:gd name="T10" fmla="*/ 42 w 48"/>
              <a:gd name="T11" fmla="*/ 9 h 48"/>
              <a:gd name="T12" fmla="*/ 42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9 h 48"/>
              <a:gd name="T38" fmla="*/ 6 w 48"/>
              <a:gd name="T39" fmla="*/ 12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42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8" name="Freeform 229">
            <a:extLst>
              <a:ext uri="{FF2B5EF4-FFF2-40B4-BE49-F238E27FC236}">
                <a16:creationId xmlns:a16="http://schemas.microsoft.com/office/drawing/2014/main" xmlns="" id="{621B57CA-EAA9-4596-9987-7F6E0ADC3200}"/>
              </a:ext>
            </a:extLst>
          </xdr:cNvPr>
          <xdr:cNvSpPr>
            <a:spLocks/>
          </xdr:cNvSpPr>
        </xdr:nvSpPr>
        <xdr:spPr bwMode="auto">
          <a:xfrm>
            <a:off x="3501" y="1229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4 h 16"/>
              <a:gd name="T10" fmla="*/ 14 w 16"/>
              <a:gd name="T11" fmla="*/ 3 h 16"/>
              <a:gd name="T12" fmla="*/ 14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4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9" name="Freeform 230">
            <a:extLst>
              <a:ext uri="{FF2B5EF4-FFF2-40B4-BE49-F238E27FC236}">
                <a16:creationId xmlns:a16="http://schemas.microsoft.com/office/drawing/2014/main" xmlns="" id="{3BAD1CB7-4A3D-45D4-A9BD-50C8E4D9B49E}"/>
              </a:ext>
            </a:extLst>
          </xdr:cNvPr>
          <xdr:cNvSpPr>
            <a:spLocks/>
          </xdr:cNvSpPr>
        </xdr:nvSpPr>
        <xdr:spPr bwMode="auto">
          <a:xfrm>
            <a:off x="3591" y="1301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3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5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5 h 48"/>
              <a:gd name="T78" fmla="*/ 33 w 48"/>
              <a:gd name="T79" fmla="*/ 45 h 48"/>
              <a:gd name="T80" fmla="*/ 36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3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3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5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0" name="Freeform 231">
            <a:extLst>
              <a:ext uri="{FF2B5EF4-FFF2-40B4-BE49-F238E27FC236}">
                <a16:creationId xmlns:a16="http://schemas.microsoft.com/office/drawing/2014/main" xmlns="" id="{CD3A082B-8BAB-4D4C-BFBE-0DAC23F4F5CE}"/>
              </a:ext>
            </a:extLst>
          </xdr:cNvPr>
          <xdr:cNvSpPr>
            <a:spLocks/>
          </xdr:cNvSpPr>
        </xdr:nvSpPr>
        <xdr:spPr bwMode="auto">
          <a:xfrm>
            <a:off x="3591" y="1301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1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5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5 h 16"/>
              <a:gd name="T78" fmla="*/ 11 w 16"/>
              <a:gd name="T79" fmla="*/ 15 h 16"/>
              <a:gd name="T80" fmla="*/ 12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1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1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5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1" name="Freeform 232">
            <a:extLst>
              <a:ext uri="{FF2B5EF4-FFF2-40B4-BE49-F238E27FC236}">
                <a16:creationId xmlns:a16="http://schemas.microsoft.com/office/drawing/2014/main" xmlns="" id="{6E0B242B-4867-42C1-B56B-48B3D70B45AF}"/>
              </a:ext>
            </a:extLst>
          </xdr:cNvPr>
          <xdr:cNvSpPr>
            <a:spLocks/>
          </xdr:cNvSpPr>
        </xdr:nvSpPr>
        <xdr:spPr bwMode="auto">
          <a:xfrm>
            <a:off x="3675" y="1379"/>
            <a:ext cx="48" cy="49"/>
          </a:xfrm>
          <a:custGeom>
            <a:avLst/>
            <a:gdLst>
              <a:gd name="T0" fmla="*/ 48 w 48"/>
              <a:gd name="T1" fmla="*/ 21 h 49"/>
              <a:gd name="T2" fmla="*/ 45 w 48"/>
              <a:gd name="T3" fmla="*/ 18 h 49"/>
              <a:gd name="T4" fmla="*/ 45 w 48"/>
              <a:gd name="T5" fmla="*/ 18 h 49"/>
              <a:gd name="T6" fmla="*/ 45 w 48"/>
              <a:gd name="T7" fmla="*/ 15 h 49"/>
              <a:gd name="T8" fmla="*/ 42 w 48"/>
              <a:gd name="T9" fmla="*/ 12 h 49"/>
              <a:gd name="T10" fmla="*/ 42 w 48"/>
              <a:gd name="T11" fmla="*/ 9 h 49"/>
              <a:gd name="T12" fmla="*/ 39 w 48"/>
              <a:gd name="T13" fmla="*/ 6 h 49"/>
              <a:gd name="T14" fmla="*/ 36 w 48"/>
              <a:gd name="T15" fmla="*/ 6 h 49"/>
              <a:gd name="T16" fmla="*/ 33 w 48"/>
              <a:gd name="T17" fmla="*/ 3 h 49"/>
              <a:gd name="T18" fmla="*/ 30 w 48"/>
              <a:gd name="T19" fmla="*/ 3 h 49"/>
              <a:gd name="T20" fmla="*/ 27 w 48"/>
              <a:gd name="T21" fmla="*/ 3 h 49"/>
              <a:gd name="T22" fmla="*/ 24 w 48"/>
              <a:gd name="T23" fmla="*/ 0 h 49"/>
              <a:gd name="T24" fmla="*/ 21 w 48"/>
              <a:gd name="T25" fmla="*/ 0 h 49"/>
              <a:gd name="T26" fmla="*/ 18 w 48"/>
              <a:gd name="T27" fmla="*/ 3 h 49"/>
              <a:gd name="T28" fmla="*/ 15 w 48"/>
              <a:gd name="T29" fmla="*/ 3 h 49"/>
              <a:gd name="T30" fmla="*/ 12 w 48"/>
              <a:gd name="T31" fmla="*/ 3 h 49"/>
              <a:gd name="T32" fmla="*/ 9 w 48"/>
              <a:gd name="T33" fmla="*/ 6 h 49"/>
              <a:gd name="T34" fmla="*/ 9 w 48"/>
              <a:gd name="T35" fmla="*/ 6 h 49"/>
              <a:gd name="T36" fmla="*/ 6 w 48"/>
              <a:gd name="T37" fmla="*/ 9 h 49"/>
              <a:gd name="T38" fmla="*/ 3 w 48"/>
              <a:gd name="T39" fmla="*/ 12 h 49"/>
              <a:gd name="T40" fmla="*/ 3 w 48"/>
              <a:gd name="T41" fmla="*/ 15 h 49"/>
              <a:gd name="T42" fmla="*/ 0 w 48"/>
              <a:gd name="T43" fmla="*/ 18 h 49"/>
              <a:gd name="T44" fmla="*/ 0 w 48"/>
              <a:gd name="T45" fmla="*/ 18 h 49"/>
              <a:gd name="T46" fmla="*/ 0 w 48"/>
              <a:gd name="T47" fmla="*/ 21 h 49"/>
              <a:gd name="T48" fmla="*/ 0 w 48"/>
              <a:gd name="T49" fmla="*/ 24 h 49"/>
              <a:gd name="T50" fmla="*/ 0 w 48"/>
              <a:gd name="T51" fmla="*/ 28 h 49"/>
              <a:gd name="T52" fmla="*/ 0 w 48"/>
              <a:gd name="T53" fmla="*/ 31 h 49"/>
              <a:gd name="T54" fmla="*/ 0 w 48"/>
              <a:gd name="T55" fmla="*/ 34 h 49"/>
              <a:gd name="T56" fmla="*/ 3 w 48"/>
              <a:gd name="T57" fmla="*/ 37 h 49"/>
              <a:gd name="T58" fmla="*/ 3 w 48"/>
              <a:gd name="T59" fmla="*/ 40 h 49"/>
              <a:gd name="T60" fmla="*/ 6 w 48"/>
              <a:gd name="T61" fmla="*/ 43 h 49"/>
              <a:gd name="T62" fmla="*/ 9 w 48"/>
              <a:gd name="T63" fmla="*/ 46 h 49"/>
              <a:gd name="T64" fmla="*/ 9 w 48"/>
              <a:gd name="T65" fmla="*/ 46 h 49"/>
              <a:gd name="T66" fmla="*/ 12 w 48"/>
              <a:gd name="T67" fmla="*/ 49 h 49"/>
              <a:gd name="T68" fmla="*/ 15 w 48"/>
              <a:gd name="T69" fmla="*/ 49 h 49"/>
              <a:gd name="T70" fmla="*/ 18 w 48"/>
              <a:gd name="T71" fmla="*/ 49 h 49"/>
              <a:gd name="T72" fmla="*/ 21 w 48"/>
              <a:gd name="T73" fmla="*/ 49 h 49"/>
              <a:gd name="T74" fmla="*/ 24 w 48"/>
              <a:gd name="T75" fmla="*/ 49 h 49"/>
              <a:gd name="T76" fmla="*/ 27 w 48"/>
              <a:gd name="T77" fmla="*/ 49 h 49"/>
              <a:gd name="T78" fmla="*/ 30 w 48"/>
              <a:gd name="T79" fmla="*/ 49 h 49"/>
              <a:gd name="T80" fmla="*/ 33 w 48"/>
              <a:gd name="T81" fmla="*/ 49 h 49"/>
              <a:gd name="T82" fmla="*/ 36 w 48"/>
              <a:gd name="T83" fmla="*/ 46 h 49"/>
              <a:gd name="T84" fmla="*/ 39 w 48"/>
              <a:gd name="T85" fmla="*/ 46 h 49"/>
              <a:gd name="T86" fmla="*/ 42 w 48"/>
              <a:gd name="T87" fmla="*/ 43 h 49"/>
              <a:gd name="T88" fmla="*/ 42 w 48"/>
              <a:gd name="T89" fmla="*/ 40 h 49"/>
              <a:gd name="T90" fmla="*/ 45 w 48"/>
              <a:gd name="T91" fmla="*/ 37 h 49"/>
              <a:gd name="T92" fmla="*/ 45 w 48"/>
              <a:gd name="T93" fmla="*/ 34 h 49"/>
              <a:gd name="T94" fmla="*/ 45 w 48"/>
              <a:gd name="T95" fmla="*/ 31 h 49"/>
              <a:gd name="T96" fmla="*/ 48 w 48"/>
              <a:gd name="T97" fmla="*/ 28 h 49"/>
              <a:gd name="T98" fmla="*/ 48 w 48"/>
              <a:gd name="T99" fmla="*/ 24 h 49"/>
              <a:gd name="T100" fmla="*/ 48 w 48"/>
              <a:gd name="T101" fmla="*/ 21 h 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9">
                <a:moveTo>
                  <a:pt x="48" y="21"/>
                </a:moveTo>
                <a:lnTo>
                  <a:pt x="45" y="18"/>
                </a:lnTo>
                <a:lnTo>
                  <a:pt x="45" y="18"/>
                </a:lnTo>
                <a:lnTo>
                  <a:pt x="45" y="15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3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8"/>
                </a:lnTo>
                <a:lnTo>
                  <a:pt x="0" y="31"/>
                </a:lnTo>
                <a:lnTo>
                  <a:pt x="0" y="34"/>
                </a:lnTo>
                <a:lnTo>
                  <a:pt x="3" y="37"/>
                </a:lnTo>
                <a:lnTo>
                  <a:pt x="3" y="40"/>
                </a:lnTo>
                <a:lnTo>
                  <a:pt x="6" y="43"/>
                </a:lnTo>
                <a:lnTo>
                  <a:pt x="9" y="46"/>
                </a:lnTo>
                <a:lnTo>
                  <a:pt x="9" y="46"/>
                </a:lnTo>
                <a:lnTo>
                  <a:pt x="12" y="49"/>
                </a:lnTo>
                <a:lnTo>
                  <a:pt x="15" y="49"/>
                </a:lnTo>
                <a:lnTo>
                  <a:pt x="18" y="49"/>
                </a:lnTo>
                <a:lnTo>
                  <a:pt x="21" y="49"/>
                </a:lnTo>
                <a:lnTo>
                  <a:pt x="24" y="49"/>
                </a:lnTo>
                <a:lnTo>
                  <a:pt x="27" y="49"/>
                </a:lnTo>
                <a:lnTo>
                  <a:pt x="30" y="49"/>
                </a:lnTo>
                <a:lnTo>
                  <a:pt x="33" y="49"/>
                </a:lnTo>
                <a:lnTo>
                  <a:pt x="36" y="46"/>
                </a:lnTo>
                <a:lnTo>
                  <a:pt x="39" y="46"/>
                </a:lnTo>
                <a:lnTo>
                  <a:pt x="42" y="43"/>
                </a:lnTo>
                <a:lnTo>
                  <a:pt x="42" y="40"/>
                </a:lnTo>
                <a:lnTo>
                  <a:pt x="45" y="37"/>
                </a:lnTo>
                <a:lnTo>
                  <a:pt x="45" y="34"/>
                </a:lnTo>
                <a:lnTo>
                  <a:pt x="45" y="31"/>
                </a:lnTo>
                <a:lnTo>
                  <a:pt x="48" y="28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2" name="Freeform 233">
            <a:extLst>
              <a:ext uri="{FF2B5EF4-FFF2-40B4-BE49-F238E27FC236}">
                <a16:creationId xmlns:a16="http://schemas.microsoft.com/office/drawing/2014/main" xmlns="" id="{8AAA2B1A-3AF4-485E-AF03-619892C4B9C5}"/>
              </a:ext>
            </a:extLst>
          </xdr:cNvPr>
          <xdr:cNvSpPr>
            <a:spLocks/>
          </xdr:cNvSpPr>
        </xdr:nvSpPr>
        <xdr:spPr bwMode="auto">
          <a:xfrm>
            <a:off x="3675" y="1379"/>
            <a:ext cx="48" cy="49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6 h 16"/>
              <a:gd name="T6" fmla="*/ 15 w 16"/>
              <a:gd name="T7" fmla="*/ 5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1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1 h 16"/>
              <a:gd name="T28" fmla="*/ 5 w 16"/>
              <a:gd name="T29" fmla="*/ 1 h 16"/>
              <a:gd name="T30" fmla="*/ 4 w 16"/>
              <a:gd name="T31" fmla="*/ 1 h 16"/>
              <a:gd name="T32" fmla="*/ 3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5 h 16"/>
              <a:gd name="T42" fmla="*/ 0 w 16"/>
              <a:gd name="T43" fmla="*/ 6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3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6"/>
                </a:lnTo>
                <a:lnTo>
                  <a:pt x="15" y="5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5"/>
                </a:lnTo>
                <a:lnTo>
                  <a:pt x="3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3" name="Freeform 234">
            <a:extLst>
              <a:ext uri="{FF2B5EF4-FFF2-40B4-BE49-F238E27FC236}">
                <a16:creationId xmlns:a16="http://schemas.microsoft.com/office/drawing/2014/main" xmlns="" id="{ACA77F72-46E6-48A6-91CA-A7DFC715636F}"/>
              </a:ext>
            </a:extLst>
          </xdr:cNvPr>
          <xdr:cNvSpPr>
            <a:spLocks/>
          </xdr:cNvSpPr>
        </xdr:nvSpPr>
        <xdr:spPr bwMode="auto">
          <a:xfrm>
            <a:off x="3747" y="146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5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4" name="Freeform 235">
            <a:extLst>
              <a:ext uri="{FF2B5EF4-FFF2-40B4-BE49-F238E27FC236}">
                <a16:creationId xmlns:a16="http://schemas.microsoft.com/office/drawing/2014/main" xmlns="" id="{0DBD6F44-7A1C-4FBD-BE17-11CA2BD61A99}"/>
              </a:ext>
            </a:extLst>
          </xdr:cNvPr>
          <xdr:cNvSpPr>
            <a:spLocks/>
          </xdr:cNvSpPr>
        </xdr:nvSpPr>
        <xdr:spPr bwMode="auto">
          <a:xfrm>
            <a:off x="3747" y="146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5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5" name="Freeform 236">
            <a:extLst>
              <a:ext uri="{FF2B5EF4-FFF2-40B4-BE49-F238E27FC236}">
                <a16:creationId xmlns:a16="http://schemas.microsoft.com/office/drawing/2014/main" xmlns="" id="{527D5EE4-C856-489F-861D-26ADB5FE6FCF}"/>
              </a:ext>
            </a:extLst>
          </xdr:cNvPr>
          <xdr:cNvSpPr>
            <a:spLocks/>
          </xdr:cNvSpPr>
        </xdr:nvSpPr>
        <xdr:spPr bwMode="auto">
          <a:xfrm>
            <a:off x="3813" y="1566"/>
            <a:ext cx="48" cy="48"/>
          </a:xfrm>
          <a:custGeom>
            <a:avLst/>
            <a:gdLst>
              <a:gd name="T0" fmla="*/ 45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9 w 48"/>
              <a:gd name="T33" fmla="*/ 3 h 48"/>
              <a:gd name="T34" fmla="*/ 6 w 48"/>
              <a:gd name="T35" fmla="*/ 3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6 h 48"/>
              <a:gd name="T60" fmla="*/ 6 w 48"/>
              <a:gd name="T61" fmla="*/ 39 h 48"/>
              <a:gd name="T62" fmla="*/ 6 w 48"/>
              <a:gd name="T63" fmla="*/ 42 h 48"/>
              <a:gd name="T64" fmla="*/ 9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39 w 48"/>
              <a:gd name="T87" fmla="*/ 39 h 48"/>
              <a:gd name="T88" fmla="*/ 42 w 48"/>
              <a:gd name="T89" fmla="*/ 36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5 w 48"/>
              <a:gd name="T97" fmla="*/ 27 h 48"/>
              <a:gd name="T98" fmla="*/ 48 w 48"/>
              <a:gd name="T99" fmla="*/ 24 h 48"/>
              <a:gd name="T100" fmla="*/ 45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5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6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39" y="39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5" y="27"/>
                </a:lnTo>
                <a:lnTo>
                  <a:pt x="48" y="24"/>
                </a:lnTo>
                <a:lnTo>
                  <a:pt x="45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6" name="Freeform 237">
            <a:extLst>
              <a:ext uri="{FF2B5EF4-FFF2-40B4-BE49-F238E27FC236}">
                <a16:creationId xmlns:a16="http://schemas.microsoft.com/office/drawing/2014/main" xmlns="" id="{EF4F0B52-F0B0-4CB2-A314-0B17F004DA0C}"/>
              </a:ext>
            </a:extLst>
          </xdr:cNvPr>
          <xdr:cNvSpPr>
            <a:spLocks/>
          </xdr:cNvSpPr>
        </xdr:nvSpPr>
        <xdr:spPr bwMode="auto">
          <a:xfrm>
            <a:off x="3813" y="1566"/>
            <a:ext cx="48" cy="48"/>
          </a:xfrm>
          <a:custGeom>
            <a:avLst/>
            <a:gdLst>
              <a:gd name="T0" fmla="*/ 15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3 w 16"/>
              <a:gd name="T33" fmla="*/ 1 h 16"/>
              <a:gd name="T34" fmla="*/ 2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2 w 16"/>
              <a:gd name="T63" fmla="*/ 14 h 16"/>
              <a:gd name="T64" fmla="*/ 3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3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5 w 16"/>
              <a:gd name="T97" fmla="*/ 9 h 16"/>
              <a:gd name="T98" fmla="*/ 16 w 16"/>
              <a:gd name="T99" fmla="*/ 8 h 16"/>
              <a:gd name="T100" fmla="*/ 15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5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3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5" y="9"/>
                </a:lnTo>
                <a:lnTo>
                  <a:pt x="16" y="8"/>
                </a:lnTo>
                <a:lnTo>
                  <a:pt x="15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7" name="Freeform 238">
            <a:extLst>
              <a:ext uri="{FF2B5EF4-FFF2-40B4-BE49-F238E27FC236}">
                <a16:creationId xmlns:a16="http://schemas.microsoft.com/office/drawing/2014/main" xmlns="" id="{D765E725-707F-48E8-A83F-94233E9ACE52}"/>
              </a:ext>
            </a:extLst>
          </xdr:cNvPr>
          <xdr:cNvSpPr>
            <a:spLocks/>
          </xdr:cNvSpPr>
        </xdr:nvSpPr>
        <xdr:spPr bwMode="auto">
          <a:xfrm>
            <a:off x="3864" y="166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8" name="Freeform 239">
            <a:extLst>
              <a:ext uri="{FF2B5EF4-FFF2-40B4-BE49-F238E27FC236}">
                <a16:creationId xmlns:a16="http://schemas.microsoft.com/office/drawing/2014/main" xmlns="" id="{4DC82E9C-99B9-42C0-9CCB-9B25E978E77E}"/>
              </a:ext>
            </a:extLst>
          </xdr:cNvPr>
          <xdr:cNvSpPr>
            <a:spLocks/>
          </xdr:cNvSpPr>
        </xdr:nvSpPr>
        <xdr:spPr bwMode="auto">
          <a:xfrm>
            <a:off x="3864" y="166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9" name="Freeform 240">
            <a:extLst>
              <a:ext uri="{FF2B5EF4-FFF2-40B4-BE49-F238E27FC236}">
                <a16:creationId xmlns:a16="http://schemas.microsoft.com/office/drawing/2014/main" xmlns="" id="{F2174D02-6FA7-41C1-B333-67B5423CA6E7}"/>
              </a:ext>
            </a:extLst>
          </xdr:cNvPr>
          <xdr:cNvSpPr>
            <a:spLocks/>
          </xdr:cNvSpPr>
        </xdr:nvSpPr>
        <xdr:spPr bwMode="auto">
          <a:xfrm>
            <a:off x="3909" y="1770"/>
            <a:ext cx="48" cy="48"/>
          </a:xfrm>
          <a:custGeom>
            <a:avLst/>
            <a:gdLst>
              <a:gd name="T0" fmla="*/ 45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5 h 48"/>
              <a:gd name="T8" fmla="*/ 42 w 48"/>
              <a:gd name="T9" fmla="*/ 12 h 48"/>
              <a:gd name="T10" fmla="*/ 39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3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3 h 48"/>
              <a:gd name="T28" fmla="*/ 15 w 48"/>
              <a:gd name="T29" fmla="*/ 3 h 48"/>
              <a:gd name="T30" fmla="*/ 12 w 48"/>
              <a:gd name="T31" fmla="*/ 3 h 48"/>
              <a:gd name="T32" fmla="*/ 9 w 48"/>
              <a:gd name="T33" fmla="*/ 6 h 48"/>
              <a:gd name="T34" fmla="*/ 6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5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6 w 48"/>
              <a:gd name="T63" fmla="*/ 45 h 48"/>
              <a:gd name="T64" fmla="*/ 9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39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5 w 48"/>
              <a:gd name="T97" fmla="*/ 27 h 48"/>
              <a:gd name="T98" fmla="*/ 48 w 48"/>
              <a:gd name="T99" fmla="*/ 24 h 48"/>
              <a:gd name="T100" fmla="*/ 45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5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5"/>
                </a:lnTo>
                <a:lnTo>
                  <a:pt x="42" y="12"/>
                </a:lnTo>
                <a:lnTo>
                  <a:pt x="39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3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6" y="45"/>
                </a:lnTo>
                <a:lnTo>
                  <a:pt x="9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5" y="27"/>
                </a:lnTo>
                <a:lnTo>
                  <a:pt x="48" y="24"/>
                </a:lnTo>
                <a:lnTo>
                  <a:pt x="45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0" name="Freeform 241">
            <a:extLst>
              <a:ext uri="{FF2B5EF4-FFF2-40B4-BE49-F238E27FC236}">
                <a16:creationId xmlns:a16="http://schemas.microsoft.com/office/drawing/2014/main" xmlns="" id="{2917988A-35CB-41FB-A3E0-EE79ABCAF882}"/>
              </a:ext>
            </a:extLst>
          </xdr:cNvPr>
          <xdr:cNvSpPr>
            <a:spLocks/>
          </xdr:cNvSpPr>
        </xdr:nvSpPr>
        <xdr:spPr bwMode="auto">
          <a:xfrm>
            <a:off x="3909" y="1770"/>
            <a:ext cx="48" cy="48"/>
          </a:xfrm>
          <a:custGeom>
            <a:avLst/>
            <a:gdLst>
              <a:gd name="T0" fmla="*/ 15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5 h 16"/>
              <a:gd name="T8" fmla="*/ 14 w 16"/>
              <a:gd name="T9" fmla="*/ 4 h 16"/>
              <a:gd name="T10" fmla="*/ 13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1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1 h 16"/>
              <a:gd name="T28" fmla="*/ 5 w 16"/>
              <a:gd name="T29" fmla="*/ 1 h 16"/>
              <a:gd name="T30" fmla="*/ 4 w 16"/>
              <a:gd name="T31" fmla="*/ 1 h 16"/>
              <a:gd name="T32" fmla="*/ 3 w 16"/>
              <a:gd name="T33" fmla="*/ 2 h 16"/>
              <a:gd name="T34" fmla="*/ 2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5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2 w 16"/>
              <a:gd name="T63" fmla="*/ 15 h 16"/>
              <a:gd name="T64" fmla="*/ 3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3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5 w 16"/>
              <a:gd name="T97" fmla="*/ 9 h 16"/>
              <a:gd name="T98" fmla="*/ 16 w 16"/>
              <a:gd name="T99" fmla="*/ 8 h 16"/>
              <a:gd name="T100" fmla="*/ 15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5" y="7"/>
                </a:moveTo>
                <a:lnTo>
                  <a:pt x="15" y="6"/>
                </a:lnTo>
                <a:lnTo>
                  <a:pt x="15" y="5"/>
                </a:lnTo>
                <a:lnTo>
                  <a:pt x="15" y="5"/>
                </a:lnTo>
                <a:lnTo>
                  <a:pt x="14" y="4"/>
                </a:lnTo>
                <a:lnTo>
                  <a:pt x="13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2" y="15"/>
                </a:lnTo>
                <a:lnTo>
                  <a:pt x="3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5" y="9"/>
                </a:lnTo>
                <a:lnTo>
                  <a:pt x="16" y="8"/>
                </a:lnTo>
                <a:lnTo>
                  <a:pt x="15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1" name="Freeform 242">
            <a:extLst>
              <a:ext uri="{FF2B5EF4-FFF2-40B4-BE49-F238E27FC236}">
                <a16:creationId xmlns:a16="http://schemas.microsoft.com/office/drawing/2014/main" xmlns="" id="{2FE12DF7-E573-426E-885C-7422BDBB2E57}"/>
              </a:ext>
            </a:extLst>
          </xdr:cNvPr>
          <xdr:cNvSpPr>
            <a:spLocks/>
          </xdr:cNvSpPr>
        </xdr:nvSpPr>
        <xdr:spPr bwMode="auto">
          <a:xfrm>
            <a:off x="3939" y="1881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2" name="Freeform 243">
            <a:extLst>
              <a:ext uri="{FF2B5EF4-FFF2-40B4-BE49-F238E27FC236}">
                <a16:creationId xmlns:a16="http://schemas.microsoft.com/office/drawing/2014/main" xmlns="" id="{C9BC0E78-A6C8-4165-B830-71E068FFEADC}"/>
              </a:ext>
            </a:extLst>
          </xdr:cNvPr>
          <xdr:cNvSpPr>
            <a:spLocks/>
          </xdr:cNvSpPr>
        </xdr:nvSpPr>
        <xdr:spPr bwMode="auto">
          <a:xfrm>
            <a:off x="3939" y="1881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3" name="Freeform 244">
            <a:extLst>
              <a:ext uri="{FF2B5EF4-FFF2-40B4-BE49-F238E27FC236}">
                <a16:creationId xmlns:a16="http://schemas.microsoft.com/office/drawing/2014/main" xmlns="" id="{6DE32925-24E5-42EB-9CDB-8C1BA0489C86}"/>
              </a:ext>
            </a:extLst>
          </xdr:cNvPr>
          <xdr:cNvSpPr>
            <a:spLocks/>
          </xdr:cNvSpPr>
        </xdr:nvSpPr>
        <xdr:spPr bwMode="auto">
          <a:xfrm>
            <a:off x="3960" y="1992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4" name="Freeform 245">
            <a:extLst>
              <a:ext uri="{FF2B5EF4-FFF2-40B4-BE49-F238E27FC236}">
                <a16:creationId xmlns:a16="http://schemas.microsoft.com/office/drawing/2014/main" xmlns="" id="{7B30F830-0CA7-4923-A1C3-32CAE7AAE331}"/>
              </a:ext>
            </a:extLst>
          </xdr:cNvPr>
          <xdr:cNvSpPr>
            <a:spLocks/>
          </xdr:cNvSpPr>
        </xdr:nvSpPr>
        <xdr:spPr bwMode="auto">
          <a:xfrm>
            <a:off x="3960" y="1992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5" name="Freeform 246">
            <a:extLst>
              <a:ext uri="{FF2B5EF4-FFF2-40B4-BE49-F238E27FC236}">
                <a16:creationId xmlns:a16="http://schemas.microsoft.com/office/drawing/2014/main" xmlns="" id="{23ED1B5A-DCBB-44DD-87CB-B66E455BCDC8}"/>
              </a:ext>
            </a:extLst>
          </xdr:cNvPr>
          <xdr:cNvSpPr>
            <a:spLocks/>
          </xdr:cNvSpPr>
        </xdr:nvSpPr>
        <xdr:spPr bwMode="auto">
          <a:xfrm>
            <a:off x="3969" y="2109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6" name="Freeform 247">
            <a:extLst>
              <a:ext uri="{FF2B5EF4-FFF2-40B4-BE49-F238E27FC236}">
                <a16:creationId xmlns:a16="http://schemas.microsoft.com/office/drawing/2014/main" xmlns="" id="{F7FC9D52-79FD-4730-A617-1B188013996A}"/>
              </a:ext>
            </a:extLst>
          </xdr:cNvPr>
          <xdr:cNvSpPr>
            <a:spLocks/>
          </xdr:cNvSpPr>
        </xdr:nvSpPr>
        <xdr:spPr bwMode="auto">
          <a:xfrm>
            <a:off x="3969" y="2109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7" name="Freeform 248">
            <a:extLst>
              <a:ext uri="{FF2B5EF4-FFF2-40B4-BE49-F238E27FC236}">
                <a16:creationId xmlns:a16="http://schemas.microsoft.com/office/drawing/2014/main" xmlns="" id="{9469C8BC-E31C-4391-B033-D8DA55B7394B}"/>
              </a:ext>
            </a:extLst>
          </xdr:cNvPr>
          <xdr:cNvSpPr>
            <a:spLocks/>
          </xdr:cNvSpPr>
        </xdr:nvSpPr>
        <xdr:spPr bwMode="auto">
          <a:xfrm>
            <a:off x="3966" y="222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3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3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3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8" name="Freeform 249">
            <a:extLst>
              <a:ext uri="{FF2B5EF4-FFF2-40B4-BE49-F238E27FC236}">
                <a16:creationId xmlns:a16="http://schemas.microsoft.com/office/drawing/2014/main" xmlns="" id="{F00C0A5F-EC7E-45D9-BC4A-7E7989CE32B7}"/>
              </a:ext>
            </a:extLst>
          </xdr:cNvPr>
          <xdr:cNvSpPr>
            <a:spLocks/>
          </xdr:cNvSpPr>
        </xdr:nvSpPr>
        <xdr:spPr bwMode="auto">
          <a:xfrm>
            <a:off x="3966" y="222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1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1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1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9" name="Freeform 250">
            <a:extLst>
              <a:ext uri="{FF2B5EF4-FFF2-40B4-BE49-F238E27FC236}">
                <a16:creationId xmlns:a16="http://schemas.microsoft.com/office/drawing/2014/main" xmlns="" id="{FA5C7328-CC0C-4B2A-8AE2-FE2F701E8A20}"/>
              </a:ext>
            </a:extLst>
          </xdr:cNvPr>
          <xdr:cNvSpPr>
            <a:spLocks/>
          </xdr:cNvSpPr>
        </xdr:nvSpPr>
        <xdr:spPr bwMode="auto">
          <a:xfrm>
            <a:off x="3951" y="233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0" name="Freeform 251">
            <a:extLst>
              <a:ext uri="{FF2B5EF4-FFF2-40B4-BE49-F238E27FC236}">
                <a16:creationId xmlns:a16="http://schemas.microsoft.com/office/drawing/2014/main" xmlns="" id="{4B8B0478-61DA-47E1-9F2E-45D24E2A769A}"/>
              </a:ext>
            </a:extLst>
          </xdr:cNvPr>
          <xdr:cNvSpPr>
            <a:spLocks/>
          </xdr:cNvSpPr>
        </xdr:nvSpPr>
        <xdr:spPr bwMode="auto">
          <a:xfrm>
            <a:off x="3951" y="233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1" name="Freeform 252">
            <a:extLst>
              <a:ext uri="{FF2B5EF4-FFF2-40B4-BE49-F238E27FC236}">
                <a16:creationId xmlns:a16="http://schemas.microsoft.com/office/drawing/2014/main" xmlns="" id="{EF383F13-210C-4870-A693-02C3145C47EB}"/>
              </a:ext>
            </a:extLst>
          </xdr:cNvPr>
          <xdr:cNvSpPr>
            <a:spLocks/>
          </xdr:cNvSpPr>
        </xdr:nvSpPr>
        <xdr:spPr bwMode="auto">
          <a:xfrm>
            <a:off x="3924" y="244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3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3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9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5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2" name="Freeform 253">
            <a:extLst>
              <a:ext uri="{FF2B5EF4-FFF2-40B4-BE49-F238E27FC236}">
                <a16:creationId xmlns:a16="http://schemas.microsoft.com/office/drawing/2014/main" xmlns="" id="{DA7EF92E-ED83-4C50-A039-98CA5F430076}"/>
              </a:ext>
            </a:extLst>
          </xdr:cNvPr>
          <xdr:cNvSpPr>
            <a:spLocks/>
          </xdr:cNvSpPr>
        </xdr:nvSpPr>
        <xdr:spPr bwMode="auto">
          <a:xfrm>
            <a:off x="3924" y="244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1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1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3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5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3" name="Freeform 254">
            <a:extLst>
              <a:ext uri="{FF2B5EF4-FFF2-40B4-BE49-F238E27FC236}">
                <a16:creationId xmlns:a16="http://schemas.microsoft.com/office/drawing/2014/main" xmlns="" id="{67F8E719-D611-499C-BF52-33E699180838}"/>
              </a:ext>
            </a:extLst>
          </xdr:cNvPr>
          <xdr:cNvSpPr>
            <a:spLocks/>
          </xdr:cNvSpPr>
        </xdr:nvSpPr>
        <xdr:spPr bwMode="auto">
          <a:xfrm>
            <a:off x="3888" y="255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8 h 48"/>
              <a:gd name="T6" fmla="*/ 45 w 48"/>
              <a:gd name="T7" fmla="*/ 15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3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3 h 48"/>
              <a:gd name="T28" fmla="*/ 15 w 48"/>
              <a:gd name="T29" fmla="*/ 3 h 48"/>
              <a:gd name="T30" fmla="*/ 12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5 h 48"/>
              <a:gd name="T42" fmla="*/ 0 w 48"/>
              <a:gd name="T43" fmla="*/ 18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8"/>
                </a:lnTo>
                <a:lnTo>
                  <a:pt x="45" y="15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3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4" name="Freeform 255">
            <a:extLst>
              <a:ext uri="{FF2B5EF4-FFF2-40B4-BE49-F238E27FC236}">
                <a16:creationId xmlns:a16="http://schemas.microsoft.com/office/drawing/2014/main" xmlns="" id="{E2845755-11D4-4B65-A866-E6E327EF524E}"/>
              </a:ext>
            </a:extLst>
          </xdr:cNvPr>
          <xdr:cNvSpPr>
            <a:spLocks/>
          </xdr:cNvSpPr>
        </xdr:nvSpPr>
        <xdr:spPr bwMode="auto">
          <a:xfrm>
            <a:off x="3888" y="255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6 h 16"/>
              <a:gd name="T6" fmla="*/ 15 w 16"/>
              <a:gd name="T7" fmla="*/ 5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1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1 h 16"/>
              <a:gd name="T28" fmla="*/ 5 w 16"/>
              <a:gd name="T29" fmla="*/ 1 h 16"/>
              <a:gd name="T30" fmla="*/ 4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5 h 16"/>
              <a:gd name="T42" fmla="*/ 0 w 16"/>
              <a:gd name="T43" fmla="*/ 6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6"/>
                </a:lnTo>
                <a:lnTo>
                  <a:pt x="15" y="5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5" name="Freeform 256">
            <a:extLst>
              <a:ext uri="{FF2B5EF4-FFF2-40B4-BE49-F238E27FC236}">
                <a16:creationId xmlns:a16="http://schemas.microsoft.com/office/drawing/2014/main" xmlns="" id="{33B597E5-5573-47A1-B2AA-EE8FAAF2B43E}"/>
              </a:ext>
            </a:extLst>
          </xdr:cNvPr>
          <xdr:cNvSpPr>
            <a:spLocks/>
          </xdr:cNvSpPr>
        </xdr:nvSpPr>
        <xdr:spPr bwMode="auto">
          <a:xfrm>
            <a:off x="3840" y="265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5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2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5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5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6" name="Freeform 257">
            <a:extLst>
              <a:ext uri="{FF2B5EF4-FFF2-40B4-BE49-F238E27FC236}">
                <a16:creationId xmlns:a16="http://schemas.microsoft.com/office/drawing/2014/main" xmlns="" id="{F2B7452F-3403-4175-A1B3-5CFE723C9DBE}"/>
              </a:ext>
            </a:extLst>
          </xdr:cNvPr>
          <xdr:cNvSpPr>
            <a:spLocks/>
          </xdr:cNvSpPr>
        </xdr:nvSpPr>
        <xdr:spPr bwMode="auto">
          <a:xfrm>
            <a:off x="3840" y="265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5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4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5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5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7" name="Freeform 258">
            <a:extLst>
              <a:ext uri="{FF2B5EF4-FFF2-40B4-BE49-F238E27FC236}">
                <a16:creationId xmlns:a16="http://schemas.microsoft.com/office/drawing/2014/main" xmlns="" id="{13514C44-0E42-42F3-B6D4-9687BE41A2F5}"/>
              </a:ext>
            </a:extLst>
          </xdr:cNvPr>
          <xdr:cNvSpPr>
            <a:spLocks/>
          </xdr:cNvSpPr>
        </xdr:nvSpPr>
        <xdr:spPr bwMode="auto">
          <a:xfrm>
            <a:off x="3780" y="275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30" y="0"/>
                </a:lnTo>
                <a:lnTo>
                  <a:pt x="27" y="0"/>
                </a:lnTo>
                <a:lnTo>
                  <a:pt x="21" y="0"/>
                </a:lnTo>
                <a:lnTo>
                  <a:pt x="18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18" y="48"/>
                </a:lnTo>
                <a:lnTo>
                  <a:pt x="21" y="48"/>
                </a:lnTo>
                <a:lnTo>
                  <a:pt x="27" y="48"/>
                </a:lnTo>
                <a:lnTo>
                  <a:pt x="30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8" name="Freeform 259">
            <a:extLst>
              <a:ext uri="{FF2B5EF4-FFF2-40B4-BE49-F238E27FC236}">
                <a16:creationId xmlns:a16="http://schemas.microsoft.com/office/drawing/2014/main" xmlns="" id="{E98AE9DC-A0B9-4950-B501-0863BC517A4E}"/>
              </a:ext>
            </a:extLst>
          </xdr:cNvPr>
          <xdr:cNvSpPr>
            <a:spLocks/>
          </xdr:cNvSpPr>
        </xdr:nvSpPr>
        <xdr:spPr bwMode="auto">
          <a:xfrm>
            <a:off x="3780" y="275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10" y="0"/>
                </a:lnTo>
                <a:lnTo>
                  <a:pt x="9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6" y="16"/>
                </a:lnTo>
                <a:lnTo>
                  <a:pt x="7" y="16"/>
                </a:lnTo>
                <a:lnTo>
                  <a:pt x="9" y="16"/>
                </a:lnTo>
                <a:lnTo>
                  <a:pt x="10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9" name="Freeform 260">
            <a:extLst>
              <a:ext uri="{FF2B5EF4-FFF2-40B4-BE49-F238E27FC236}">
                <a16:creationId xmlns:a16="http://schemas.microsoft.com/office/drawing/2014/main" xmlns="" id="{3BAD21AA-9553-4E98-932A-29DC1DDEE8F8}"/>
              </a:ext>
            </a:extLst>
          </xdr:cNvPr>
          <xdr:cNvSpPr>
            <a:spLocks/>
          </xdr:cNvSpPr>
        </xdr:nvSpPr>
        <xdr:spPr bwMode="auto">
          <a:xfrm>
            <a:off x="3711" y="2850"/>
            <a:ext cx="48" cy="49"/>
          </a:xfrm>
          <a:custGeom>
            <a:avLst/>
            <a:gdLst>
              <a:gd name="T0" fmla="*/ 48 w 48"/>
              <a:gd name="T1" fmla="*/ 21 h 49"/>
              <a:gd name="T2" fmla="*/ 48 w 48"/>
              <a:gd name="T3" fmla="*/ 18 h 49"/>
              <a:gd name="T4" fmla="*/ 48 w 48"/>
              <a:gd name="T5" fmla="*/ 15 h 49"/>
              <a:gd name="T6" fmla="*/ 45 w 48"/>
              <a:gd name="T7" fmla="*/ 12 h 49"/>
              <a:gd name="T8" fmla="*/ 45 w 48"/>
              <a:gd name="T9" fmla="*/ 9 h 49"/>
              <a:gd name="T10" fmla="*/ 42 w 48"/>
              <a:gd name="T11" fmla="*/ 6 h 49"/>
              <a:gd name="T12" fmla="*/ 39 w 48"/>
              <a:gd name="T13" fmla="*/ 6 h 49"/>
              <a:gd name="T14" fmla="*/ 39 w 48"/>
              <a:gd name="T15" fmla="*/ 3 h 49"/>
              <a:gd name="T16" fmla="*/ 36 w 48"/>
              <a:gd name="T17" fmla="*/ 3 h 49"/>
              <a:gd name="T18" fmla="*/ 33 w 48"/>
              <a:gd name="T19" fmla="*/ 0 h 49"/>
              <a:gd name="T20" fmla="*/ 30 w 48"/>
              <a:gd name="T21" fmla="*/ 0 h 49"/>
              <a:gd name="T22" fmla="*/ 27 w 48"/>
              <a:gd name="T23" fmla="*/ 0 h 49"/>
              <a:gd name="T24" fmla="*/ 24 w 48"/>
              <a:gd name="T25" fmla="*/ 0 h 49"/>
              <a:gd name="T26" fmla="*/ 21 w 48"/>
              <a:gd name="T27" fmla="*/ 0 h 49"/>
              <a:gd name="T28" fmla="*/ 18 w 48"/>
              <a:gd name="T29" fmla="*/ 0 h 49"/>
              <a:gd name="T30" fmla="*/ 15 w 48"/>
              <a:gd name="T31" fmla="*/ 3 h 49"/>
              <a:gd name="T32" fmla="*/ 12 w 48"/>
              <a:gd name="T33" fmla="*/ 3 h 49"/>
              <a:gd name="T34" fmla="*/ 9 w 48"/>
              <a:gd name="T35" fmla="*/ 6 h 49"/>
              <a:gd name="T36" fmla="*/ 6 w 48"/>
              <a:gd name="T37" fmla="*/ 6 h 49"/>
              <a:gd name="T38" fmla="*/ 6 w 48"/>
              <a:gd name="T39" fmla="*/ 9 h 49"/>
              <a:gd name="T40" fmla="*/ 3 w 48"/>
              <a:gd name="T41" fmla="*/ 12 h 49"/>
              <a:gd name="T42" fmla="*/ 3 w 48"/>
              <a:gd name="T43" fmla="*/ 15 h 49"/>
              <a:gd name="T44" fmla="*/ 3 w 48"/>
              <a:gd name="T45" fmla="*/ 18 h 49"/>
              <a:gd name="T46" fmla="*/ 0 w 48"/>
              <a:gd name="T47" fmla="*/ 21 h 49"/>
              <a:gd name="T48" fmla="*/ 0 w 48"/>
              <a:gd name="T49" fmla="*/ 24 h 49"/>
              <a:gd name="T50" fmla="*/ 0 w 48"/>
              <a:gd name="T51" fmla="*/ 27 h 49"/>
              <a:gd name="T52" fmla="*/ 3 w 48"/>
              <a:gd name="T53" fmla="*/ 30 h 49"/>
              <a:gd name="T54" fmla="*/ 3 w 48"/>
              <a:gd name="T55" fmla="*/ 33 h 49"/>
              <a:gd name="T56" fmla="*/ 3 w 48"/>
              <a:gd name="T57" fmla="*/ 36 h 49"/>
              <a:gd name="T58" fmla="*/ 6 w 48"/>
              <a:gd name="T59" fmla="*/ 40 h 49"/>
              <a:gd name="T60" fmla="*/ 6 w 48"/>
              <a:gd name="T61" fmla="*/ 40 h 49"/>
              <a:gd name="T62" fmla="*/ 9 w 48"/>
              <a:gd name="T63" fmla="*/ 43 h 49"/>
              <a:gd name="T64" fmla="*/ 12 w 48"/>
              <a:gd name="T65" fmla="*/ 46 h 49"/>
              <a:gd name="T66" fmla="*/ 15 w 48"/>
              <a:gd name="T67" fmla="*/ 46 h 49"/>
              <a:gd name="T68" fmla="*/ 18 w 48"/>
              <a:gd name="T69" fmla="*/ 49 h 49"/>
              <a:gd name="T70" fmla="*/ 21 w 48"/>
              <a:gd name="T71" fmla="*/ 49 h 49"/>
              <a:gd name="T72" fmla="*/ 24 w 48"/>
              <a:gd name="T73" fmla="*/ 49 h 49"/>
              <a:gd name="T74" fmla="*/ 27 w 48"/>
              <a:gd name="T75" fmla="*/ 49 h 49"/>
              <a:gd name="T76" fmla="*/ 30 w 48"/>
              <a:gd name="T77" fmla="*/ 49 h 49"/>
              <a:gd name="T78" fmla="*/ 33 w 48"/>
              <a:gd name="T79" fmla="*/ 49 h 49"/>
              <a:gd name="T80" fmla="*/ 36 w 48"/>
              <a:gd name="T81" fmla="*/ 46 h 49"/>
              <a:gd name="T82" fmla="*/ 39 w 48"/>
              <a:gd name="T83" fmla="*/ 46 h 49"/>
              <a:gd name="T84" fmla="*/ 39 w 48"/>
              <a:gd name="T85" fmla="*/ 43 h 49"/>
              <a:gd name="T86" fmla="*/ 42 w 48"/>
              <a:gd name="T87" fmla="*/ 40 h 49"/>
              <a:gd name="T88" fmla="*/ 45 w 48"/>
              <a:gd name="T89" fmla="*/ 40 h 49"/>
              <a:gd name="T90" fmla="*/ 45 w 48"/>
              <a:gd name="T91" fmla="*/ 36 h 49"/>
              <a:gd name="T92" fmla="*/ 48 w 48"/>
              <a:gd name="T93" fmla="*/ 33 h 49"/>
              <a:gd name="T94" fmla="*/ 48 w 48"/>
              <a:gd name="T95" fmla="*/ 30 h 49"/>
              <a:gd name="T96" fmla="*/ 48 w 48"/>
              <a:gd name="T97" fmla="*/ 27 h 49"/>
              <a:gd name="T98" fmla="*/ 48 w 48"/>
              <a:gd name="T99" fmla="*/ 24 h 49"/>
              <a:gd name="T100" fmla="*/ 48 w 48"/>
              <a:gd name="T101" fmla="*/ 21 h 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9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40"/>
                </a:lnTo>
                <a:lnTo>
                  <a:pt x="6" y="40"/>
                </a:lnTo>
                <a:lnTo>
                  <a:pt x="9" y="43"/>
                </a:lnTo>
                <a:lnTo>
                  <a:pt x="12" y="46"/>
                </a:lnTo>
                <a:lnTo>
                  <a:pt x="15" y="46"/>
                </a:lnTo>
                <a:lnTo>
                  <a:pt x="18" y="49"/>
                </a:lnTo>
                <a:lnTo>
                  <a:pt x="21" y="49"/>
                </a:lnTo>
                <a:lnTo>
                  <a:pt x="24" y="49"/>
                </a:lnTo>
                <a:lnTo>
                  <a:pt x="27" y="49"/>
                </a:lnTo>
                <a:lnTo>
                  <a:pt x="30" y="49"/>
                </a:lnTo>
                <a:lnTo>
                  <a:pt x="33" y="49"/>
                </a:lnTo>
                <a:lnTo>
                  <a:pt x="36" y="46"/>
                </a:lnTo>
                <a:lnTo>
                  <a:pt x="39" y="46"/>
                </a:lnTo>
                <a:lnTo>
                  <a:pt x="39" y="43"/>
                </a:lnTo>
                <a:lnTo>
                  <a:pt x="42" y="40"/>
                </a:lnTo>
                <a:lnTo>
                  <a:pt x="45" y="40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0" name="Freeform 261">
            <a:extLst>
              <a:ext uri="{FF2B5EF4-FFF2-40B4-BE49-F238E27FC236}">
                <a16:creationId xmlns:a16="http://schemas.microsoft.com/office/drawing/2014/main" xmlns="" id="{DD77C036-B796-484D-85AB-7FC65C32F0AF}"/>
              </a:ext>
            </a:extLst>
          </xdr:cNvPr>
          <xdr:cNvSpPr>
            <a:spLocks/>
          </xdr:cNvSpPr>
        </xdr:nvSpPr>
        <xdr:spPr bwMode="auto">
          <a:xfrm>
            <a:off x="3711" y="2850"/>
            <a:ext cx="48" cy="49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1" name="Freeform 262">
            <a:extLst>
              <a:ext uri="{FF2B5EF4-FFF2-40B4-BE49-F238E27FC236}">
                <a16:creationId xmlns:a16="http://schemas.microsoft.com/office/drawing/2014/main" xmlns="" id="{CF8DAB86-4023-453E-8EE5-E53C56F47431}"/>
              </a:ext>
            </a:extLst>
          </xdr:cNvPr>
          <xdr:cNvSpPr>
            <a:spLocks/>
          </xdr:cNvSpPr>
        </xdr:nvSpPr>
        <xdr:spPr bwMode="auto">
          <a:xfrm>
            <a:off x="3633" y="293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2" name="Freeform 263">
            <a:extLst>
              <a:ext uri="{FF2B5EF4-FFF2-40B4-BE49-F238E27FC236}">
                <a16:creationId xmlns:a16="http://schemas.microsoft.com/office/drawing/2014/main" xmlns="" id="{90B84BAD-CEE3-404E-87CB-C96F0E752097}"/>
              </a:ext>
            </a:extLst>
          </xdr:cNvPr>
          <xdr:cNvSpPr>
            <a:spLocks/>
          </xdr:cNvSpPr>
        </xdr:nvSpPr>
        <xdr:spPr bwMode="auto">
          <a:xfrm>
            <a:off x="3633" y="293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3" name="Freeform 264">
            <a:extLst>
              <a:ext uri="{FF2B5EF4-FFF2-40B4-BE49-F238E27FC236}">
                <a16:creationId xmlns:a16="http://schemas.microsoft.com/office/drawing/2014/main" xmlns="" id="{C2E1D048-4EF4-4633-A4FC-3AE7B51ED135}"/>
              </a:ext>
            </a:extLst>
          </xdr:cNvPr>
          <xdr:cNvSpPr>
            <a:spLocks/>
          </xdr:cNvSpPr>
        </xdr:nvSpPr>
        <xdr:spPr bwMode="auto">
          <a:xfrm>
            <a:off x="3549" y="3010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9 w 48"/>
              <a:gd name="T33" fmla="*/ 3 h 48"/>
              <a:gd name="T34" fmla="*/ 6 w 48"/>
              <a:gd name="T35" fmla="*/ 3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6 h 48"/>
              <a:gd name="T60" fmla="*/ 6 w 48"/>
              <a:gd name="T61" fmla="*/ 39 h 48"/>
              <a:gd name="T62" fmla="*/ 6 w 48"/>
              <a:gd name="T63" fmla="*/ 42 h 48"/>
              <a:gd name="T64" fmla="*/ 9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39 w 48"/>
              <a:gd name="T87" fmla="*/ 39 h 48"/>
              <a:gd name="T88" fmla="*/ 42 w 48"/>
              <a:gd name="T89" fmla="*/ 36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6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39" y="39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4" name="Freeform 265">
            <a:extLst>
              <a:ext uri="{FF2B5EF4-FFF2-40B4-BE49-F238E27FC236}">
                <a16:creationId xmlns:a16="http://schemas.microsoft.com/office/drawing/2014/main" xmlns="" id="{B205552A-2D71-4313-A933-64096BFAD628}"/>
              </a:ext>
            </a:extLst>
          </xdr:cNvPr>
          <xdr:cNvSpPr>
            <a:spLocks/>
          </xdr:cNvSpPr>
        </xdr:nvSpPr>
        <xdr:spPr bwMode="auto">
          <a:xfrm>
            <a:off x="3549" y="3010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3 w 16"/>
              <a:gd name="T33" fmla="*/ 1 h 16"/>
              <a:gd name="T34" fmla="*/ 2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2 w 16"/>
              <a:gd name="T63" fmla="*/ 14 h 16"/>
              <a:gd name="T64" fmla="*/ 3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3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3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5" name="Freeform 266">
            <a:extLst>
              <a:ext uri="{FF2B5EF4-FFF2-40B4-BE49-F238E27FC236}">
                <a16:creationId xmlns:a16="http://schemas.microsoft.com/office/drawing/2014/main" xmlns="" id="{103F6BE2-5766-43DC-B369-92A1213B02B4}"/>
              </a:ext>
            </a:extLst>
          </xdr:cNvPr>
          <xdr:cNvSpPr>
            <a:spLocks/>
          </xdr:cNvSpPr>
        </xdr:nvSpPr>
        <xdr:spPr bwMode="auto">
          <a:xfrm>
            <a:off x="3456" y="3076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2 w 48"/>
              <a:gd name="T31" fmla="*/ 3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6" name="Freeform 267">
            <a:extLst>
              <a:ext uri="{FF2B5EF4-FFF2-40B4-BE49-F238E27FC236}">
                <a16:creationId xmlns:a16="http://schemas.microsoft.com/office/drawing/2014/main" xmlns="" id="{0A418972-B611-4BFA-AD2F-0255E06D6D87}"/>
              </a:ext>
            </a:extLst>
          </xdr:cNvPr>
          <xdr:cNvSpPr>
            <a:spLocks/>
          </xdr:cNvSpPr>
        </xdr:nvSpPr>
        <xdr:spPr bwMode="auto">
          <a:xfrm>
            <a:off x="3456" y="3076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4 w 16"/>
              <a:gd name="T31" fmla="*/ 1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7" name="Freeform 268">
            <a:extLst>
              <a:ext uri="{FF2B5EF4-FFF2-40B4-BE49-F238E27FC236}">
                <a16:creationId xmlns:a16="http://schemas.microsoft.com/office/drawing/2014/main" xmlns="" id="{9D919899-2CD3-44E9-8344-6247F740074F}"/>
              </a:ext>
            </a:extLst>
          </xdr:cNvPr>
          <xdr:cNvSpPr>
            <a:spLocks/>
          </xdr:cNvSpPr>
        </xdr:nvSpPr>
        <xdr:spPr bwMode="auto">
          <a:xfrm>
            <a:off x="3354" y="313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8" name="Freeform 269">
            <a:extLst>
              <a:ext uri="{FF2B5EF4-FFF2-40B4-BE49-F238E27FC236}">
                <a16:creationId xmlns:a16="http://schemas.microsoft.com/office/drawing/2014/main" xmlns="" id="{1D60233A-9BE9-4D70-B7DA-72432C964F87}"/>
              </a:ext>
            </a:extLst>
          </xdr:cNvPr>
          <xdr:cNvSpPr>
            <a:spLocks/>
          </xdr:cNvSpPr>
        </xdr:nvSpPr>
        <xdr:spPr bwMode="auto">
          <a:xfrm>
            <a:off x="3354" y="313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9" name="Freeform 270">
            <a:extLst>
              <a:ext uri="{FF2B5EF4-FFF2-40B4-BE49-F238E27FC236}">
                <a16:creationId xmlns:a16="http://schemas.microsoft.com/office/drawing/2014/main" xmlns="" id="{BFFB7666-9EA0-417A-A9DC-81AAFD2D5350}"/>
              </a:ext>
            </a:extLst>
          </xdr:cNvPr>
          <xdr:cNvSpPr>
            <a:spLocks/>
          </xdr:cNvSpPr>
        </xdr:nvSpPr>
        <xdr:spPr bwMode="auto">
          <a:xfrm>
            <a:off x="3249" y="317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0" name="Freeform 271">
            <a:extLst>
              <a:ext uri="{FF2B5EF4-FFF2-40B4-BE49-F238E27FC236}">
                <a16:creationId xmlns:a16="http://schemas.microsoft.com/office/drawing/2014/main" xmlns="" id="{06EF38EC-88AF-4567-B851-41AD996FCA94}"/>
              </a:ext>
            </a:extLst>
          </xdr:cNvPr>
          <xdr:cNvSpPr>
            <a:spLocks/>
          </xdr:cNvSpPr>
        </xdr:nvSpPr>
        <xdr:spPr bwMode="auto">
          <a:xfrm>
            <a:off x="3249" y="317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1" name="Freeform 272">
            <a:extLst>
              <a:ext uri="{FF2B5EF4-FFF2-40B4-BE49-F238E27FC236}">
                <a16:creationId xmlns:a16="http://schemas.microsoft.com/office/drawing/2014/main" xmlns="" id="{924378C2-3027-4DDE-AEB9-C0CD9834C254}"/>
              </a:ext>
            </a:extLst>
          </xdr:cNvPr>
          <xdr:cNvSpPr>
            <a:spLocks/>
          </xdr:cNvSpPr>
        </xdr:nvSpPr>
        <xdr:spPr bwMode="auto">
          <a:xfrm>
            <a:off x="3141" y="3211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3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3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5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2" name="Freeform 273">
            <a:extLst>
              <a:ext uri="{FF2B5EF4-FFF2-40B4-BE49-F238E27FC236}">
                <a16:creationId xmlns:a16="http://schemas.microsoft.com/office/drawing/2014/main" xmlns="" id="{47BAC2A0-70A3-43BE-AB90-99CC272DF58F}"/>
              </a:ext>
            </a:extLst>
          </xdr:cNvPr>
          <xdr:cNvSpPr>
            <a:spLocks/>
          </xdr:cNvSpPr>
        </xdr:nvSpPr>
        <xdr:spPr bwMode="auto">
          <a:xfrm>
            <a:off x="3141" y="3211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1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1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5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3" name="Freeform 274">
            <a:extLst>
              <a:ext uri="{FF2B5EF4-FFF2-40B4-BE49-F238E27FC236}">
                <a16:creationId xmlns:a16="http://schemas.microsoft.com/office/drawing/2014/main" xmlns="" id="{4D15F602-2139-4B62-863F-E2464F92B3FD}"/>
              </a:ext>
            </a:extLst>
          </xdr:cNvPr>
          <xdr:cNvSpPr>
            <a:spLocks/>
          </xdr:cNvSpPr>
        </xdr:nvSpPr>
        <xdr:spPr bwMode="auto">
          <a:xfrm>
            <a:off x="3027" y="323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42 w 48"/>
              <a:gd name="T13" fmla="*/ 3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3 h 48"/>
              <a:gd name="T58" fmla="*/ 6 w 48"/>
              <a:gd name="T59" fmla="*/ 36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5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5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42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3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42" y="3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3"/>
                </a:lnTo>
                <a:lnTo>
                  <a:pt x="6" y="36"/>
                </a:lnTo>
                <a:lnTo>
                  <a:pt x="9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5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4" name="Freeform 275">
            <a:extLst>
              <a:ext uri="{FF2B5EF4-FFF2-40B4-BE49-F238E27FC236}">
                <a16:creationId xmlns:a16="http://schemas.microsoft.com/office/drawing/2014/main" xmlns="" id="{112B4D94-0AE6-4CC6-93E7-D7D1FE9E2BF1}"/>
              </a:ext>
            </a:extLst>
          </xdr:cNvPr>
          <xdr:cNvSpPr>
            <a:spLocks/>
          </xdr:cNvSpPr>
        </xdr:nvSpPr>
        <xdr:spPr bwMode="auto">
          <a:xfrm>
            <a:off x="3027" y="323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4 w 16"/>
              <a:gd name="T13" fmla="*/ 1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1 h 16"/>
              <a:gd name="T58" fmla="*/ 2 w 16"/>
              <a:gd name="T59" fmla="*/ 12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5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5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4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1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4" y="1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1"/>
                </a:lnTo>
                <a:lnTo>
                  <a:pt x="2" y="12"/>
                </a:lnTo>
                <a:lnTo>
                  <a:pt x="3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5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5" name="Freeform 276">
            <a:extLst>
              <a:ext uri="{FF2B5EF4-FFF2-40B4-BE49-F238E27FC236}">
                <a16:creationId xmlns:a16="http://schemas.microsoft.com/office/drawing/2014/main" xmlns="" id="{7B402523-D18E-49D5-9F0F-F76B059794EE}"/>
              </a:ext>
            </a:extLst>
          </xdr:cNvPr>
          <xdr:cNvSpPr>
            <a:spLocks/>
          </xdr:cNvSpPr>
        </xdr:nvSpPr>
        <xdr:spPr bwMode="auto">
          <a:xfrm>
            <a:off x="2916" y="3250"/>
            <a:ext cx="48" cy="48"/>
          </a:xfrm>
          <a:custGeom>
            <a:avLst/>
            <a:gdLst>
              <a:gd name="T0" fmla="*/ 45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9 w 48"/>
              <a:gd name="T33" fmla="*/ 3 h 48"/>
              <a:gd name="T34" fmla="*/ 6 w 48"/>
              <a:gd name="T35" fmla="*/ 3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3 h 48"/>
              <a:gd name="T58" fmla="*/ 3 w 48"/>
              <a:gd name="T59" fmla="*/ 36 h 48"/>
              <a:gd name="T60" fmla="*/ 6 w 48"/>
              <a:gd name="T61" fmla="*/ 39 h 48"/>
              <a:gd name="T62" fmla="*/ 6 w 48"/>
              <a:gd name="T63" fmla="*/ 42 h 48"/>
              <a:gd name="T64" fmla="*/ 9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5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5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39 w 48"/>
              <a:gd name="T87" fmla="*/ 39 h 48"/>
              <a:gd name="T88" fmla="*/ 42 w 48"/>
              <a:gd name="T89" fmla="*/ 36 h 48"/>
              <a:gd name="T90" fmla="*/ 45 w 48"/>
              <a:gd name="T91" fmla="*/ 33 h 48"/>
              <a:gd name="T92" fmla="*/ 45 w 48"/>
              <a:gd name="T93" fmla="*/ 33 h 48"/>
              <a:gd name="T94" fmla="*/ 45 w 48"/>
              <a:gd name="T95" fmla="*/ 30 h 48"/>
              <a:gd name="T96" fmla="*/ 45 w 48"/>
              <a:gd name="T97" fmla="*/ 27 h 48"/>
              <a:gd name="T98" fmla="*/ 48 w 48"/>
              <a:gd name="T99" fmla="*/ 24 h 48"/>
              <a:gd name="T100" fmla="*/ 45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5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6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5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39" y="39"/>
                </a:lnTo>
                <a:lnTo>
                  <a:pt x="42" y="36"/>
                </a:lnTo>
                <a:lnTo>
                  <a:pt x="45" y="33"/>
                </a:lnTo>
                <a:lnTo>
                  <a:pt x="45" y="33"/>
                </a:lnTo>
                <a:lnTo>
                  <a:pt x="45" y="30"/>
                </a:lnTo>
                <a:lnTo>
                  <a:pt x="45" y="27"/>
                </a:lnTo>
                <a:lnTo>
                  <a:pt x="48" y="24"/>
                </a:lnTo>
                <a:lnTo>
                  <a:pt x="45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6" name="Freeform 277">
            <a:extLst>
              <a:ext uri="{FF2B5EF4-FFF2-40B4-BE49-F238E27FC236}">
                <a16:creationId xmlns:a16="http://schemas.microsoft.com/office/drawing/2014/main" xmlns="" id="{44808100-AF90-4D72-BC7F-95721C1E22E7}"/>
              </a:ext>
            </a:extLst>
          </xdr:cNvPr>
          <xdr:cNvSpPr>
            <a:spLocks/>
          </xdr:cNvSpPr>
        </xdr:nvSpPr>
        <xdr:spPr bwMode="auto">
          <a:xfrm>
            <a:off x="2916" y="3250"/>
            <a:ext cx="48" cy="48"/>
          </a:xfrm>
          <a:custGeom>
            <a:avLst/>
            <a:gdLst>
              <a:gd name="T0" fmla="*/ 15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3 w 16"/>
              <a:gd name="T33" fmla="*/ 1 h 16"/>
              <a:gd name="T34" fmla="*/ 2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1 h 16"/>
              <a:gd name="T58" fmla="*/ 1 w 16"/>
              <a:gd name="T59" fmla="*/ 12 h 16"/>
              <a:gd name="T60" fmla="*/ 2 w 16"/>
              <a:gd name="T61" fmla="*/ 13 h 16"/>
              <a:gd name="T62" fmla="*/ 2 w 16"/>
              <a:gd name="T63" fmla="*/ 14 h 16"/>
              <a:gd name="T64" fmla="*/ 3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5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5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3 w 16"/>
              <a:gd name="T87" fmla="*/ 13 h 16"/>
              <a:gd name="T88" fmla="*/ 14 w 16"/>
              <a:gd name="T89" fmla="*/ 12 h 16"/>
              <a:gd name="T90" fmla="*/ 15 w 16"/>
              <a:gd name="T91" fmla="*/ 11 h 16"/>
              <a:gd name="T92" fmla="*/ 15 w 16"/>
              <a:gd name="T93" fmla="*/ 11 h 16"/>
              <a:gd name="T94" fmla="*/ 15 w 16"/>
              <a:gd name="T95" fmla="*/ 10 h 16"/>
              <a:gd name="T96" fmla="*/ 15 w 16"/>
              <a:gd name="T97" fmla="*/ 9 h 16"/>
              <a:gd name="T98" fmla="*/ 16 w 16"/>
              <a:gd name="T99" fmla="*/ 8 h 16"/>
              <a:gd name="T100" fmla="*/ 15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5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5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3" y="13"/>
                </a:lnTo>
                <a:lnTo>
                  <a:pt x="14" y="12"/>
                </a:lnTo>
                <a:lnTo>
                  <a:pt x="15" y="11"/>
                </a:lnTo>
                <a:lnTo>
                  <a:pt x="15" y="11"/>
                </a:lnTo>
                <a:lnTo>
                  <a:pt x="15" y="10"/>
                </a:lnTo>
                <a:lnTo>
                  <a:pt x="15" y="9"/>
                </a:lnTo>
                <a:lnTo>
                  <a:pt x="16" y="8"/>
                </a:lnTo>
                <a:lnTo>
                  <a:pt x="15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7" name="Freeform 278">
            <a:extLst>
              <a:ext uri="{FF2B5EF4-FFF2-40B4-BE49-F238E27FC236}">
                <a16:creationId xmlns:a16="http://schemas.microsoft.com/office/drawing/2014/main" xmlns="" id="{9DA3646E-07D6-4A83-91F3-7B3FBDE3D371}"/>
              </a:ext>
            </a:extLst>
          </xdr:cNvPr>
          <xdr:cNvSpPr>
            <a:spLocks/>
          </xdr:cNvSpPr>
        </xdr:nvSpPr>
        <xdr:spPr bwMode="auto">
          <a:xfrm>
            <a:off x="2802" y="3247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8" name="Freeform 279">
            <a:extLst>
              <a:ext uri="{FF2B5EF4-FFF2-40B4-BE49-F238E27FC236}">
                <a16:creationId xmlns:a16="http://schemas.microsoft.com/office/drawing/2014/main" xmlns="" id="{0A788686-FDF5-41B8-9A16-208ED88B6BD8}"/>
              </a:ext>
            </a:extLst>
          </xdr:cNvPr>
          <xdr:cNvSpPr>
            <a:spLocks/>
          </xdr:cNvSpPr>
        </xdr:nvSpPr>
        <xdr:spPr bwMode="auto">
          <a:xfrm>
            <a:off x="2802" y="3247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9" name="Freeform 280">
            <a:extLst>
              <a:ext uri="{FF2B5EF4-FFF2-40B4-BE49-F238E27FC236}">
                <a16:creationId xmlns:a16="http://schemas.microsoft.com/office/drawing/2014/main" xmlns="" id="{8F2FDB8F-C940-4702-87AA-F7FCA864FCC9}"/>
              </a:ext>
            </a:extLst>
          </xdr:cNvPr>
          <xdr:cNvSpPr>
            <a:spLocks/>
          </xdr:cNvSpPr>
        </xdr:nvSpPr>
        <xdr:spPr bwMode="auto">
          <a:xfrm>
            <a:off x="2685" y="323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8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42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3 w 48"/>
              <a:gd name="T47" fmla="*/ 21 h 48"/>
              <a:gd name="T48" fmla="*/ 0 w 48"/>
              <a:gd name="T49" fmla="*/ 24 h 48"/>
              <a:gd name="T50" fmla="*/ 3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42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8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8" y="12"/>
                </a:lnTo>
                <a:lnTo>
                  <a:pt x="45" y="9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3" y="21"/>
                </a:lnTo>
                <a:lnTo>
                  <a:pt x="0" y="24"/>
                </a:lnTo>
                <a:lnTo>
                  <a:pt x="3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42"/>
                </a:lnTo>
                <a:lnTo>
                  <a:pt x="45" y="39"/>
                </a:lnTo>
                <a:lnTo>
                  <a:pt x="48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0" name="Freeform 281">
            <a:extLst>
              <a:ext uri="{FF2B5EF4-FFF2-40B4-BE49-F238E27FC236}">
                <a16:creationId xmlns:a16="http://schemas.microsoft.com/office/drawing/2014/main" xmlns="" id="{8624E7F9-A9ED-4C08-B42C-3FFC3D774ABE}"/>
              </a:ext>
            </a:extLst>
          </xdr:cNvPr>
          <xdr:cNvSpPr>
            <a:spLocks/>
          </xdr:cNvSpPr>
        </xdr:nvSpPr>
        <xdr:spPr bwMode="auto">
          <a:xfrm>
            <a:off x="2685" y="323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6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4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1 w 16"/>
              <a:gd name="T47" fmla="*/ 7 h 16"/>
              <a:gd name="T48" fmla="*/ 0 w 16"/>
              <a:gd name="T49" fmla="*/ 8 h 16"/>
              <a:gd name="T50" fmla="*/ 1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4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6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6" y="4"/>
                </a:lnTo>
                <a:lnTo>
                  <a:pt x="15" y="3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1" y="7"/>
                </a:lnTo>
                <a:lnTo>
                  <a:pt x="0" y="8"/>
                </a:lnTo>
                <a:lnTo>
                  <a:pt x="1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4"/>
                </a:lnTo>
                <a:lnTo>
                  <a:pt x="15" y="13"/>
                </a:lnTo>
                <a:lnTo>
                  <a:pt x="16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1" name="Freeform 282">
            <a:extLst>
              <a:ext uri="{FF2B5EF4-FFF2-40B4-BE49-F238E27FC236}">
                <a16:creationId xmlns:a16="http://schemas.microsoft.com/office/drawing/2014/main" xmlns="" id="{98293BB7-87C2-464E-836B-CB7D7C1CC518}"/>
              </a:ext>
            </a:extLst>
          </xdr:cNvPr>
          <xdr:cNvSpPr>
            <a:spLocks/>
          </xdr:cNvSpPr>
        </xdr:nvSpPr>
        <xdr:spPr bwMode="auto">
          <a:xfrm>
            <a:off x="2574" y="3214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2" name="Freeform 283">
            <a:extLst>
              <a:ext uri="{FF2B5EF4-FFF2-40B4-BE49-F238E27FC236}">
                <a16:creationId xmlns:a16="http://schemas.microsoft.com/office/drawing/2014/main" xmlns="" id="{F5859778-04AD-4A90-9A6D-6478AF495DC2}"/>
              </a:ext>
            </a:extLst>
          </xdr:cNvPr>
          <xdr:cNvSpPr>
            <a:spLocks/>
          </xdr:cNvSpPr>
        </xdr:nvSpPr>
        <xdr:spPr bwMode="auto">
          <a:xfrm>
            <a:off x="2574" y="3214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3" name="Freeform 284">
            <a:extLst>
              <a:ext uri="{FF2B5EF4-FFF2-40B4-BE49-F238E27FC236}">
                <a16:creationId xmlns:a16="http://schemas.microsoft.com/office/drawing/2014/main" xmlns="" id="{7DC337EF-F4CE-4192-AAF2-6E6F57C08A89}"/>
              </a:ext>
            </a:extLst>
          </xdr:cNvPr>
          <xdr:cNvSpPr>
            <a:spLocks/>
          </xdr:cNvSpPr>
        </xdr:nvSpPr>
        <xdr:spPr bwMode="auto">
          <a:xfrm>
            <a:off x="2466" y="317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4" name="Freeform 285">
            <a:extLst>
              <a:ext uri="{FF2B5EF4-FFF2-40B4-BE49-F238E27FC236}">
                <a16:creationId xmlns:a16="http://schemas.microsoft.com/office/drawing/2014/main" xmlns="" id="{BC561282-6E17-4B4A-8EFF-55E20188139A}"/>
              </a:ext>
            </a:extLst>
          </xdr:cNvPr>
          <xdr:cNvSpPr>
            <a:spLocks/>
          </xdr:cNvSpPr>
        </xdr:nvSpPr>
        <xdr:spPr bwMode="auto">
          <a:xfrm>
            <a:off x="2466" y="317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5" name="Freeform 286">
            <a:extLst>
              <a:ext uri="{FF2B5EF4-FFF2-40B4-BE49-F238E27FC236}">
                <a16:creationId xmlns:a16="http://schemas.microsoft.com/office/drawing/2014/main" xmlns="" id="{1C4043CC-122F-45C1-B218-CB09A5009710}"/>
              </a:ext>
            </a:extLst>
          </xdr:cNvPr>
          <xdr:cNvSpPr>
            <a:spLocks/>
          </xdr:cNvSpPr>
        </xdr:nvSpPr>
        <xdr:spPr bwMode="auto">
          <a:xfrm>
            <a:off x="2361" y="3133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6" name="Freeform 287">
            <a:extLst>
              <a:ext uri="{FF2B5EF4-FFF2-40B4-BE49-F238E27FC236}">
                <a16:creationId xmlns:a16="http://schemas.microsoft.com/office/drawing/2014/main" xmlns="" id="{203C2963-4130-4676-990A-37C211C4F2DE}"/>
              </a:ext>
            </a:extLst>
          </xdr:cNvPr>
          <xdr:cNvSpPr>
            <a:spLocks/>
          </xdr:cNvSpPr>
        </xdr:nvSpPr>
        <xdr:spPr bwMode="auto">
          <a:xfrm>
            <a:off x="2361" y="3133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7" name="Freeform 288">
            <a:extLst>
              <a:ext uri="{FF2B5EF4-FFF2-40B4-BE49-F238E27FC236}">
                <a16:creationId xmlns:a16="http://schemas.microsoft.com/office/drawing/2014/main" xmlns="" id="{B09CF198-32D6-46A6-8661-DA341C5F7555}"/>
              </a:ext>
            </a:extLst>
          </xdr:cNvPr>
          <xdr:cNvSpPr>
            <a:spLocks/>
          </xdr:cNvSpPr>
        </xdr:nvSpPr>
        <xdr:spPr bwMode="auto">
          <a:xfrm>
            <a:off x="2262" y="307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0 h 48"/>
              <a:gd name="T56" fmla="*/ 3 w 48"/>
              <a:gd name="T57" fmla="*/ 33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5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5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3 h 48"/>
              <a:gd name="T92" fmla="*/ 45 w 48"/>
              <a:gd name="T93" fmla="*/ 30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5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3"/>
                </a:lnTo>
                <a:lnTo>
                  <a:pt x="45" y="30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8" name="Freeform 289">
            <a:extLst>
              <a:ext uri="{FF2B5EF4-FFF2-40B4-BE49-F238E27FC236}">
                <a16:creationId xmlns:a16="http://schemas.microsoft.com/office/drawing/2014/main" xmlns="" id="{151BCC4E-D3F0-43D1-9D0A-F243CF2DAA3B}"/>
              </a:ext>
            </a:extLst>
          </xdr:cNvPr>
          <xdr:cNvSpPr>
            <a:spLocks/>
          </xdr:cNvSpPr>
        </xdr:nvSpPr>
        <xdr:spPr bwMode="auto">
          <a:xfrm>
            <a:off x="2262" y="307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0 h 16"/>
              <a:gd name="T56" fmla="*/ 1 w 16"/>
              <a:gd name="T57" fmla="*/ 11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5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5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1 h 16"/>
              <a:gd name="T92" fmla="*/ 15 w 16"/>
              <a:gd name="T93" fmla="*/ 10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5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1"/>
                </a:lnTo>
                <a:lnTo>
                  <a:pt x="15" y="10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9" name="Freeform 290">
            <a:extLst>
              <a:ext uri="{FF2B5EF4-FFF2-40B4-BE49-F238E27FC236}">
                <a16:creationId xmlns:a16="http://schemas.microsoft.com/office/drawing/2014/main" xmlns="" id="{226243D2-6F4F-4914-8F81-ED8CFA73B936}"/>
              </a:ext>
            </a:extLst>
          </xdr:cNvPr>
          <xdr:cNvSpPr>
            <a:spLocks/>
          </xdr:cNvSpPr>
        </xdr:nvSpPr>
        <xdr:spPr bwMode="auto">
          <a:xfrm>
            <a:off x="2169" y="3010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0" name="Freeform 291">
            <a:extLst>
              <a:ext uri="{FF2B5EF4-FFF2-40B4-BE49-F238E27FC236}">
                <a16:creationId xmlns:a16="http://schemas.microsoft.com/office/drawing/2014/main" xmlns="" id="{2FD5EEC1-4288-4F4B-AB55-8391AB0D1032}"/>
              </a:ext>
            </a:extLst>
          </xdr:cNvPr>
          <xdr:cNvSpPr>
            <a:spLocks/>
          </xdr:cNvSpPr>
        </xdr:nvSpPr>
        <xdr:spPr bwMode="auto">
          <a:xfrm>
            <a:off x="2169" y="3010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1" name="Freeform 292">
            <a:extLst>
              <a:ext uri="{FF2B5EF4-FFF2-40B4-BE49-F238E27FC236}">
                <a16:creationId xmlns:a16="http://schemas.microsoft.com/office/drawing/2014/main" xmlns="" id="{E9498B51-5C88-4432-B460-A8DCAFC9B306}"/>
              </a:ext>
            </a:extLst>
          </xdr:cNvPr>
          <xdr:cNvSpPr>
            <a:spLocks/>
          </xdr:cNvSpPr>
        </xdr:nvSpPr>
        <xdr:spPr bwMode="auto">
          <a:xfrm>
            <a:off x="2082" y="2932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2" name="Freeform 293">
            <a:extLst>
              <a:ext uri="{FF2B5EF4-FFF2-40B4-BE49-F238E27FC236}">
                <a16:creationId xmlns:a16="http://schemas.microsoft.com/office/drawing/2014/main" xmlns="" id="{3FF98094-05B2-41B1-BDED-FA04D73CD7D7}"/>
              </a:ext>
            </a:extLst>
          </xdr:cNvPr>
          <xdr:cNvSpPr>
            <a:spLocks/>
          </xdr:cNvSpPr>
        </xdr:nvSpPr>
        <xdr:spPr bwMode="auto">
          <a:xfrm>
            <a:off x="2082" y="2932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3" name="Freeform 294">
            <a:extLst>
              <a:ext uri="{FF2B5EF4-FFF2-40B4-BE49-F238E27FC236}">
                <a16:creationId xmlns:a16="http://schemas.microsoft.com/office/drawing/2014/main" xmlns="" id="{11B59276-5EED-4B30-867D-D97E7748151A}"/>
              </a:ext>
            </a:extLst>
          </xdr:cNvPr>
          <xdr:cNvSpPr>
            <a:spLocks/>
          </xdr:cNvSpPr>
        </xdr:nvSpPr>
        <xdr:spPr bwMode="auto">
          <a:xfrm>
            <a:off x="2004" y="2850"/>
            <a:ext cx="48" cy="49"/>
          </a:xfrm>
          <a:custGeom>
            <a:avLst/>
            <a:gdLst>
              <a:gd name="T0" fmla="*/ 48 w 48"/>
              <a:gd name="T1" fmla="*/ 21 h 49"/>
              <a:gd name="T2" fmla="*/ 48 w 48"/>
              <a:gd name="T3" fmla="*/ 18 h 49"/>
              <a:gd name="T4" fmla="*/ 45 w 48"/>
              <a:gd name="T5" fmla="*/ 15 h 49"/>
              <a:gd name="T6" fmla="*/ 45 w 48"/>
              <a:gd name="T7" fmla="*/ 12 h 49"/>
              <a:gd name="T8" fmla="*/ 42 w 48"/>
              <a:gd name="T9" fmla="*/ 9 h 49"/>
              <a:gd name="T10" fmla="*/ 42 w 48"/>
              <a:gd name="T11" fmla="*/ 6 h 49"/>
              <a:gd name="T12" fmla="*/ 39 w 48"/>
              <a:gd name="T13" fmla="*/ 6 h 49"/>
              <a:gd name="T14" fmla="*/ 36 w 48"/>
              <a:gd name="T15" fmla="*/ 3 h 49"/>
              <a:gd name="T16" fmla="*/ 33 w 48"/>
              <a:gd name="T17" fmla="*/ 3 h 49"/>
              <a:gd name="T18" fmla="*/ 30 w 48"/>
              <a:gd name="T19" fmla="*/ 0 h 49"/>
              <a:gd name="T20" fmla="*/ 27 w 48"/>
              <a:gd name="T21" fmla="*/ 0 h 49"/>
              <a:gd name="T22" fmla="*/ 24 w 48"/>
              <a:gd name="T23" fmla="*/ 0 h 49"/>
              <a:gd name="T24" fmla="*/ 21 w 48"/>
              <a:gd name="T25" fmla="*/ 0 h 49"/>
              <a:gd name="T26" fmla="*/ 18 w 48"/>
              <a:gd name="T27" fmla="*/ 0 h 49"/>
              <a:gd name="T28" fmla="*/ 15 w 48"/>
              <a:gd name="T29" fmla="*/ 0 h 49"/>
              <a:gd name="T30" fmla="*/ 12 w 48"/>
              <a:gd name="T31" fmla="*/ 3 h 49"/>
              <a:gd name="T32" fmla="*/ 12 w 48"/>
              <a:gd name="T33" fmla="*/ 3 h 49"/>
              <a:gd name="T34" fmla="*/ 9 w 48"/>
              <a:gd name="T35" fmla="*/ 6 h 49"/>
              <a:gd name="T36" fmla="*/ 6 w 48"/>
              <a:gd name="T37" fmla="*/ 6 h 49"/>
              <a:gd name="T38" fmla="*/ 3 w 48"/>
              <a:gd name="T39" fmla="*/ 9 h 49"/>
              <a:gd name="T40" fmla="*/ 3 w 48"/>
              <a:gd name="T41" fmla="*/ 12 h 49"/>
              <a:gd name="T42" fmla="*/ 0 w 48"/>
              <a:gd name="T43" fmla="*/ 15 h 49"/>
              <a:gd name="T44" fmla="*/ 0 w 48"/>
              <a:gd name="T45" fmla="*/ 18 h 49"/>
              <a:gd name="T46" fmla="*/ 0 w 48"/>
              <a:gd name="T47" fmla="*/ 21 h 49"/>
              <a:gd name="T48" fmla="*/ 0 w 48"/>
              <a:gd name="T49" fmla="*/ 24 h 49"/>
              <a:gd name="T50" fmla="*/ 0 w 48"/>
              <a:gd name="T51" fmla="*/ 27 h 49"/>
              <a:gd name="T52" fmla="*/ 0 w 48"/>
              <a:gd name="T53" fmla="*/ 30 h 49"/>
              <a:gd name="T54" fmla="*/ 0 w 48"/>
              <a:gd name="T55" fmla="*/ 33 h 49"/>
              <a:gd name="T56" fmla="*/ 3 w 48"/>
              <a:gd name="T57" fmla="*/ 36 h 49"/>
              <a:gd name="T58" fmla="*/ 3 w 48"/>
              <a:gd name="T59" fmla="*/ 36 h 49"/>
              <a:gd name="T60" fmla="*/ 6 w 48"/>
              <a:gd name="T61" fmla="*/ 40 h 49"/>
              <a:gd name="T62" fmla="*/ 9 w 48"/>
              <a:gd name="T63" fmla="*/ 43 h 49"/>
              <a:gd name="T64" fmla="*/ 12 w 48"/>
              <a:gd name="T65" fmla="*/ 46 h 49"/>
              <a:gd name="T66" fmla="*/ 12 w 48"/>
              <a:gd name="T67" fmla="*/ 46 h 49"/>
              <a:gd name="T68" fmla="*/ 15 w 48"/>
              <a:gd name="T69" fmla="*/ 46 h 49"/>
              <a:gd name="T70" fmla="*/ 18 w 48"/>
              <a:gd name="T71" fmla="*/ 49 h 49"/>
              <a:gd name="T72" fmla="*/ 21 w 48"/>
              <a:gd name="T73" fmla="*/ 49 h 49"/>
              <a:gd name="T74" fmla="*/ 24 w 48"/>
              <a:gd name="T75" fmla="*/ 49 h 49"/>
              <a:gd name="T76" fmla="*/ 27 w 48"/>
              <a:gd name="T77" fmla="*/ 49 h 49"/>
              <a:gd name="T78" fmla="*/ 30 w 48"/>
              <a:gd name="T79" fmla="*/ 46 h 49"/>
              <a:gd name="T80" fmla="*/ 33 w 48"/>
              <a:gd name="T81" fmla="*/ 46 h 49"/>
              <a:gd name="T82" fmla="*/ 36 w 48"/>
              <a:gd name="T83" fmla="*/ 46 h 49"/>
              <a:gd name="T84" fmla="*/ 39 w 48"/>
              <a:gd name="T85" fmla="*/ 43 h 49"/>
              <a:gd name="T86" fmla="*/ 42 w 48"/>
              <a:gd name="T87" fmla="*/ 40 h 49"/>
              <a:gd name="T88" fmla="*/ 42 w 48"/>
              <a:gd name="T89" fmla="*/ 36 h 49"/>
              <a:gd name="T90" fmla="*/ 45 w 48"/>
              <a:gd name="T91" fmla="*/ 36 h 49"/>
              <a:gd name="T92" fmla="*/ 45 w 48"/>
              <a:gd name="T93" fmla="*/ 33 h 49"/>
              <a:gd name="T94" fmla="*/ 48 w 48"/>
              <a:gd name="T95" fmla="*/ 30 h 49"/>
              <a:gd name="T96" fmla="*/ 48 w 48"/>
              <a:gd name="T97" fmla="*/ 27 h 49"/>
              <a:gd name="T98" fmla="*/ 48 w 48"/>
              <a:gd name="T99" fmla="*/ 24 h 49"/>
              <a:gd name="T100" fmla="*/ 48 w 48"/>
              <a:gd name="T101" fmla="*/ 21 h 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9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6"/>
                </a:lnTo>
                <a:lnTo>
                  <a:pt x="6" y="40"/>
                </a:lnTo>
                <a:lnTo>
                  <a:pt x="9" y="43"/>
                </a:lnTo>
                <a:lnTo>
                  <a:pt x="12" y="46"/>
                </a:lnTo>
                <a:lnTo>
                  <a:pt x="12" y="46"/>
                </a:lnTo>
                <a:lnTo>
                  <a:pt x="15" y="46"/>
                </a:lnTo>
                <a:lnTo>
                  <a:pt x="18" y="49"/>
                </a:lnTo>
                <a:lnTo>
                  <a:pt x="21" y="49"/>
                </a:lnTo>
                <a:lnTo>
                  <a:pt x="24" y="49"/>
                </a:lnTo>
                <a:lnTo>
                  <a:pt x="27" y="49"/>
                </a:lnTo>
                <a:lnTo>
                  <a:pt x="30" y="46"/>
                </a:lnTo>
                <a:lnTo>
                  <a:pt x="33" y="46"/>
                </a:lnTo>
                <a:lnTo>
                  <a:pt x="36" y="46"/>
                </a:lnTo>
                <a:lnTo>
                  <a:pt x="39" y="43"/>
                </a:lnTo>
                <a:lnTo>
                  <a:pt x="42" y="40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4" name="Freeform 295">
            <a:extLst>
              <a:ext uri="{FF2B5EF4-FFF2-40B4-BE49-F238E27FC236}">
                <a16:creationId xmlns:a16="http://schemas.microsoft.com/office/drawing/2014/main" xmlns="" id="{22F62BC0-7422-4F0C-B13C-F2D54DCB0F8E}"/>
              </a:ext>
            </a:extLst>
          </xdr:cNvPr>
          <xdr:cNvSpPr>
            <a:spLocks/>
          </xdr:cNvSpPr>
        </xdr:nvSpPr>
        <xdr:spPr bwMode="auto">
          <a:xfrm>
            <a:off x="2004" y="2850"/>
            <a:ext cx="48" cy="49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5" name="Freeform 296">
            <a:extLst>
              <a:ext uri="{FF2B5EF4-FFF2-40B4-BE49-F238E27FC236}">
                <a16:creationId xmlns:a16="http://schemas.microsoft.com/office/drawing/2014/main" xmlns="" id="{A50D01B1-513D-497E-AD42-996C430C7ABF}"/>
              </a:ext>
            </a:extLst>
          </xdr:cNvPr>
          <xdr:cNvSpPr>
            <a:spLocks/>
          </xdr:cNvSpPr>
        </xdr:nvSpPr>
        <xdr:spPr bwMode="auto">
          <a:xfrm>
            <a:off x="1935" y="275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6" name="Freeform 297">
            <a:extLst>
              <a:ext uri="{FF2B5EF4-FFF2-40B4-BE49-F238E27FC236}">
                <a16:creationId xmlns:a16="http://schemas.microsoft.com/office/drawing/2014/main" xmlns="" id="{5C699FB5-0712-49AE-B0DB-544E4CACABEB}"/>
              </a:ext>
            </a:extLst>
          </xdr:cNvPr>
          <xdr:cNvSpPr>
            <a:spLocks/>
          </xdr:cNvSpPr>
        </xdr:nvSpPr>
        <xdr:spPr bwMode="auto">
          <a:xfrm>
            <a:off x="1935" y="275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7" name="Freeform 298">
            <a:extLst>
              <a:ext uri="{FF2B5EF4-FFF2-40B4-BE49-F238E27FC236}">
                <a16:creationId xmlns:a16="http://schemas.microsoft.com/office/drawing/2014/main" xmlns="" id="{44EFF014-27DF-46C6-B1A9-2E73C8127282}"/>
              </a:ext>
            </a:extLst>
          </xdr:cNvPr>
          <xdr:cNvSpPr>
            <a:spLocks/>
          </xdr:cNvSpPr>
        </xdr:nvSpPr>
        <xdr:spPr bwMode="auto">
          <a:xfrm>
            <a:off x="1875" y="2661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0 h 48"/>
              <a:gd name="T56" fmla="*/ 3 w 48"/>
              <a:gd name="T57" fmla="*/ 33 h 48"/>
              <a:gd name="T58" fmla="*/ 6 w 48"/>
              <a:gd name="T59" fmla="*/ 36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5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5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3 h 48"/>
              <a:gd name="T92" fmla="*/ 48 w 48"/>
              <a:gd name="T93" fmla="*/ 30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3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0"/>
                </a:lnTo>
                <a:lnTo>
                  <a:pt x="3" y="33"/>
                </a:lnTo>
                <a:lnTo>
                  <a:pt x="6" y="36"/>
                </a:lnTo>
                <a:lnTo>
                  <a:pt x="9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5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8" name="Freeform 299">
            <a:extLst>
              <a:ext uri="{FF2B5EF4-FFF2-40B4-BE49-F238E27FC236}">
                <a16:creationId xmlns:a16="http://schemas.microsoft.com/office/drawing/2014/main" xmlns="" id="{7D65F240-CDCE-4838-9890-488A19C5AA48}"/>
              </a:ext>
            </a:extLst>
          </xdr:cNvPr>
          <xdr:cNvSpPr>
            <a:spLocks/>
          </xdr:cNvSpPr>
        </xdr:nvSpPr>
        <xdr:spPr bwMode="auto">
          <a:xfrm>
            <a:off x="1875" y="2661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0 h 16"/>
              <a:gd name="T56" fmla="*/ 1 w 16"/>
              <a:gd name="T57" fmla="*/ 11 h 16"/>
              <a:gd name="T58" fmla="*/ 2 w 16"/>
              <a:gd name="T59" fmla="*/ 12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5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5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1 h 16"/>
              <a:gd name="T92" fmla="*/ 16 w 16"/>
              <a:gd name="T93" fmla="*/ 10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1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0"/>
                </a:lnTo>
                <a:lnTo>
                  <a:pt x="1" y="11"/>
                </a:lnTo>
                <a:lnTo>
                  <a:pt x="2" y="12"/>
                </a:lnTo>
                <a:lnTo>
                  <a:pt x="3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5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9" name="Freeform 300">
            <a:extLst>
              <a:ext uri="{FF2B5EF4-FFF2-40B4-BE49-F238E27FC236}">
                <a16:creationId xmlns:a16="http://schemas.microsoft.com/office/drawing/2014/main" xmlns="" id="{229E452F-72E1-491B-811D-030A0104E39C}"/>
              </a:ext>
            </a:extLst>
          </xdr:cNvPr>
          <xdr:cNvSpPr>
            <a:spLocks/>
          </xdr:cNvSpPr>
        </xdr:nvSpPr>
        <xdr:spPr bwMode="auto">
          <a:xfrm>
            <a:off x="1827" y="255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42 w 48"/>
              <a:gd name="T13" fmla="*/ 6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42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42" y="6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9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0" name="Freeform 301">
            <a:extLst>
              <a:ext uri="{FF2B5EF4-FFF2-40B4-BE49-F238E27FC236}">
                <a16:creationId xmlns:a16="http://schemas.microsoft.com/office/drawing/2014/main" xmlns="" id="{2896E7EE-ED76-4A91-9788-DCDB9A32DD45}"/>
              </a:ext>
            </a:extLst>
          </xdr:cNvPr>
          <xdr:cNvSpPr>
            <a:spLocks/>
          </xdr:cNvSpPr>
        </xdr:nvSpPr>
        <xdr:spPr bwMode="auto">
          <a:xfrm>
            <a:off x="1827" y="255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4 w 16"/>
              <a:gd name="T13" fmla="*/ 2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4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4" y="2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3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1" name="Freeform 302">
            <a:extLst>
              <a:ext uri="{FF2B5EF4-FFF2-40B4-BE49-F238E27FC236}">
                <a16:creationId xmlns:a16="http://schemas.microsoft.com/office/drawing/2014/main" xmlns="" id="{D2B5D5B3-5B18-4D94-A5BC-960A643FD017}"/>
              </a:ext>
            </a:extLst>
          </xdr:cNvPr>
          <xdr:cNvSpPr>
            <a:spLocks/>
          </xdr:cNvSpPr>
        </xdr:nvSpPr>
        <xdr:spPr bwMode="auto">
          <a:xfrm>
            <a:off x="1791" y="2448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9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9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2" name="Freeform 303">
            <a:extLst>
              <a:ext uri="{FF2B5EF4-FFF2-40B4-BE49-F238E27FC236}">
                <a16:creationId xmlns:a16="http://schemas.microsoft.com/office/drawing/2014/main" xmlns="" id="{359253AA-A630-448E-A8E0-6F342F1F4802}"/>
              </a:ext>
            </a:extLst>
          </xdr:cNvPr>
          <xdr:cNvSpPr>
            <a:spLocks/>
          </xdr:cNvSpPr>
        </xdr:nvSpPr>
        <xdr:spPr bwMode="auto">
          <a:xfrm>
            <a:off x="1791" y="2448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3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3" name="Freeform 304">
            <a:extLst>
              <a:ext uri="{FF2B5EF4-FFF2-40B4-BE49-F238E27FC236}">
                <a16:creationId xmlns:a16="http://schemas.microsoft.com/office/drawing/2014/main" xmlns="" id="{0DA12937-CAE2-494F-9937-D9F2BE379196}"/>
              </a:ext>
            </a:extLst>
          </xdr:cNvPr>
          <xdr:cNvSpPr>
            <a:spLocks/>
          </xdr:cNvSpPr>
        </xdr:nvSpPr>
        <xdr:spPr bwMode="auto">
          <a:xfrm>
            <a:off x="1764" y="233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3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3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3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4" name="Freeform 305">
            <a:extLst>
              <a:ext uri="{FF2B5EF4-FFF2-40B4-BE49-F238E27FC236}">
                <a16:creationId xmlns:a16="http://schemas.microsoft.com/office/drawing/2014/main" xmlns="" id="{50FD6DA6-8D08-4219-92F4-D86DBCCA4F2A}"/>
              </a:ext>
            </a:extLst>
          </xdr:cNvPr>
          <xdr:cNvSpPr>
            <a:spLocks/>
          </xdr:cNvSpPr>
        </xdr:nvSpPr>
        <xdr:spPr bwMode="auto">
          <a:xfrm>
            <a:off x="1764" y="233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1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1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1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5" name="Freeform 306">
            <a:extLst>
              <a:ext uri="{FF2B5EF4-FFF2-40B4-BE49-F238E27FC236}">
                <a16:creationId xmlns:a16="http://schemas.microsoft.com/office/drawing/2014/main" xmlns="" id="{D853C6DA-AD4C-48D7-A865-0F04F4820D81}"/>
              </a:ext>
            </a:extLst>
          </xdr:cNvPr>
          <xdr:cNvSpPr>
            <a:spLocks/>
          </xdr:cNvSpPr>
        </xdr:nvSpPr>
        <xdr:spPr bwMode="auto">
          <a:xfrm>
            <a:off x="1749" y="222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6" name="Freeform 307">
            <a:extLst>
              <a:ext uri="{FF2B5EF4-FFF2-40B4-BE49-F238E27FC236}">
                <a16:creationId xmlns:a16="http://schemas.microsoft.com/office/drawing/2014/main" xmlns="" id="{737370FD-E17A-474B-806D-FAD511B929D2}"/>
              </a:ext>
            </a:extLst>
          </xdr:cNvPr>
          <xdr:cNvSpPr>
            <a:spLocks/>
          </xdr:cNvSpPr>
        </xdr:nvSpPr>
        <xdr:spPr bwMode="auto">
          <a:xfrm>
            <a:off x="1749" y="222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7" name="Freeform 308">
            <a:extLst>
              <a:ext uri="{FF2B5EF4-FFF2-40B4-BE49-F238E27FC236}">
                <a16:creationId xmlns:a16="http://schemas.microsoft.com/office/drawing/2014/main" xmlns="" id="{0624B607-B655-4B04-A955-B88E92B1CC04}"/>
              </a:ext>
            </a:extLst>
          </xdr:cNvPr>
          <xdr:cNvSpPr>
            <a:spLocks/>
          </xdr:cNvSpPr>
        </xdr:nvSpPr>
        <xdr:spPr bwMode="auto">
          <a:xfrm>
            <a:off x="1746" y="210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8" name="Freeform 309">
            <a:extLst>
              <a:ext uri="{FF2B5EF4-FFF2-40B4-BE49-F238E27FC236}">
                <a16:creationId xmlns:a16="http://schemas.microsoft.com/office/drawing/2014/main" xmlns="" id="{76A9F2CF-F2B2-466D-8B99-700228810E47}"/>
              </a:ext>
            </a:extLst>
          </xdr:cNvPr>
          <xdr:cNvSpPr>
            <a:spLocks/>
          </xdr:cNvSpPr>
        </xdr:nvSpPr>
        <xdr:spPr bwMode="auto">
          <a:xfrm>
            <a:off x="1746" y="210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9" name="Freeform 310">
            <a:extLst>
              <a:ext uri="{FF2B5EF4-FFF2-40B4-BE49-F238E27FC236}">
                <a16:creationId xmlns:a16="http://schemas.microsoft.com/office/drawing/2014/main" xmlns="" id="{DBA2A17E-F602-4074-AF5A-0C97E2449377}"/>
              </a:ext>
            </a:extLst>
          </xdr:cNvPr>
          <xdr:cNvSpPr>
            <a:spLocks/>
          </xdr:cNvSpPr>
        </xdr:nvSpPr>
        <xdr:spPr bwMode="auto">
          <a:xfrm>
            <a:off x="1755" y="1992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3" y="48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0" name="Freeform 311">
            <a:extLst>
              <a:ext uri="{FF2B5EF4-FFF2-40B4-BE49-F238E27FC236}">
                <a16:creationId xmlns:a16="http://schemas.microsoft.com/office/drawing/2014/main" xmlns="" id="{5966B020-A1CE-4EE7-A3D3-16C452E97021}"/>
              </a:ext>
            </a:extLst>
          </xdr:cNvPr>
          <xdr:cNvSpPr>
            <a:spLocks/>
          </xdr:cNvSpPr>
        </xdr:nvSpPr>
        <xdr:spPr bwMode="auto">
          <a:xfrm>
            <a:off x="1755" y="1992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1" y="16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1" name="Freeform 312">
            <a:extLst>
              <a:ext uri="{FF2B5EF4-FFF2-40B4-BE49-F238E27FC236}">
                <a16:creationId xmlns:a16="http://schemas.microsoft.com/office/drawing/2014/main" xmlns="" id="{CD9AD58B-A342-49C5-BAA6-6AF646728C27}"/>
              </a:ext>
            </a:extLst>
          </xdr:cNvPr>
          <xdr:cNvSpPr>
            <a:spLocks/>
          </xdr:cNvSpPr>
        </xdr:nvSpPr>
        <xdr:spPr bwMode="auto">
          <a:xfrm>
            <a:off x="1776" y="1881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2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2" name="Freeform 313">
            <a:extLst>
              <a:ext uri="{FF2B5EF4-FFF2-40B4-BE49-F238E27FC236}">
                <a16:creationId xmlns:a16="http://schemas.microsoft.com/office/drawing/2014/main" xmlns="" id="{0FD37C1F-AD50-4018-8B62-6A3176A33922}"/>
              </a:ext>
            </a:extLst>
          </xdr:cNvPr>
          <xdr:cNvSpPr>
            <a:spLocks/>
          </xdr:cNvSpPr>
        </xdr:nvSpPr>
        <xdr:spPr bwMode="auto">
          <a:xfrm>
            <a:off x="1776" y="1881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4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3" name="Freeform 314">
            <a:extLst>
              <a:ext uri="{FF2B5EF4-FFF2-40B4-BE49-F238E27FC236}">
                <a16:creationId xmlns:a16="http://schemas.microsoft.com/office/drawing/2014/main" xmlns="" id="{3E945A7D-14F3-4980-A313-337AEC5668B8}"/>
              </a:ext>
            </a:extLst>
          </xdr:cNvPr>
          <xdr:cNvSpPr>
            <a:spLocks/>
          </xdr:cNvSpPr>
        </xdr:nvSpPr>
        <xdr:spPr bwMode="auto">
          <a:xfrm>
            <a:off x="1809" y="1773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9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0 h 48"/>
              <a:gd name="T56" fmla="*/ 3 w 48"/>
              <a:gd name="T57" fmla="*/ 33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5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5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39 w 48"/>
              <a:gd name="T87" fmla="*/ 39 h 48"/>
              <a:gd name="T88" fmla="*/ 42 w 48"/>
              <a:gd name="T89" fmla="*/ 36 h 48"/>
              <a:gd name="T90" fmla="*/ 45 w 48"/>
              <a:gd name="T91" fmla="*/ 33 h 48"/>
              <a:gd name="T92" fmla="*/ 45 w 48"/>
              <a:gd name="T93" fmla="*/ 30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9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5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39" y="39"/>
                </a:lnTo>
                <a:lnTo>
                  <a:pt x="42" y="36"/>
                </a:lnTo>
                <a:lnTo>
                  <a:pt x="45" y="33"/>
                </a:lnTo>
                <a:lnTo>
                  <a:pt x="45" y="30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4" name="Freeform 315">
            <a:extLst>
              <a:ext uri="{FF2B5EF4-FFF2-40B4-BE49-F238E27FC236}">
                <a16:creationId xmlns:a16="http://schemas.microsoft.com/office/drawing/2014/main" xmlns="" id="{14B97B10-A1BD-4B7C-B424-991713117B12}"/>
              </a:ext>
            </a:extLst>
          </xdr:cNvPr>
          <xdr:cNvSpPr>
            <a:spLocks/>
          </xdr:cNvSpPr>
        </xdr:nvSpPr>
        <xdr:spPr bwMode="auto">
          <a:xfrm>
            <a:off x="1809" y="1773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3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0 h 16"/>
              <a:gd name="T56" fmla="*/ 1 w 16"/>
              <a:gd name="T57" fmla="*/ 11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5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5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3 w 16"/>
              <a:gd name="T87" fmla="*/ 13 h 16"/>
              <a:gd name="T88" fmla="*/ 14 w 16"/>
              <a:gd name="T89" fmla="*/ 12 h 16"/>
              <a:gd name="T90" fmla="*/ 15 w 16"/>
              <a:gd name="T91" fmla="*/ 11 h 16"/>
              <a:gd name="T92" fmla="*/ 15 w 16"/>
              <a:gd name="T93" fmla="*/ 10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5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3" y="13"/>
                </a:lnTo>
                <a:lnTo>
                  <a:pt x="14" y="12"/>
                </a:lnTo>
                <a:lnTo>
                  <a:pt x="15" y="11"/>
                </a:lnTo>
                <a:lnTo>
                  <a:pt x="15" y="10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5" name="Freeform 316">
            <a:extLst>
              <a:ext uri="{FF2B5EF4-FFF2-40B4-BE49-F238E27FC236}">
                <a16:creationId xmlns:a16="http://schemas.microsoft.com/office/drawing/2014/main" xmlns="" id="{B7C0E19C-3A55-46FF-A115-F4EDBD316C75}"/>
              </a:ext>
            </a:extLst>
          </xdr:cNvPr>
          <xdr:cNvSpPr>
            <a:spLocks/>
          </xdr:cNvSpPr>
        </xdr:nvSpPr>
        <xdr:spPr bwMode="auto">
          <a:xfrm>
            <a:off x="1851" y="166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6" name="Freeform 317">
            <a:extLst>
              <a:ext uri="{FF2B5EF4-FFF2-40B4-BE49-F238E27FC236}">
                <a16:creationId xmlns:a16="http://schemas.microsoft.com/office/drawing/2014/main" xmlns="" id="{C30865BD-99C9-458E-B994-5AE018192919}"/>
              </a:ext>
            </a:extLst>
          </xdr:cNvPr>
          <xdr:cNvSpPr>
            <a:spLocks/>
          </xdr:cNvSpPr>
        </xdr:nvSpPr>
        <xdr:spPr bwMode="auto">
          <a:xfrm>
            <a:off x="1851" y="166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7" name="Freeform 318">
            <a:extLst>
              <a:ext uri="{FF2B5EF4-FFF2-40B4-BE49-F238E27FC236}">
                <a16:creationId xmlns:a16="http://schemas.microsoft.com/office/drawing/2014/main" xmlns="" id="{306DE2DD-399C-4AFD-83D1-91699B54AC69}"/>
              </a:ext>
            </a:extLst>
          </xdr:cNvPr>
          <xdr:cNvSpPr>
            <a:spLocks/>
          </xdr:cNvSpPr>
        </xdr:nvSpPr>
        <xdr:spPr bwMode="auto">
          <a:xfrm>
            <a:off x="1905" y="1563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39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8" name="Freeform 319">
            <a:extLst>
              <a:ext uri="{FF2B5EF4-FFF2-40B4-BE49-F238E27FC236}">
                <a16:creationId xmlns:a16="http://schemas.microsoft.com/office/drawing/2014/main" xmlns="" id="{252B1C64-3D43-434D-B2CF-B7690CD76555}"/>
              </a:ext>
            </a:extLst>
          </xdr:cNvPr>
          <xdr:cNvSpPr>
            <a:spLocks/>
          </xdr:cNvSpPr>
        </xdr:nvSpPr>
        <xdr:spPr bwMode="auto">
          <a:xfrm>
            <a:off x="1905" y="1563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3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9" name="Freeform 320">
            <a:extLst>
              <a:ext uri="{FF2B5EF4-FFF2-40B4-BE49-F238E27FC236}">
                <a16:creationId xmlns:a16="http://schemas.microsoft.com/office/drawing/2014/main" xmlns="" id="{ED2A5C40-9676-4A5C-BBEF-3CE929DF38E1}"/>
              </a:ext>
            </a:extLst>
          </xdr:cNvPr>
          <xdr:cNvSpPr>
            <a:spLocks/>
          </xdr:cNvSpPr>
        </xdr:nvSpPr>
        <xdr:spPr bwMode="auto">
          <a:xfrm>
            <a:off x="1968" y="147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20" name="Freeform 321">
            <a:extLst>
              <a:ext uri="{FF2B5EF4-FFF2-40B4-BE49-F238E27FC236}">
                <a16:creationId xmlns:a16="http://schemas.microsoft.com/office/drawing/2014/main" xmlns="" id="{CD9666C1-2CC3-40A2-A654-BE2F22454B28}"/>
              </a:ext>
            </a:extLst>
          </xdr:cNvPr>
          <xdr:cNvSpPr>
            <a:spLocks/>
          </xdr:cNvSpPr>
        </xdr:nvSpPr>
        <xdr:spPr bwMode="auto">
          <a:xfrm>
            <a:off x="1968" y="147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21" name="Freeform 322">
            <a:extLst>
              <a:ext uri="{FF2B5EF4-FFF2-40B4-BE49-F238E27FC236}">
                <a16:creationId xmlns:a16="http://schemas.microsoft.com/office/drawing/2014/main" xmlns="" id="{55238B22-736E-4E34-AD66-184E66F3C6FE}"/>
              </a:ext>
            </a:extLst>
          </xdr:cNvPr>
          <xdr:cNvSpPr>
            <a:spLocks/>
          </xdr:cNvSpPr>
        </xdr:nvSpPr>
        <xdr:spPr bwMode="auto">
          <a:xfrm>
            <a:off x="2040" y="1379"/>
            <a:ext cx="48" cy="49"/>
          </a:xfrm>
          <a:custGeom>
            <a:avLst/>
            <a:gdLst>
              <a:gd name="T0" fmla="*/ 48 w 48"/>
              <a:gd name="T1" fmla="*/ 21 h 49"/>
              <a:gd name="T2" fmla="*/ 48 w 48"/>
              <a:gd name="T3" fmla="*/ 18 h 49"/>
              <a:gd name="T4" fmla="*/ 48 w 48"/>
              <a:gd name="T5" fmla="*/ 15 h 49"/>
              <a:gd name="T6" fmla="*/ 45 w 48"/>
              <a:gd name="T7" fmla="*/ 12 h 49"/>
              <a:gd name="T8" fmla="*/ 45 w 48"/>
              <a:gd name="T9" fmla="*/ 9 h 49"/>
              <a:gd name="T10" fmla="*/ 42 w 48"/>
              <a:gd name="T11" fmla="*/ 9 h 49"/>
              <a:gd name="T12" fmla="*/ 42 w 48"/>
              <a:gd name="T13" fmla="*/ 6 h 49"/>
              <a:gd name="T14" fmla="*/ 39 w 48"/>
              <a:gd name="T15" fmla="*/ 3 h 49"/>
              <a:gd name="T16" fmla="*/ 36 w 48"/>
              <a:gd name="T17" fmla="*/ 3 h 49"/>
              <a:gd name="T18" fmla="*/ 33 w 48"/>
              <a:gd name="T19" fmla="*/ 0 h 49"/>
              <a:gd name="T20" fmla="*/ 30 w 48"/>
              <a:gd name="T21" fmla="*/ 0 h 49"/>
              <a:gd name="T22" fmla="*/ 27 w 48"/>
              <a:gd name="T23" fmla="*/ 0 h 49"/>
              <a:gd name="T24" fmla="*/ 24 w 48"/>
              <a:gd name="T25" fmla="*/ 0 h 49"/>
              <a:gd name="T26" fmla="*/ 21 w 48"/>
              <a:gd name="T27" fmla="*/ 0 h 49"/>
              <a:gd name="T28" fmla="*/ 18 w 48"/>
              <a:gd name="T29" fmla="*/ 0 h 49"/>
              <a:gd name="T30" fmla="*/ 15 w 48"/>
              <a:gd name="T31" fmla="*/ 3 h 49"/>
              <a:gd name="T32" fmla="*/ 12 w 48"/>
              <a:gd name="T33" fmla="*/ 3 h 49"/>
              <a:gd name="T34" fmla="*/ 9 w 48"/>
              <a:gd name="T35" fmla="*/ 6 h 49"/>
              <a:gd name="T36" fmla="*/ 9 w 48"/>
              <a:gd name="T37" fmla="*/ 9 h 49"/>
              <a:gd name="T38" fmla="*/ 6 w 48"/>
              <a:gd name="T39" fmla="*/ 9 h 49"/>
              <a:gd name="T40" fmla="*/ 3 w 48"/>
              <a:gd name="T41" fmla="*/ 12 h 49"/>
              <a:gd name="T42" fmla="*/ 3 w 48"/>
              <a:gd name="T43" fmla="*/ 15 h 49"/>
              <a:gd name="T44" fmla="*/ 3 w 48"/>
              <a:gd name="T45" fmla="*/ 18 h 49"/>
              <a:gd name="T46" fmla="*/ 0 w 48"/>
              <a:gd name="T47" fmla="*/ 21 h 49"/>
              <a:gd name="T48" fmla="*/ 0 w 48"/>
              <a:gd name="T49" fmla="*/ 24 h 49"/>
              <a:gd name="T50" fmla="*/ 0 w 48"/>
              <a:gd name="T51" fmla="*/ 28 h 49"/>
              <a:gd name="T52" fmla="*/ 3 w 48"/>
              <a:gd name="T53" fmla="*/ 31 h 49"/>
              <a:gd name="T54" fmla="*/ 3 w 48"/>
              <a:gd name="T55" fmla="*/ 34 h 49"/>
              <a:gd name="T56" fmla="*/ 3 w 48"/>
              <a:gd name="T57" fmla="*/ 37 h 49"/>
              <a:gd name="T58" fmla="*/ 6 w 48"/>
              <a:gd name="T59" fmla="*/ 40 h 49"/>
              <a:gd name="T60" fmla="*/ 9 w 48"/>
              <a:gd name="T61" fmla="*/ 43 h 49"/>
              <a:gd name="T62" fmla="*/ 9 w 48"/>
              <a:gd name="T63" fmla="*/ 43 h 49"/>
              <a:gd name="T64" fmla="*/ 12 w 48"/>
              <a:gd name="T65" fmla="*/ 46 h 49"/>
              <a:gd name="T66" fmla="*/ 15 w 48"/>
              <a:gd name="T67" fmla="*/ 46 h 49"/>
              <a:gd name="T68" fmla="*/ 18 w 48"/>
              <a:gd name="T69" fmla="*/ 49 h 49"/>
              <a:gd name="T70" fmla="*/ 21 w 48"/>
              <a:gd name="T71" fmla="*/ 49 h 49"/>
              <a:gd name="T72" fmla="*/ 24 w 48"/>
              <a:gd name="T73" fmla="*/ 49 h 49"/>
              <a:gd name="T74" fmla="*/ 27 w 48"/>
              <a:gd name="T75" fmla="*/ 49 h 49"/>
              <a:gd name="T76" fmla="*/ 30 w 48"/>
              <a:gd name="T77" fmla="*/ 49 h 49"/>
              <a:gd name="T78" fmla="*/ 33 w 48"/>
              <a:gd name="T79" fmla="*/ 49 h 49"/>
              <a:gd name="T80" fmla="*/ 36 w 48"/>
              <a:gd name="T81" fmla="*/ 46 h 49"/>
              <a:gd name="T82" fmla="*/ 39 w 48"/>
              <a:gd name="T83" fmla="*/ 46 h 49"/>
              <a:gd name="T84" fmla="*/ 42 w 48"/>
              <a:gd name="T85" fmla="*/ 43 h 49"/>
              <a:gd name="T86" fmla="*/ 42 w 48"/>
              <a:gd name="T87" fmla="*/ 43 h 49"/>
              <a:gd name="T88" fmla="*/ 45 w 48"/>
              <a:gd name="T89" fmla="*/ 40 h 49"/>
              <a:gd name="T90" fmla="*/ 45 w 48"/>
              <a:gd name="T91" fmla="*/ 37 h 49"/>
              <a:gd name="T92" fmla="*/ 48 w 48"/>
              <a:gd name="T93" fmla="*/ 34 h 49"/>
              <a:gd name="T94" fmla="*/ 48 w 48"/>
              <a:gd name="T95" fmla="*/ 31 h 49"/>
              <a:gd name="T96" fmla="*/ 48 w 48"/>
              <a:gd name="T97" fmla="*/ 28 h 49"/>
              <a:gd name="T98" fmla="*/ 48 w 48"/>
              <a:gd name="T99" fmla="*/ 24 h 49"/>
              <a:gd name="T100" fmla="*/ 48 w 48"/>
              <a:gd name="T101" fmla="*/ 21 h 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9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8"/>
                </a:lnTo>
                <a:lnTo>
                  <a:pt x="3" y="31"/>
                </a:lnTo>
                <a:lnTo>
                  <a:pt x="3" y="34"/>
                </a:lnTo>
                <a:lnTo>
                  <a:pt x="3" y="37"/>
                </a:lnTo>
                <a:lnTo>
                  <a:pt x="6" y="40"/>
                </a:lnTo>
                <a:lnTo>
                  <a:pt x="9" y="43"/>
                </a:lnTo>
                <a:lnTo>
                  <a:pt x="9" y="43"/>
                </a:lnTo>
                <a:lnTo>
                  <a:pt x="12" y="46"/>
                </a:lnTo>
                <a:lnTo>
                  <a:pt x="15" y="46"/>
                </a:lnTo>
                <a:lnTo>
                  <a:pt x="18" y="49"/>
                </a:lnTo>
                <a:lnTo>
                  <a:pt x="21" y="49"/>
                </a:lnTo>
                <a:lnTo>
                  <a:pt x="24" y="49"/>
                </a:lnTo>
                <a:lnTo>
                  <a:pt x="27" y="49"/>
                </a:lnTo>
                <a:lnTo>
                  <a:pt x="30" y="49"/>
                </a:lnTo>
                <a:lnTo>
                  <a:pt x="33" y="49"/>
                </a:lnTo>
                <a:lnTo>
                  <a:pt x="36" y="46"/>
                </a:lnTo>
                <a:lnTo>
                  <a:pt x="39" y="46"/>
                </a:lnTo>
                <a:lnTo>
                  <a:pt x="42" y="43"/>
                </a:lnTo>
                <a:lnTo>
                  <a:pt x="42" y="43"/>
                </a:lnTo>
                <a:lnTo>
                  <a:pt x="45" y="40"/>
                </a:lnTo>
                <a:lnTo>
                  <a:pt x="45" y="37"/>
                </a:lnTo>
                <a:lnTo>
                  <a:pt x="48" y="34"/>
                </a:lnTo>
                <a:lnTo>
                  <a:pt x="48" y="31"/>
                </a:lnTo>
                <a:lnTo>
                  <a:pt x="48" y="28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22" name="Freeform 323">
            <a:extLst>
              <a:ext uri="{FF2B5EF4-FFF2-40B4-BE49-F238E27FC236}">
                <a16:creationId xmlns:a16="http://schemas.microsoft.com/office/drawing/2014/main" xmlns="" id="{B1CB64B9-B966-43B0-BE1B-FC83C575480B}"/>
              </a:ext>
            </a:extLst>
          </xdr:cNvPr>
          <xdr:cNvSpPr>
            <a:spLocks/>
          </xdr:cNvSpPr>
        </xdr:nvSpPr>
        <xdr:spPr bwMode="auto">
          <a:xfrm>
            <a:off x="2040" y="1379"/>
            <a:ext cx="48" cy="49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4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4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23" name="Freeform 324">
            <a:extLst>
              <a:ext uri="{FF2B5EF4-FFF2-40B4-BE49-F238E27FC236}">
                <a16:creationId xmlns:a16="http://schemas.microsoft.com/office/drawing/2014/main" xmlns="" id="{F133033B-B13D-41DD-AFD4-23337C9130AD}"/>
              </a:ext>
            </a:extLst>
          </xdr:cNvPr>
          <xdr:cNvSpPr>
            <a:spLocks/>
          </xdr:cNvSpPr>
        </xdr:nvSpPr>
        <xdr:spPr bwMode="auto">
          <a:xfrm>
            <a:off x="2124" y="129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3 w 48"/>
              <a:gd name="T19" fmla="*/ 3 h 48"/>
              <a:gd name="T20" fmla="*/ 30 w 48"/>
              <a:gd name="T21" fmla="*/ 3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3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5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24" name="Freeform 325">
            <a:extLst>
              <a:ext uri="{FF2B5EF4-FFF2-40B4-BE49-F238E27FC236}">
                <a16:creationId xmlns:a16="http://schemas.microsoft.com/office/drawing/2014/main" xmlns="" id="{2987A1BA-77A1-4B62-AE1E-99167AC37AF0}"/>
              </a:ext>
            </a:extLst>
          </xdr:cNvPr>
          <xdr:cNvSpPr>
            <a:spLocks/>
          </xdr:cNvSpPr>
        </xdr:nvSpPr>
        <xdr:spPr bwMode="auto">
          <a:xfrm>
            <a:off x="2124" y="129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1 w 16"/>
              <a:gd name="T19" fmla="*/ 1 h 16"/>
              <a:gd name="T20" fmla="*/ 10 w 16"/>
              <a:gd name="T21" fmla="*/ 1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1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5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25" name="Freeform 326">
            <a:extLst>
              <a:ext uri="{FF2B5EF4-FFF2-40B4-BE49-F238E27FC236}">
                <a16:creationId xmlns:a16="http://schemas.microsoft.com/office/drawing/2014/main" xmlns="" id="{676BEF81-BC05-4AB3-BBB3-1DD738991955}"/>
              </a:ext>
            </a:extLst>
          </xdr:cNvPr>
          <xdr:cNvSpPr>
            <a:spLocks/>
          </xdr:cNvSpPr>
        </xdr:nvSpPr>
        <xdr:spPr bwMode="auto">
          <a:xfrm>
            <a:off x="2214" y="1229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26" name="Freeform 327">
            <a:extLst>
              <a:ext uri="{FF2B5EF4-FFF2-40B4-BE49-F238E27FC236}">
                <a16:creationId xmlns:a16="http://schemas.microsoft.com/office/drawing/2014/main" xmlns="" id="{969FCF89-96D2-4B2F-8A6C-67A80B7011CD}"/>
              </a:ext>
            </a:extLst>
          </xdr:cNvPr>
          <xdr:cNvSpPr>
            <a:spLocks/>
          </xdr:cNvSpPr>
        </xdr:nvSpPr>
        <xdr:spPr bwMode="auto">
          <a:xfrm>
            <a:off x="2214" y="1229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27" name="Freeform 328">
            <a:extLst>
              <a:ext uri="{FF2B5EF4-FFF2-40B4-BE49-F238E27FC236}">
                <a16:creationId xmlns:a16="http://schemas.microsoft.com/office/drawing/2014/main" xmlns="" id="{C37D8B8C-6DB5-451C-A186-DEE7BD8C4C28}"/>
              </a:ext>
            </a:extLst>
          </xdr:cNvPr>
          <xdr:cNvSpPr>
            <a:spLocks/>
          </xdr:cNvSpPr>
        </xdr:nvSpPr>
        <xdr:spPr bwMode="auto">
          <a:xfrm>
            <a:off x="2310" y="1169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28" name="Freeform 329">
            <a:extLst>
              <a:ext uri="{FF2B5EF4-FFF2-40B4-BE49-F238E27FC236}">
                <a16:creationId xmlns:a16="http://schemas.microsoft.com/office/drawing/2014/main" xmlns="" id="{30463AA9-251E-4416-A9FA-83E77B5E7B0F}"/>
              </a:ext>
            </a:extLst>
          </xdr:cNvPr>
          <xdr:cNvSpPr>
            <a:spLocks/>
          </xdr:cNvSpPr>
        </xdr:nvSpPr>
        <xdr:spPr bwMode="auto">
          <a:xfrm>
            <a:off x="2310" y="1169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29" name="Freeform 330">
            <a:extLst>
              <a:ext uri="{FF2B5EF4-FFF2-40B4-BE49-F238E27FC236}">
                <a16:creationId xmlns:a16="http://schemas.microsoft.com/office/drawing/2014/main" xmlns="" id="{06007972-6216-4D9A-9B39-B038F8CA8957}"/>
              </a:ext>
            </a:extLst>
          </xdr:cNvPr>
          <xdr:cNvSpPr>
            <a:spLocks/>
          </xdr:cNvSpPr>
        </xdr:nvSpPr>
        <xdr:spPr bwMode="auto">
          <a:xfrm>
            <a:off x="2412" y="111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30" name="Freeform 331">
            <a:extLst>
              <a:ext uri="{FF2B5EF4-FFF2-40B4-BE49-F238E27FC236}">
                <a16:creationId xmlns:a16="http://schemas.microsoft.com/office/drawing/2014/main" xmlns="" id="{68CFCCE5-A186-459A-BE51-459A67006FCD}"/>
              </a:ext>
            </a:extLst>
          </xdr:cNvPr>
          <xdr:cNvSpPr>
            <a:spLocks/>
          </xdr:cNvSpPr>
        </xdr:nvSpPr>
        <xdr:spPr bwMode="auto">
          <a:xfrm>
            <a:off x="2412" y="111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31" name="Freeform 332">
            <a:extLst>
              <a:ext uri="{FF2B5EF4-FFF2-40B4-BE49-F238E27FC236}">
                <a16:creationId xmlns:a16="http://schemas.microsoft.com/office/drawing/2014/main" xmlns="" id="{BEC70099-2747-4A29-ADB1-768919C253F2}"/>
              </a:ext>
            </a:extLst>
          </xdr:cNvPr>
          <xdr:cNvSpPr>
            <a:spLocks/>
          </xdr:cNvSpPr>
        </xdr:nvSpPr>
        <xdr:spPr bwMode="auto">
          <a:xfrm>
            <a:off x="2520" y="107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32" name="Freeform 333">
            <a:extLst>
              <a:ext uri="{FF2B5EF4-FFF2-40B4-BE49-F238E27FC236}">
                <a16:creationId xmlns:a16="http://schemas.microsoft.com/office/drawing/2014/main" xmlns="" id="{2B4AC3D2-0060-410E-A61A-603AFDBA248A}"/>
              </a:ext>
            </a:extLst>
          </xdr:cNvPr>
          <xdr:cNvSpPr>
            <a:spLocks/>
          </xdr:cNvSpPr>
        </xdr:nvSpPr>
        <xdr:spPr bwMode="auto">
          <a:xfrm>
            <a:off x="2520" y="107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33" name="Freeform 334">
            <a:extLst>
              <a:ext uri="{FF2B5EF4-FFF2-40B4-BE49-F238E27FC236}">
                <a16:creationId xmlns:a16="http://schemas.microsoft.com/office/drawing/2014/main" xmlns="" id="{4CCD8DC0-BB4B-4B82-8726-F7896E8C0B19}"/>
              </a:ext>
            </a:extLst>
          </xdr:cNvPr>
          <xdr:cNvSpPr>
            <a:spLocks/>
          </xdr:cNvSpPr>
        </xdr:nvSpPr>
        <xdr:spPr bwMode="auto">
          <a:xfrm>
            <a:off x="2631" y="1049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34" name="Freeform 335">
            <a:extLst>
              <a:ext uri="{FF2B5EF4-FFF2-40B4-BE49-F238E27FC236}">
                <a16:creationId xmlns:a16="http://schemas.microsoft.com/office/drawing/2014/main" xmlns="" id="{2AD7602E-5E28-4BF2-9CE8-354A9FBA221B}"/>
              </a:ext>
            </a:extLst>
          </xdr:cNvPr>
          <xdr:cNvSpPr>
            <a:spLocks/>
          </xdr:cNvSpPr>
        </xdr:nvSpPr>
        <xdr:spPr bwMode="auto">
          <a:xfrm>
            <a:off x="2631" y="1049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35" name="Freeform 336">
            <a:extLst>
              <a:ext uri="{FF2B5EF4-FFF2-40B4-BE49-F238E27FC236}">
                <a16:creationId xmlns:a16="http://schemas.microsoft.com/office/drawing/2014/main" xmlns="" id="{FD9BF16B-4999-4AFB-8706-B8CCA9BF76A4}"/>
              </a:ext>
            </a:extLst>
          </xdr:cNvPr>
          <xdr:cNvSpPr>
            <a:spLocks/>
          </xdr:cNvSpPr>
        </xdr:nvSpPr>
        <xdr:spPr bwMode="auto">
          <a:xfrm>
            <a:off x="2745" y="1031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9 w 48"/>
              <a:gd name="T33" fmla="*/ 3 h 48"/>
              <a:gd name="T34" fmla="*/ 6 w 48"/>
              <a:gd name="T35" fmla="*/ 3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0 h 48"/>
              <a:gd name="T56" fmla="*/ 3 w 48"/>
              <a:gd name="T57" fmla="*/ 33 h 48"/>
              <a:gd name="T58" fmla="*/ 3 w 48"/>
              <a:gd name="T59" fmla="*/ 36 h 48"/>
              <a:gd name="T60" fmla="*/ 6 w 48"/>
              <a:gd name="T61" fmla="*/ 39 h 48"/>
              <a:gd name="T62" fmla="*/ 6 w 48"/>
              <a:gd name="T63" fmla="*/ 42 h 48"/>
              <a:gd name="T64" fmla="*/ 9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5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5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39 w 48"/>
              <a:gd name="T87" fmla="*/ 39 h 48"/>
              <a:gd name="T88" fmla="*/ 42 w 48"/>
              <a:gd name="T89" fmla="*/ 36 h 48"/>
              <a:gd name="T90" fmla="*/ 45 w 48"/>
              <a:gd name="T91" fmla="*/ 33 h 48"/>
              <a:gd name="T92" fmla="*/ 45 w 48"/>
              <a:gd name="T93" fmla="*/ 30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6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5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39" y="39"/>
                </a:lnTo>
                <a:lnTo>
                  <a:pt x="42" y="36"/>
                </a:lnTo>
                <a:lnTo>
                  <a:pt x="45" y="33"/>
                </a:lnTo>
                <a:lnTo>
                  <a:pt x="45" y="30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36" name="Freeform 337">
            <a:extLst>
              <a:ext uri="{FF2B5EF4-FFF2-40B4-BE49-F238E27FC236}">
                <a16:creationId xmlns:a16="http://schemas.microsoft.com/office/drawing/2014/main" xmlns="" id="{82266F0A-4DAA-43B3-8AE6-EE30073B0C63}"/>
              </a:ext>
            </a:extLst>
          </xdr:cNvPr>
          <xdr:cNvSpPr>
            <a:spLocks/>
          </xdr:cNvSpPr>
        </xdr:nvSpPr>
        <xdr:spPr bwMode="auto">
          <a:xfrm>
            <a:off x="2745" y="1031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3 w 16"/>
              <a:gd name="T33" fmla="*/ 1 h 16"/>
              <a:gd name="T34" fmla="*/ 2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0 h 16"/>
              <a:gd name="T56" fmla="*/ 1 w 16"/>
              <a:gd name="T57" fmla="*/ 11 h 16"/>
              <a:gd name="T58" fmla="*/ 1 w 16"/>
              <a:gd name="T59" fmla="*/ 12 h 16"/>
              <a:gd name="T60" fmla="*/ 2 w 16"/>
              <a:gd name="T61" fmla="*/ 13 h 16"/>
              <a:gd name="T62" fmla="*/ 2 w 16"/>
              <a:gd name="T63" fmla="*/ 14 h 16"/>
              <a:gd name="T64" fmla="*/ 3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5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5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3 w 16"/>
              <a:gd name="T87" fmla="*/ 13 h 16"/>
              <a:gd name="T88" fmla="*/ 14 w 16"/>
              <a:gd name="T89" fmla="*/ 12 h 16"/>
              <a:gd name="T90" fmla="*/ 15 w 16"/>
              <a:gd name="T91" fmla="*/ 11 h 16"/>
              <a:gd name="T92" fmla="*/ 15 w 16"/>
              <a:gd name="T93" fmla="*/ 10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5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3" y="13"/>
                </a:lnTo>
                <a:lnTo>
                  <a:pt x="14" y="12"/>
                </a:lnTo>
                <a:lnTo>
                  <a:pt x="15" y="11"/>
                </a:lnTo>
                <a:lnTo>
                  <a:pt x="15" y="10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37" name="Rectangle 136">
            <a:extLst>
              <a:ext uri="{FF2B5EF4-FFF2-40B4-BE49-F238E27FC236}">
                <a16:creationId xmlns:a16="http://schemas.microsoft.com/office/drawing/2014/main" xmlns="" id="{7964129B-5E82-4186-9FC7-ADC1410237CA}"/>
              </a:ext>
            </a:extLst>
          </xdr:cNvPr>
          <xdr:cNvSpPr>
            <a:spLocks noChangeArrowheads="1"/>
          </xdr:cNvSpPr>
        </xdr:nvSpPr>
        <xdr:spPr bwMode="auto">
          <a:xfrm>
            <a:off x="2862" y="893"/>
            <a:ext cx="26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Pill placebo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8" name="Rectangle 137">
            <a:extLst>
              <a:ext uri="{FF2B5EF4-FFF2-40B4-BE49-F238E27FC236}">
                <a16:creationId xmlns:a16="http://schemas.microsoft.com/office/drawing/2014/main" xmlns="" id="{3F4465E2-46B7-402F-9884-E93F9D11B136}"/>
              </a:ext>
            </a:extLst>
          </xdr:cNvPr>
          <xdr:cNvSpPr>
            <a:spLocks noChangeArrowheads="1"/>
          </xdr:cNvSpPr>
        </xdr:nvSpPr>
        <xdr:spPr bwMode="auto">
          <a:xfrm>
            <a:off x="2992" y="959"/>
            <a:ext cx="17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Waitlist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9" name="Rectangle 138">
            <a:extLst>
              <a:ext uri="{FF2B5EF4-FFF2-40B4-BE49-F238E27FC236}">
                <a16:creationId xmlns:a16="http://schemas.microsoft.com/office/drawing/2014/main" xmlns="" id="{E78A1F6E-1281-4C8F-A9F7-4DEAF652E169}"/>
              </a:ext>
            </a:extLst>
          </xdr:cNvPr>
          <xdr:cNvSpPr>
            <a:spLocks noChangeArrowheads="1"/>
          </xdr:cNvSpPr>
        </xdr:nvSpPr>
        <xdr:spPr bwMode="auto">
          <a:xfrm>
            <a:off x="3128" y="1005"/>
            <a:ext cx="30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No treatment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0" name="Rectangle 139">
            <a:extLst>
              <a:ext uri="{FF2B5EF4-FFF2-40B4-BE49-F238E27FC236}">
                <a16:creationId xmlns:a16="http://schemas.microsoft.com/office/drawing/2014/main" xmlns="" id="{1AF003FB-4224-4835-BC87-353D8EAB64AD}"/>
              </a:ext>
            </a:extLst>
          </xdr:cNvPr>
          <xdr:cNvSpPr>
            <a:spLocks noChangeArrowheads="1"/>
          </xdr:cNvSpPr>
        </xdr:nvSpPr>
        <xdr:spPr bwMode="auto">
          <a:xfrm>
            <a:off x="3260" y="1048"/>
            <a:ext cx="392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Attention placebo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1" name="Rectangle 140">
            <a:extLst>
              <a:ext uri="{FF2B5EF4-FFF2-40B4-BE49-F238E27FC236}">
                <a16:creationId xmlns:a16="http://schemas.microsoft.com/office/drawing/2014/main" xmlns="" id="{E200B541-89F6-4332-A266-5E13A266E3B8}"/>
              </a:ext>
            </a:extLst>
          </xdr:cNvPr>
          <xdr:cNvSpPr>
            <a:spLocks noChangeArrowheads="1"/>
          </xdr:cNvSpPr>
        </xdr:nvSpPr>
        <xdr:spPr bwMode="auto">
          <a:xfrm>
            <a:off x="3359" y="1103"/>
            <a:ext cx="54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Attention placebo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2" name="Rectangle 141">
            <a:extLst>
              <a:ext uri="{FF2B5EF4-FFF2-40B4-BE49-F238E27FC236}">
                <a16:creationId xmlns:a16="http://schemas.microsoft.com/office/drawing/2014/main" xmlns="" id="{FA8E3A52-F08F-46B9-BF9C-8F09B2FFB0F2}"/>
              </a:ext>
            </a:extLst>
          </xdr:cNvPr>
          <xdr:cNvSpPr>
            <a:spLocks noChangeArrowheads="1"/>
          </xdr:cNvSpPr>
        </xdr:nvSpPr>
        <xdr:spPr bwMode="auto">
          <a:xfrm>
            <a:off x="3463" y="1149"/>
            <a:ext cx="96" cy="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3" name="Rectangle 142">
            <a:extLst>
              <a:ext uri="{FF2B5EF4-FFF2-40B4-BE49-F238E27FC236}">
                <a16:creationId xmlns:a16="http://schemas.microsoft.com/office/drawing/2014/main" xmlns="" id="{2EF99965-3EC0-4D0C-83B5-8A7C567D77FA}"/>
              </a:ext>
            </a:extLst>
          </xdr:cNvPr>
          <xdr:cNvSpPr>
            <a:spLocks noChangeArrowheads="1"/>
          </xdr:cNvSpPr>
        </xdr:nvSpPr>
        <xdr:spPr bwMode="auto">
          <a:xfrm>
            <a:off x="3562" y="1202"/>
            <a:ext cx="348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Enhanced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4" name="Rectangle 143">
            <a:extLst>
              <a:ext uri="{FF2B5EF4-FFF2-40B4-BE49-F238E27FC236}">
                <a16:creationId xmlns:a16="http://schemas.microsoft.com/office/drawing/2014/main" xmlns="" id="{869723EF-3D8B-48E4-A904-9D95FF9689BC}"/>
              </a:ext>
            </a:extLst>
          </xdr:cNvPr>
          <xdr:cNvSpPr>
            <a:spLocks noChangeArrowheads="1"/>
          </xdr:cNvSpPr>
        </xdr:nvSpPr>
        <xdr:spPr bwMode="auto">
          <a:xfrm>
            <a:off x="3652" y="1271"/>
            <a:ext cx="20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5" name="Rectangle 144">
            <a:extLst>
              <a:ext uri="{FF2B5EF4-FFF2-40B4-BE49-F238E27FC236}">
                <a16:creationId xmlns:a16="http://schemas.microsoft.com/office/drawing/2014/main" xmlns="" id="{FB732724-2979-4047-B8D8-20212C75A86D}"/>
              </a:ext>
            </a:extLst>
          </xdr:cNvPr>
          <xdr:cNvSpPr>
            <a:spLocks noChangeArrowheads="1"/>
          </xdr:cNvSpPr>
        </xdr:nvSpPr>
        <xdr:spPr bwMode="auto">
          <a:xfrm>
            <a:off x="3734" y="1354"/>
            <a:ext cx="35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6" name="Rectangle 145">
            <a:extLst>
              <a:ext uri="{FF2B5EF4-FFF2-40B4-BE49-F238E27FC236}">
                <a16:creationId xmlns:a16="http://schemas.microsoft.com/office/drawing/2014/main" xmlns="" id="{30BE6799-3AE4-4605-8A27-72554A03C5DD}"/>
              </a:ext>
            </a:extLst>
          </xdr:cNvPr>
          <xdr:cNvSpPr>
            <a:spLocks noChangeArrowheads="1"/>
          </xdr:cNvSpPr>
        </xdr:nvSpPr>
        <xdr:spPr bwMode="auto">
          <a:xfrm>
            <a:off x="3813" y="1442"/>
            <a:ext cx="109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Internet-delivered therapist-guided physical activity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7" name="Rectangle 146">
            <a:extLst>
              <a:ext uri="{FF2B5EF4-FFF2-40B4-BE49-F238E27FC236}">
                <a16:creationId xmlns:a16="http://schemas.microsoft.com/office/drawing/2014/main" xmlns="" id="{FD07C5ED-EF6F-4A64-B976-3688AA00ED93}"/>
              </a:ext>
            </a:extLst>
          </xdr:cNvPr>
          <xdr:cNvSpPr>
            <a:spLocks noChangeArrowheads="1"/>
          </xdr:cNvSpPr>
        </xdr:nvSpPr>
        <xdr:spPr bwMode="auto">
          <a:xfrm>
            <a:off x="3878" y="1528"/>
            <a:ext cx="21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TCA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8" name="Rectangle 147">
            <a:extLst>
              <a:ext uri="{FF2B5EF4-FFF2-40B4-BE49-F238E27FC236}">
                <a16:creationId xmlns:a16="http://schemas.microsoft.com/office/drawing/2014/main" xmlns="" id="{FEF13107-87CC-4607-A7ED-DB9561FE2CCC}"/>
              </a:ext>
            </a:extLst>
          </xdr:cNvPr>
          <xdr:cNvSpPr>
            <a:spLocks noChangeArrowheads="1"/>
          </xdr:cNvSpPr>
        </xdr:nvSpPr>
        <xdr:spPr bwMode="auto">
          <a:xfrm>
            <a:off x="3935" y="1625"/>
            <a:ext cx="278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Amitriptyline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9" name="Rectangle 148">
            <a:extLst>
              <a:ext uri="{FF2B5EF4-FFF2-40B4-BE49-F238E27FC236}">
                <a16:creationId xmlns:a16="http://schemas.microsoft.com/office/drawing/2014/main" xmlns="" id="{32DA21CB-E5FA-4230-88CD-6365E11ABBA5}"/>
              </a:ext>
            </a:extLst>
          </xdr:cNvPr>
          <xdr:cNvSpPr>
            <a:spLocks noChangeArrowheads="1"/>
          </xdr:cNvSpPr>
        </xdr:nvSpPr>
        <xdr:spPr bwMode="auto">
          <a:xfrm>
            <a:off x="3972" y="1733"/>
            <a:ext cx="258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Imipramine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0" name="Rectangle 149">
            <a:extLst>
              <a:ext uri="{FF2B5EF4-FFF2-40B4-BE49-F238E27FC236}">
                <a16:creationId xmlns:a16="http://schemas.microsoft.com/office/drawing/2014/main" xmlns="" id="{3EC975C2-370A-49A0-A814-67302BE9C51D}"/>
              </a:ext>
            </a:extLst>
          </xdr:cNvPr>
          <xdr:cNvSpPr>
            <a:spLocks noChangeArrowheads="1"/>
          </xdr:cNvSpPr>
        </xdr:nvSpPr>
        <xdr:spPr bwMode="auto">
          <a:xfrm>
            <a:off x="4002" y="1855"/>
            <a:ext cx="288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Lofepramine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1" name="Rectangle 150">
            <a:extLst>
              <a:ext uri="{FF2B5EF4-FFF2-40B4-BE49-F238E27FC236}">
                <a16:creationId xmlns:a16="http://schemas.microsoft.com/office/drawing/2014/main" xmlns="" id="{01450BEC-29B4-4F51-8D99-7518C0A4C447}"/>
              </a:ext>
            </a:extLst>
          </xdr:cNvPr>
          <xdr:cNvSpPr>
            <a:spLocks noChangeArrowheads="1"/>
          </xdr:cNvSpPr>
        </xdr:nvSpPr>
        <xdr:spPr bwMode="auto">
          <a:xfrm>
            <a:off x="4032" y="1976"/>
            <a:ext cx="252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Citalopram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2" name="Rectangle 151">
            <a:extLst>
              <a:ext uri="{FF2B5EF4-FFF2-40B4-BE49-F238E27FC236}">
                <a16:creationId xmlns:a16="http://schemas.microsoft.com/office/drawing/2014/main" xmlns="" id="{98C25AAA-FEF2-4A16-AF13-B60565930374}"/>
              </a:ext>
            </a:extLst>
          </xdr:cNvPr>
          <xdr:cNvSpPr>
            <a:spLocks noChangeArrowheads="1"/>
          </xdr:cNvSpPr>
        </xdr:nvSpPr>
        <xdr:spPr bwMode="auto">
          <a:xfrm>
            <a:off x="4031" y="2103"/>
            <a:ext cx="29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Escitalopram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3" name="Rectangle 152">
            <a:extLst>
              <a:ext uri="{FF2B5EF4-FFF2-40B4-BE49-F238E27FC236}">
                <a16:creationId xmlns:a16="http://schemas.microsoft.com/office/drawing/2014/main" xmlns="" id="{AF47AD9B-F31F-475A-962C-EED8F84F80DC}"/>
              </a:ext>
            </a:extLst>
          </xdr:cNvPr>
          <xdr:cNvSpPr>
            <a:spLocks noChangeArrowheads="1"/>
          </xdr:cNvSpPr>
        </xdr:nvSpPr>
        <xdr:spPr bwMode="auto">
          <a:xfrm>
            <a:off x="4038" y="2217"/>
            <a:ext cx="242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Fluoxetine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4" name="Rectangle 153">
            <a:extLst>
              <a:ext uri="{FF2B5EF4-FFF2-40B4-BE49-F238E27FC236}">
                <a16:creationId xmlns:a16="http://schemas.microsoft.com/office/drawing/2014/main" xmlns="" id="{F0C04CA7-E828-428A-A39F-38CA0A6BC4B2}"/>
              </a:ext>
            </a:extLst>
          </xdr:cNvPr>
          <xdr:cNvSpPr>
            <a:spLocks noChangeArrowheads="1"/>
          </xdr:cNvSpPr>
        </xdr:nvSpPr>
        <xdr:spPr bwMode="auto">
          <a:xfrm>
            <a:off x="4016" y="2329"/>
            <a:ext cx="22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Sertraline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5" name="Rectangle 154">
            <a:extLst>
              <a:ext uri="{FF2B5EF4-FFF2-40B4-BE49-F238E27FC236}">
                <a16:creationId xmlns:a16="http://schemas.microsoft.com/office/drawing/2014/main" xmlns="" id="{69FDEAB0-7645-4FA3-BE2C-9B639815338A}"/>
              </a:ext>
            </a:extLst>
          </xdr:cNvPr>
          <xdr:cNvSpPr>
            <a:spLocks noChangeArrowheads="1"/>
          </xdr:cNvSpPr>
        </xdr:nvSpPr>
        <xdr:spPr bwMode="auto">
          <a:xfrm>
            <a:off x="3995" y="2437"/>
            <a:ext cx="182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AD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6" name="Rectangle 155">
            <a:extLst>
              <a:ext uri="{FF2B5EF4-FFF2-40B4-BE49-F238E27FC236}">
                <a16:creationId xmlns:a16="http://schemas.microsoft.com/office/drawing/2014/main" xmlns="" id="{891E5D19-A1D1-409F-92BC-ECEE3656B246}"/>
              </a:ext>
            </a:extLst>
          </xdr:cNvPr>
          <xdr:cNvSpPr>
            <a:spLocks noChangeArrowheads="1"/>
          </xdr:cNvSpPr>
        </xdr:nvSpPr>
        <xdr:spPr bwMode="auto">
          <a:xfrm>
            <a:off x="3945" y="2547"/>
            <a:ext cx="1128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individual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7" name="Rectangle 156">
            <a:extLst>
              <a:ext uri="{FF2B5EF4-FFF2-40B4-BE49-F238E27FC236}">
                <a16:creationId xmlns:a16="http://schemas.microsoft.com/office/drawing/2014/main" xmlns="" id="{844146FA-28BE-4920-B6AC-5C129055F95B}"/>
              </a:ext>
            </a:extLst>
          </xdr:cNvPr>
          <xdr:cNvSpPr>
            <a:spLocks noChangeArrowheads="1"/>
          </xdr:cNvSpPr>
        </xdr:nvSpPr>
        <xdr:spPr bwMode="auto">
          <a:xfrm>
            <a:off x="3899" y="2652"/>
            <a:ext cx="77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Cognitive bibliotherapy with support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8" name="Rectangle 157">
            <a:extLst>
              <a:ext uri="{FF2B5EF4-FFF2-40B4-BE49-F238E27FC236}">
                <a16:creationId xmlns:a16="http://schemas.microsoft.com/office/drawing/2014/main" xmlns="" id="{2762F464-0971-456B-953B-09D7650A230C}"/>
              </a:ext>
            </a:extLst>
          </xdr:cNvPr>
          <xdr:cNvSpPr>
            <a:spLocks noChangeArrowheads="1"/>
          </xdr:cNvSpPr>
        </xdr:nvSpPr>
        <xdr:spPr bwMode="auto">
          <a:xfrm>
            <a:off x="3843" y="2751"/>
            <a:ext cx="107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 behavioural activation with support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9" name="Rectangle 158">
            <a:extLst>
              <a:ext uri="{FF2B5EF4-FFF2-40B4-BE49-F238E27FC236}">
                <a16:creationId xmlns:a16="http://schemas.microsoft.com/office/drawing/2014/main" xmlns="" id="{BB2655C6-707A-44B7-9DA2-208D0782FA96}"/>
              </a:ext>
            </a:extLst>
          </xdr:cNvPr>
          <xdr:cNvSpPr>
            <a:spLocks noChangeArrowheads="1"/>
          </xdr:cNvSpPr>
        </xdr:nvSpPr>
        <xdr:spPr bwMode="auto">
          <a:xfrm>
            <a:off x="3777" y="2841"/>
            <a:ext cx="110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 psychodynamic therapy with support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0" name="Rectangle 159">
            <a:extLst>
              <a:ext uri="{FF2B5EF4-FFF2-40B4-BE49-F238E27FC236}">
                <a16:creationId xmlns:a16="http://schemas.microsoft.com/office/drawing/2014/main" xmlns="" id="{35FDE2C6-34A0-415B-A200-EA797197B67C}"/>
              </a:ext>
            </a:extLst>
          </xdr:cNvPr>
          <xdr:cNvSpPr>
            <a:spLocks noChangeArrowheads="1"/>
          </xdr:cNvSpPr>
        </xdr:nvSpPr>
        <xdr:spPr bwMode="auto">
          <a:xfrm>
            <a:off x="3705" y="2932"/>
            <a:ext cx="87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 with support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1" name="Rectangle 160">
            <a:extLst>
              <a:ext uri="{FF2B5EF4-FFF2-40B4-BE49-F238E27FC236}">
                <a16:creationId xmlns:a16="http://schemas.microsoft.com/office/drawing/2014/main" xmlns="" id="{B34F8471-916B-439D-8E61-E9BA7B0A186F}"/>
              </a:ext>
            </a:extLst>
          </xdr:cNvPr>
          <xdr:cNvSpPr>
            <a:spLocks noChangeArrowheads="1"/>
          </xdr:cNvSpPr>
        </xdr:nvSpPr>
        <xdr:spPr bwMode="auto">
          <a:xfrm>
            <a:off x="3612" y="3007"/>
            <a:ext cx="102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 with support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2" name="Rectangle 161">
            <a:extLst>
              <a:ext uri="{FF2B5EF4-FFF2-40B4-BE49-F238E27FC236}">
                <a16:creationId xmlns:a16="http://schemas.microsoft.com/office/drawing/2014/main" xmlns="" id="{1A94C06D-7B90-4DD5-8EB8-C09AB265D753}"/>
              </a:ext>
            </a:extLst>
          </xdr:cNvPr>
          <xdr:cNvSpPr>
            <a:spLocks noChangeArrowheads="1"/>
          </xdr:cNvSpPr>
        </xdr:nvSpPr>
        <xdr:spPr bwMode="auto">
          <a:xfrm>
            <a:off x="3512" y="3080"/>
            <a:ext cx="50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Cognitive bibliotherapy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3" name="Rectangle 162">
            <a:extLst>
              <a:ext uri="{FF2B5EF4-FFF2-40B4-BE49-F238E27FC236}">
                <a16:creationId xmlns:a16="http://schemas.microsoft.com/office/drawing/2014/main" xmlns="" id="{F1AA1667-4A48-42AD-BFFE-985C80622C6F}"/>
              </a:ext>
            </a:extLst>
          </xdr:cNvPr>
          <xdr:cNvSpPr>
            <a:spLocks noChangeArrowheads="1"/>
          </xdr:cNvSpPr>
        </xdr:nvSpPr>
        <xdr:spPr bwMode="auto">
          <a:xfrm>
            <a:off x="3421" y="3157"/>
            <a:ext cx="65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Cognitive bibliotherapy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4" name="Rectangle 163">
            <a:extLst>
              <a:ext uri="{FF2B5EF4-FFF2-40B4-BE49-F238E27FC236}">
                <a16:creationId xmlns:a16="http://schemas.microsoft.com/office/drawing/2014/main" xmlns="" id="{0B756738-2275-4127-9F02-8D692315D213}"/>
              </a:ext>
            </a:extLst>
          </xdr:cNvPr>
          <xdr:cNvSpPr>
            <a:spLocks noChangeArrowheads="1"/>
          </xdr:cNvSpPr>
        </xdr:nvSpPr>
        <xdr:spPr bwMode="auto">
          <a:xfrm>
            <a:off x="3308" y="3208"/>
            <a:ext cx="852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 mindfulness intervention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5" name="Rectangle 164">
            <a:extLst>
              <a:ext uri="{FF2B5EF4-FFF2-40B4-BE49-F238E27FC236}">
                <a16:creationId xmlns:a16="http://schemas.microsoft.com/office/drawing/2014/main" xmlns="" id="{CBE88418-F717-4E1C-91A5-888EF4A677D4}"/>
              </a:ext>
            </a:extLst>
          </xdr:cNvPr>
          <xdr:cNvSpPr>
            <a:spLocks noChangeArrowheads="1"/>
          </xdr:cNvSpPr>
        </xdr:nvSpPr>
        <xdr:spPr bwMode="auto">
          <a:xfrm>
            <a:off x="3196" y="3263"/>
            <a:ext cx="60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6" name="Rectangle 165">
            <a:extLst>
              <a:ext uri="{FF2B5EF4-FFF2-40B4-BE49-F238E27FC236}">
                <a16:creationId xmlns:a16="http://schemas.microsoft.com/office/drawing/2014/main" xmlns="" id="{AFF92387-E080-41CB-AD80-9A17564D2D18}"/>
              </a:ext>
            </a:extLst>
          </xdr:cNvPr>
          <xdr:cNvSpPr>
            <a:spLocks noChangeArrowheads="1"/>
          </xdr:cNvSpPr>
        </xdr:nvSpPr>
        <xdr:spPr bwMode="auto">
          <a:xfrm>
            <a:off x="3055" y="3311"/>
            <a:ext cx="89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Online positive psychological intervention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7" name="Rectangle 166">
            <a:extLst>
              <a:ext uri="{FF2B5EF4-FFF2-40B4-BE49-F238E27FC236}">
                <a16:creationId xmlns:a16="http://schemas.microsoft.com/office/drawing/2014/main" xmlns="" id="{1E75CE84-BFF1-4216-A771-DC327A12A5B1}"/>
              </a:ext>
            </a:extLst>
          </xdr:cNvPr>
          <xdr:cNvSpPr>
            <a:spLocks noChangeArrowheads="1"/>
          </xdr:cNvSpPr>
        </xdr:nvSpPr>
        <xdr:spPr bwMode="auto">
          <a:xfrm>
            <a:off x="2942" y="3369"/>
            <a:ext cx="59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Psychoeducational website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8" name="Rectangle 167">
            <a:extLst>
              <a:ext uri="{FF2B5EF4-FFF2-40B4-BE49-F238E27FC236}">
                <a16:creationId xmlns:a16="http://schemas.microsoft.com/office/drawing/2014/main" xmlns="" id="{60D46F3A-09B4-4AAB-A4A4-6022243A5209}"/>
              </a:ext>
            </a:extLst>
          </xdr:cNvPr>
          <xdr:cNvSpPr>
            <a:spLocks noChangeArrowheads="1"/>
          </xdr:cNvSpPr>
        </xdr:nvSpPr>
        <xdr:spPr bwMode="auto">
          <a:xfrm>
            <a:off x="1467" y="3403"/>
            <a:ext cx="137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Tailored computerised psychoeducation and self-help strategies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9" name="Rectangle 168">
            <a:extLst>
              <a:ext uri="{FF2B5EF4-FFF2-40B4-BE49-F238E27FC236}">
                <a16:creationId xmlns:a16="http://schemas.microsoft.com/office/drawing/2014/main" xmlns="" id="{B995F7E1-30D9-4A80-90DD-079A37E0E2C7}"/>
              </a:ext>
            </a:extLst>
          </xdr:cNvPr>
          <xdr:cNvSpPr>
            <a:spLocks noChangeArrowheads="1"/>
          </xdr:cNvSpPr>
        </xdr:nvSpPr>
        <xdr:spPr bwMode="auto">
          <a:xfrm>
            <a:off x="2142" y="3342"/>
            <a:ext cx="588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Lifestyle factors discussion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0" name="Rectangle 169">
            <a:extLst>
              <a:ext uri="{FF2B5EF4-FFF2-40B4-BE49-F238E27FC236}">
                <a16:creationId xmlns:a16="http://schemas.microsoft.com/office/drawing/2014/main" xmlns="" id="{CECDB8DA-25F6-4E7C-AD34-015A034C6BA2}"/>
              </a:ext>
            </a:extLst>
          </xdr:cNvPr>
          <xdr:cNvSpPr>
            <a:spLocks noChangeArrowheads="1"/>
          </xdr:cNvSpPr>
        </xdr:nvSpPr>
        <xdr:spPr bwMode="auto">
          <a:xfrm>
            <a:off x="1779" y="3281"/>
            <a:ext cx="822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Psychoeducational group programme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1" name="Rectangle 170">
            <a:extLst>
              <a:ext uri="{FF2B5EF4-FFF2-40B4-BE49-F238E27FC236}">
                <a16:creationId xmlns:a16="http://schemas.microsoft.com/office/drawing/2014/main" xmlns="" id="{C1A9E73A-1DE4-4EA7-85C5-D757979844C1}"/>
              </a:ext>
            </a:extLst>
          </xdr:cNvPr>
          <xdr:cNvSpPr>
            <a:spLocks noChangeArrowheads="1"/>
          </xdr:cNvSpPr>
        </xdr:nvSpPr>
        <xdr:spPr bwMode="auto">
          <a:xfrm>
            <a:off x="1508" y="3225"/>
            <a:ext cx="968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Psychoeducational group programme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2" name="Rectangle 171">
            <a:extLst>
              <a:ext uri="{FF2B5EF4-FFF2-40B4-BE49-F238E27FC236}">
                <a16:creationId xmlns:a16="http://schemas.microsoft.com/office/drawing/2014/main" xmlns="" id="{248DF01B-9886-4A16-B4E5-B444D7DDB68F}"/>
              </a:ext>
            </a:extLst>
          </xdr:cNvPr>
          <xdr:cNvSpPr>
            <a:spLocks noChangeArrowheads="1"/>
          </xdr:cNvSpPr>
        </xdr:nvSpPr>
        <xdr:spPr bwMode="auto">
          <a:xfrm>
            <a:off x="1630" y="3165"/>
            <a:ext cx="74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3" name="Rectangle 172">
            <a:extLst>
              <a:ext uri="{FF2B5EF4-FFF2-40B4-BE49-F238E27FC236}">
                <a16:creationId xmlns:a16="http://schemas.microsoft.com/office/drawing/2014/main" xmlns="" id="{845446FB-57DF-4FE9-990B-F5F35B7A8235}"/>
              </a:ext>
            </a:extLst>
          </xdr:cNvPr>
          <xdr:cNvSpPr>
            <a:spLocks noChangeArrowheads="1"/>
          </xdr:cNvSpPr>
        </xdr:nvSpPr>
        <xdr:spPr bwMode="auto">
          <a:xfrm>
            <a:off x="1715" y="3111"/>
            <a:ext cx="558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Non-directive counselling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4" name="Rectangle 173">
            <a:extLst>
              <a:ext uri="{FF2B5EF4-FFF2-40B4-BE49-F238E27FC236}">
                <a16:creationId xmlns:a16="http://schemas.microsoft.com/office/drawing/2014/main" xmlns="" id="{BB1BF4E4-72DD-4CF2-ABF5-D78B402CC0E6}"/>
              </a:ext>
            </a:extLst>
          </xdr:cNvPr>
          <xdr:cNvSpPr>
            <a:spLocks noChangeArrowheads="1"/>
          </xdr:cNvSpPr>
        </xdr:nvSpPr>
        <xdr:spPr bwMode="auto">
          <a:xfrm>
            <a:off x="1518" y="3035"/>
            <a:ext cx="66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Wheel of wellness counselling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5" name="Rectangle 174">
            <a:extLst>
              <a:ext uri="{FF2B5EF4-FFF2-40B4-BE49-F238E27FC236}">
                <a16:creationId xmlns:a16="http://schemas.microsoft.com/office/drawing/2014/main" xmlns="" id="{A0EAFA02-E556-4EC2-ADB3-96898F6519B6}"/>
              </a:ext>
            </a:extLst>
          </xdr:cNvPr>
          <xdr:cNvSpPr>
            <a:spLocks noChangeArrowheads="1"/>
          </xdr:cNvSpPr>
        </xdr:nvSpPr>
        <xdr:spPr bwMode="auto">
          <a:xfrm>
            <a:off x="1161" y="2978"/>
            <a:ext cx="95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Problem solving individual + enhanced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6" name="Rectangle 175">
            <a:extLst>
              <a:ext uri="{FF2B5EF4-FFF2-40B4-BE49-F238E27FC236}">
                <a16:creationId xmlns:a16="http://schemas.microsoft.com/office/drawing/2014/main" xmlns="" id="{6E14B607-AC79-4465-8CD3-D12D75116436}"/>
              </a:ext>
            </a:extLst>
          </xdr:cNvPr>
          <xdr:cNvSpPr>
            <a:spLocks noChangeArrowheads="1"/>
          </xdr:cNvSpPr>
        </xdr:nvSpPr>
        <xdr:spPr bwMode="auto">
          <a:xfrm>
            <a:off x="1415" y="2887"/>
            <a:ext cx="60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activation (BA)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7" name="Rectangle 176">
            <a:extLst>
              <a:ext uri="{FF2B5EF4-FFF2-40B4-BE49-F238E27FC236}">
                <a16:creationId xmlns:a16="http://schemas.microsoft.com/office/drawing/2014/main" xmlns="" id="{553BA160-5B91-446E-84C0-C34219AB8E8F}"/>
              </a:ext>
            </a:extLst>
          </xdr:cNvPr>
          <xdr:cNvSpPr>
            <a:spLocks noChangeArrowheads="1"/>
          </xdr:cNvSpPr>
        </xdr:nvSpPr>
        <xdr:spPr bwMode="auto">
          <a:xfrm>
            <a:off x="1179" y="2790"/>
            <a:ext cx="76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8" name="Rectangle 177">
            <a:extLst>
              <a:ext uri="{FF2B5EF4-FFF2-40B4-BE49-F238E27FC236}">
                <a16:creationId xmlns:a16="http://schemas.microsoft.com/office/drawing/2014/main" xmlns="" id="{30F035F9-045C-4344-8E76-D78B953F9F55}"/>
              </a:ext>
            </a:extLst>
          </xdr:cNvPr>
          <xdr:cNvSpPr>
            <a:spLocks noChangeArrowheads="1"/>
          </xdr:cNvSpPr>
        </xdr:nvSpPr>
        <xdr:spPr bwMode="auto">
          <a:xfrm>
            <a:off x="960" y="2699"/>
            <a:ext cx="91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9" name="Rectangle 178">
            <a:extLst>
              <a:ext uri="{FF2B5EF4-FFF2-40B4-BE49-F238E27FC236}">
                <a16:creationId xmlns:a16="http://schemas.microsoft.com/office/drawing/2014/main" xmlns="" id="{0C74109A-56B0-4396-BA6F-FABA7E51EB62}"/>
              </a:ext>
            </a:extLst>
          </xdr:cNvPr>
          <xdr:cNvSpPr>
            <a:spLocks noChangeArrowheads="1"/>
          </xdr:cNvSpPr>
        </xdr:nvSpPr>
        <xdr:spPr bwMode="auto">
          <a:xfrm>
            <a:off x="1108" y="2592"/>
            <a:ext cx="73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80" name="Rectangle 179">
            <a:extLst>
              <a:ext uri="{FF2B5EF4-FFF2-40B4-BE49-F238E27FC236}">
                <a16:creationId xmlns:a16="http://schemas.microsoft.com/office/drawing/2014/main" xmlns="" id="{60A22C29-663B-4765-9702-8AE2FA87F06C}"/>
              </a:ext>
            </a:extLst>
          </xdr:cNvPr>
          <xdr:cNvSpPr>
            <a:spLocks noChangeArrowheads="1"/>
          </xdr:cNvSpPr>
        </xdr:nvSpPr>
        <xdr:spPr bwMode="auto">
          <a:xfrm>
            <a:off x="923" y="2495"/>
            <a:ext cx="88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81" name="Rectangle 180">
            <a:extLst>
              <a:ext uri="{FF2B5EF4-FFF2-40B4-BE49-F238E27FC236}">
                <a16:creationId xmlns:a16="http://schemas.microsoft.com/office/drawing/2014/main" xmlns="" id="{0BC8E776-D887-4A0E-89DC-7F97F968E5A9}"/>
              </a:ext>
            </a:extLst>
          </xdr:cNvPr>
          <xdr:cNvSpPr>
            <a:spLocks noChangeArrowheads="1"/>
          </xdr:cNvSpPr>
        </xdr:nvSpPr>
        <xdr:spPr bwMode="auto">
          <a:xfrm>
            <a:off x="598" y="2361"/>
            <a:ext cx="116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Rational emotive behaviour therapy (REBT) individual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82" name="Rectangle 181">
            <a:extLst>
              <a:ext uri="{FF2B5EF4-FFF2-40B4-BE49-F238E27FC236}">
                <a16:creationId xmlns:a16="http://schemas.microsoft.com/office/drawing/2014/main" xmlns="" id="{926A2DF6-A3B5-412C-B4BA-1FFFE18FA545}"/>
              </a:ext>
            </a:extLst>
          </xdr:cNvPr>
          <xdr:cNvSpPr>
            <a:spLocks noChangeArrowheads="1"/>
          </xdr:cNvSpPr>
        </xdr:nvSpPr>
        <xdr:spPr bwMode="auto">
          <a:xfrm>
            <a:off x="885" y="2216"/>
            <a:ext cx="84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Third-wave cognitive therapy individual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83" name="Rectangle 182">
            <a:extLst>
              <a:ext uri="{FF2B5EF4-FFF2-40B4-BE49-F238E27FC236}">
                <a16:creationId xmlns:a16="http://schemas.microsoft.com/office/drawing/2014/main" xmlns="" id="{736CB5BA-D30E-49EF-920F-89D6A0288396}"/>
              </a:ext>
            </a:extLst>
          </xdr:cNvPr>
          <xdr:cNvSpPr>
            <a:spLocks noChangeArrowheads="1"/>
          </xdr:cNvSpPr>
        </xdr:nvSpPr>
        <xdr:spPr bwMode="auto">
          <a:xfrm>
            <a:off x="737" y="2111"/>
            <a:ext cx="99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Third-wave cognitive therapy individual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84" name="Rectangle 183">
            <a:extLst>
              <a:ext uri="{FF2B5EF4-FFF2-40B4-BE49-F238E27FC236}">
                <a16:creationId xmlns:a16="http://schemas.microsoft.com/office/drawing/2014/main" xmlns="" id="{BAA5A4E5-71D2-4076-A79B-EF9717FA0CB9}"/>
              </a:ext>
            </a:extLst>
          </xdr:cNvPr>
          <xdr:cNvSpPr>
            <a:spLocks noChangeArrowheads="1"/>
          </xdr:cNvSpPr>
        </xdr:nvSpPr>
        <xdr:spPr bwMode="auto">
          <a:xfrm>
            <a:off x="1065" y="1990"/>
            <a:ext cx="69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group (under 15 sessions)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85" name="Rectangle 184">
            <a:extLst>
              <a:ext uri="{FF2B5EF4-FFF2-40B4-BE49-F238E27FC236}">
                <a16:creationId xmlns:a16="http://schemas.microsoft.com/office/drawing/2014/main" xmlns="" id="{1EFFFA00-BD32-419C-9687-5E0D3D60A32E}"/>
              </a:ext>
            </a:extLst>
          </xdr:cNvPr>
          <xdr:cNvSpPr>
            <a:spLocks noChangeArrowheads="1"/>
          </xdr:cNvSpPr>
        </xdr:nvSpPr>
        <xdr:spPr bwMode="auto">
          <a:xfrm>
            <a:off x="916" y="1887"/>
            <a:ext cx="83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group (under 15 sessions)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86" name="Rectangle 185">
            <a:extLst>
              <a:ext uri="{FF2B5EF4-FFF2-40B4-BE49-F238E27FC236}">
                <a16:creationId xmlns:a16="http://schemas.microsoft.com/office/drawing/2014/main" xmlns="" id="{724A2AA9-5C93-4C65-AC41-4DD49C5E1F7E}"/>
              </a:ext>
            </a:extLst>
          </xdr:cNvPr>
          <xdr:cNvSpPr>
            <a:spLocks noChangeArrowheads="1"/>
          </xdr:cNvSpPr>
        </xdr:nvSpPr>
        <xdr:spPr bwMode="auto">
          <a:xfrm>
            <a:off x="924" y="1762"/>
            <a:ext cx="85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Coping with Depression course (group)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87" name="Rectangle 186">
            <a:extLst>
              <a:ext uri="{FF2B5EF4-FFF2-40B4-BE49-F238E27FC236}">
                <a16:creationId xmlns:a16="http://schemas.microsoft.com/office/drawing/2014/main" xmlns="" id="{C20AECA7-A37F-415C-9657-D0A65F1BE03D}"/>
              </a:ext>
            </a:extLst>
          </xdr:cNvPr>
          <xdr:cNvSpPr>
            <a:spLocks noChangeArrowheads="1"/>
          </xdr:cNvSpPr>
        </xdr:nvSpPr>
        <xdr:spPr bwMode="auto">
          <a:xfrm>
            <a:off x="1075" y="1657"/>
            <a:ext cx="77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Third-wave cognitive therapy group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88" name="Rectangle 187">
            <a:extLst>
              <a:ext uri="{FF2B5EF4-FFF2-40B4-BE49-F238E27FC236}">
                <a16:creationId xmlns:a16="http://schemas.microsoft.com/office/drawing/2014/main" xmlns="" id="{6B72096F-92D2-4043-A612-F84A0EFB87C4}"/>
              </a:ext>
            </a:extLst>
          </xdr:cNvPr>
          <xdr:cNvSpPr>
            <a:spLocks noChangeArrowheads="1"/>
          </xdr:cNvSpPr>
        </xdr:nvSpPr>
        <xdr:spPr bwMode="auto">
          <a:xfrm>
            <a:off x="958" y="1563"/>
            <a:ext cx="918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Third-wave cognitive therapy group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89" name="Rectangle 188">
            <a:extLst>
              <a:ext uri="{FF2B5EF4-FFF2-40B4-BE49-F238E27FC236}">
                <a16:creationId xmlns:a16="http://schemas.microsoft.com/office/drawing/2014/main" xmlns="" id="{4F5BDF81-68B0-4696-8CB1-487DAC44E744}"/>
              </a:ext>
            </a:extLst>
          </xdr:cNvPr>
          <xdr:cNvSpPr>
            <a:spLocks noChangeArrowheads="1"/>
          </xdr:cNvSpPr>
        </xdr:nvSpPr>
        <xdr:spPr bwMode="auto">
          <a:xfrm>
            <a:off x="976" y="1470"/>
            <a:ext cx="97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any TCA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90" name="Rectangle 189">
            <a:extLst>
              <a:ext uri="{FF2B5EF4-FFF2-40B4-BE49-F238E27FC236}">
                <a16:creationId xmlns:a16="http://schemas.microsoft.com/office/drawing/2014/main" xmlns="" id="{85F17C92-13CC-4A91-B89E-102D9804356B}"/>
              </a:ext>
            </a:extLst>
          </xdr:cNvPr>
          <xdr:cNvSpPr>
            <a:spLocks noChangeArrowheads="1"/>
          </xdr:cNvSpPr>
        </xdr:nvSpPr>
        <xdr:spPr bwMode="auto">
          <a:xfrm>
            <a:off x="1012" y="1372"/>
            <a:ext cx="1022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imipramine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91" name="Rectangle 190">
            <a:extLst>
              <a:ext uri="{FF2B5EF4-FFF2-40B4-BE49-F238E27FC236}">
                <a16:creationId xmlns:a16="http://schemas.microsoft.com/office/drawing/2014/main" xmlns="" id="{3C89D044-E429-4667-B888-B802283D1B75}"/>
              </a:ext>
            </a:extLst>
          </xdr:cNvPr>
          <xdr:cNvSpPr>
            <a:spLocks noChangeArrowheads="1"/>
          </xdr:cNvSpPr>
        </xdr:nvSpPr>
        <xdr:spPr bwMode="auto">
          <a:xfrm>
            <a:off x="1278" y="1295"/>
            <a:ext cx="83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Supportive psychotherapy + any SSRI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92" name="Rectangle 191">
            <a:extLst>
              <a:ext uri="{FF2B5EF4-FFF2-40B4-BE49-F238E27FC236}">
                <a16:creationId xmlns:a16="http://schemas.microsoft.com/office/drawing/2014/main" xmlns="" id="{B2616C9D-3487-46C0-86B1-42E4BC5B66EB}"/>
              </a:ext>
            </a:extLst>
          </xdr:cNvPr>
          <xdr:cNvSpPr>
            <a:spLocks noChangeArrowheads="1"/>
          </xdr:cNvSpPr>
        </xdr:nvSpPr>
        <xdr:spPr bwMode="auto">
          <a:xfrm>
            <a:off x="1247" y="1218"/>
            <a:ext cx="95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 + any AD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93" name="Rectangle 192">
            <a:extLst>
              <a:ext uri="{FF2B5EF4-FFF2-40B4-BE49-F238E27FC236}">
                <a16:creationId xmlns:a16="http://schemas.microsoft.com/office/drawing/2014/main" xmlns="" id="{4E0C0A13-B11B-4E4C-930B-164261919036}"/>
              </a:ext>
            </a:extLst>
          </xdr:cNvPr>
          <xdr:cNvSpPr>
            <a:spLocks noChangeArrowheads="1"/>
          </xdr:cNvSpPr>
        </xdr:nvSpPr>
        <xdr:spPr bwMode="auto">
          <a:xfrm>
            <a:off x="952" y="1161"/>
            <a:ext cx="134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individual + Any AD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94" name="Rectangle 193">
            <a:extLst>
              <a:ext uri="{FF2B5EF4-FFF2-40B4-BE49-F238E27FC236}">
                <a16:creationId xmlns:a16="http://schemas.microsoft.com/office/drawing/2014/main" xmlns="" id="{CD06C79A-31F6-4C85-A7B1-FA6089C22245}"/>
              </a:ext>
            </a:extLst>
          </xdr:cNvPr>
          <xdr:cNvSpPr>
            <a:spLocks noChangeArrowheads="1"/>
          </xdr:cNvSpPr>
        </xdr:nvSpPr>
        <xdr:spPr bwMode="auto">
          <a:xfrm>
            <a:off x="1016" y="1095"/>
            <a:ext cx="1382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individual + any SSRI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95" name="Rectangle 194">
            <a:extLst>
              <a:ext uri="{FF2B5EF4-FFF2-40B4-BE49-F238E27FC236}">
                <a16:creationId xmlns:a16="http://schemas.microsoft.com/office/drawing/2014/main" xmlns="" id="{C90BC262-58F7-4AB2-84E7-F3E1E3E77DCD}"/>
              </a:ext>
            </a:extLst>
          </xdr:cNvPr>
          <xdr:cNvSpPr>
            <a:spLocks noChangeArrowheads="1"/>
          </xdr:cNvSpPr>
        </xdr:nvSpPr>
        <xdr:spPr bwMode="auto">
          <a:xfrm>
            <a:off x="1498" y="1027"/>
            <a:ext cx="103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Pill placebo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96" name="Rectangle 195">
            <a:extLst>
              <a:ext uri="{FF2B5EF4-FFF2-40B4-BE49-F238E27FC236}">
                <a16:creationId xmlns:a16="http://schemas.microsoft.com/office/drawing/2014/main" xmlns="" id="{0F96D1BB-9BF9-4ABD-B630-3EF3CE2390B9}"/>
              </a:ext>
            </a:extLst>
          </xdr:cNvPr>
          <xdr:cNvSpPr>
            <a:spLocks noChangeArrowheads="1"/>
          </xdr:cNvSpPr>
        </xdr:nvSpPr>
        <xdr:spPr bwMode="auto">
          <a:xfrm>
            <a:off x="2212" y="971"/>
            <a:ext cx="46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 + Sertraline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97" name="Rectangle 196">
            <a:extLst>
              <a:ext uri="{FF2B5EF4-FFF2-40B4-BE49-F238E27FC236}">
                <a16:creationId xmlns:a16="http://schemas.microsoft.com/office/drawing/2014/main" xmlns="" id="{24FB130E-5C30-43DE-852A-5804FDB8A6F9}"/>
              </a:ext>
            </a:extLst>
          </xdr:cNvPr>
          <xdr:cNvSpPr>
            <a:spLocks noChangeArrowheads="1"/>
          </xdr:cNvSpPr>
        </xdr:nvSpPr>
        <xdr:spPr bwMode="auto">
          <a:xfrm>
            <a:off x="1967" y="919"/>
            <a:ext cx="83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Cognitive bibliotherapy + escitalopram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98" name="Rectangle 197">
            <a:extLst>
              <a:ext uri="{FF2B5EF4-FFF2-40B4-BE49-F238E27FC236}">
                <a16:creationId xmlns:a16="http://schemas.microsoft.com/office/drawing/2014/main" xmlns="" id="{2E6128A0-0FD4-41E4-A4BD-6A83B7EC3FE7}"/>
              </a:ext>
            </a:extLst>
          </xdr:cNvPr>
          <xdr:cNvSpPr>
            <a:spLocks noChangeArrowheads="1"/>
          </xdr:cNvSpPr>
        </xdr:nvSpPr>
        <xdr:spPr bwMode="auto">
          <a:xfrm>
            <a:off x="2856" y="662"/>
            <a:ext cx="48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700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  <xdr:twoCellAnchor>
    <xdr:from>
      <xdr:col>14</xdr:col>
      <xdr:colOff>0</xdr:colOff>
      <xdr:row>1</xdr:row>
      <xdr:rowOff>0</xdr:rowOff>
    </xdr:from>
    <xdr:to>
      <xdr:col>29</xdr:col>
      <xdr:colOff>0</xdr:colOff>
      <xdr:row>25</xdr:row>
      <xdr:rowOff>184150</xdr:rowOff>
    </xdr:to>
    <xdr:grpSp>
      <xdr:nvGrpSpPr>
        <xdr:cNvPr id="399" name="Group 398">
          <a:extLst>
            <a:ext uri="{FF2B5EF4-FFF2-40B4-BE49-F238E27FC236}">
              <a16:creationId xmlns:a16="http://schemas.microsoft.com/office/drawing/2014/main" xmlns="" id="{050AFBDF-7A89-4129-882D-F19CA514122B}"/>
            </a:ext>
          </a:extLst>
        </xdr:cNvPr>
        <xdr:cNvGrpSpPr>
          <a:grpSpLocks noChangeAspect="1"/>
        </xdr:cNvGrpSpPr>
      </xdr:nvGrpSpPr>
      <xdr:grpSpPr bwMode="auto">
        <a:xfrm>
          <a:off x="8534400" y="190500"/>
          <a:ext cx="9144000" cy="4756150"/>
          <a:chOff x="0" y="662"/>
          <a:chExt cx="5760" cy="2996"/>
        </a:xfrm>
      </xdr:grpSpPr>
      <xdr:sp macro="" textlink="">
        <xdr:nvSpPr>
          <xdr:cNvPr id="400" name="AutoShape 3">
            <a:extLst>
              <a:ext uri="{FF2B5EF4-FFF2-40B4-BE49-F238E27FC236}">
                <a16:creationId xmlns:a16="http://schemas.microsoft.com/office/drawing/2014/main" xmlns="" id="{752A6E0A-E90D-44E3-841C-BC17A7CC3AA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662"/>
            <a:ext cx="5760" cy="29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grpSp>
        <xdr:nvGrpSpPr>
          <xdr:cNvPr id="401" name="Group 400">
            <a:extLst>
              <a:ext uri="{FF2B5EF4-FFF2-40B4-BE49-F238E27FC236}">
                <a16:creationId xmlns:a16="http://schemas.microsoft.com/office/drawing/2014/main" xmlns="" id="{A1BF42FC-8769-466D-968E-5E3B2ED457A1}"/>
              </a:ext>
            </a:extLst>
          </xdr:cNvPr>
          <xdr:cNvGrpSpPr>
            <a:grpSpLocks/>
          </xdr:cNvGrpSpPr>
        </xdr:nvGrpSpPr>
        <xdr:grpSpPr bwMode="auto">
          <a:xfrm>
            <a:off x="369" y="937"/>
            <a:ext cx="4826" cy="2448"/>
            <a:chOff x="369" y="937"/>
            <a:chExt cx="4826" cy="2448"/>
          </a:xfrm>
        </xdr:grpSpPr>
        <xdr:sp macro="" textlink="">
          <xdr:nvSpPr>
            <xdr:cNvPr id="408" name="Freeform 5">
              <a:extLst>
                <a:ext uri="{FF2B5EF4-FFF2-40B4-BE49-F238E27FC236}">
                  <a16:creationId xmlns:a16="http://schemas.microsoft.com/office/drawing/2014/main" xmlns="" id="{43982CA5-2CB1-4E34-88CE-A985C9897CCE}"/>
                </a:ext>
              </a:extLst>
            </xdr:cNvPr>
            <xdr:cNvSpPr>
              <a:spLocks/>
            </xdr:cNvSpPr>
          </xdr:nvSpPr>
          <xdr:spPr bwMode="auto">
            <a:xfrm>
              <a:off x="2898" y="1061"/>
              <a:ext cx="903" cy="490"/>
            </a:xfrm>
            <a:custGeom>
              <a:avLst/>
              <a:gdLst>
                <a:gd name="T0" fmla="*/ 900 w 903"/>
                <a:gd name="T1" fmla="*/ 490 h 490"/>
                <a:gd name="T2" fmla="*/ 0 w 903"/>
                <a:gd name="T3" fmla="*/ 3 h 490"/>
                <a:gd name="T4" fmla="*/ 3 w 903"/>
                <a:gd name="T5" fmla="*/ 0 h 490"/>
                <a:gd name="T6" fmla="*/ 903 w 903"/>
                <a:gd name="T7" fmla="*/ 487 h 490"/>
                <a:gd name="T8" fmla="*/ 900 w 903"/>
                <a:gd name="T9" fmla="*/ 490 h 4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03" h="490">
                  <a:moveTo>
                    <a:pt x="900" y="490"/>
                  </a:moveTo>
                  <a:lnTo>
                    <a:pt x="0" y="3"/>
                  </a:lnTo>
                  <a:lnTo>
                    <a:pt x="3" y="0"/>
                  </a:lnTo>
                  <a:lnTo>
                    <a:pt x="903" y="487"/>
                  </a:lnTo>
                  <a:lnTo>
                    <a:pt x="900" y="49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09" name="Freeform 6">
              <a:extLst>
                <a:ext uri="{FF2B5EF4-FFF2-40B4-BE49-F238E27FC236}">
                  <a16:creationId xmlns:a16="http://schemas.microsoft.com/office/drawing/2014/main" xmlns="" id="{82746704-07FF-4CF1-B7D6-017324D1BB57}"/>
                </a:ext>
              </a:extLst>
            </xdr:cNvPr>
            <xdr:cNvSpPr>
              <a:spLocks/>
            </xdr:cNvSpPr>
          </xdr:nvSpPr>
          <xdr:spPr bwMode="auto">
            <a:xfrm>
              <a:off x="2898" y="1061"/>
              <a:ext cx="903" cy="490"/>
            </a:xfrm>
            <a:custGeom>
              <a:avLst/>
              <a:gdLst>
                <a:gd name="T0" fmla="*/ 300 w 301"/>
                <a:gd name="T1" fmla="*/ 163 h 163"/>
                <a:gd name="T2" fmla="*/ 0 w 301"/>
                <a:gd name="T3" fmla="*/ 1 h 163"/>
                <a:gd name="T4" fmla="*/ 1 w 301"/>
                <a:gd name="T5" fmla="*/ 0 h 163"/>
                <a:gd name="T6" fmla="*/ 301 w 301"/>
                <a:gd name="T7" fmla="*/ 162 h 163"/>
                <a:gd name="T8" fmla="*/ 300 w 301"/>
                <a:gd name="T9" fmla="*/ 163 h 1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1" h="163">
                  <a:moveTo>
                    <a:pt x="300" y="163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301" y="162"/>
                  </a:lnTo>
                  <a:lnTo>
                    <a:pt x="300" y="16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10" name="Freeform 7">
              <a:extLst>
                <a:ext uri="{FF2B5EF4-FFF2-40B4-BE49-F238E27FC236}">
                  <a16:creationId xmlns:a16="http://schemas.microsoft.com/office/drawing/2014/main" xmlns="" id="{6243BD95-DAF2-45B3-9AC6-0D2C7F444EFC}"/>
                </a:ext>
              </a:extLst>
            </xdr:cNvPr>
            <xdr:cNvSpPr>
              <a:spLocks/>
            </xdr:cNvSpPr>
          </xdr:nvSpPr>
          <xdr:spPr bwMode="auto">
            <a:xfrm>
              <a:off x="2892" y="1061"/>
              <a:ext cx="1029" cy="742"/>
            </a:xfrm>
            <a:custGeom>
              <a:avLst/>
              <a:gdLst>
                <a:gd name="T0" fmla="*/ 1023 w 1029"/>
                <a:gd name="T1" fmla="*/ 742 h 742"/>
                <a:gd name="T2" fmla="*/ 0 w 1029"/>
                <a:gd name="T3" fmla="*/ 9 h 742"/>
                <a:gd name="T4" fmla="*/ 9 w 1029"/>
                <a:gd name="T5" fmla="*/ 0 h 742"/>
                <a:gd name="T6" fmla="*/ 1029 w 1029"/>
                <a:gd name="T7" fmla="*/ 733 h 742"/>
                <a:gd name="T8" fmla="*/ 1023 w 1029"/>
                <a:gd name="T9" fmla="*/ 742 h 7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29" h="742">
                  <a:moveTo>
                    <a:pt x="1023" y="742"/>
                  </a:moveTo>
                  <a:lnTo>
                    <a:pt x="0" y="9"/>
                  </a:lnTo>
                  <a:lnTo>
                    <a:pt x="9" y="0"/>
                  </a:lnTo>
                  <a:lnTo>
                    <a:pt x="1029" y="733"/>
                  </a:lnTo>
                  <a:lnTo>
                    <a:pt x="1023" y="74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11" name="Freeform 8">
              <a:extLst>
                <a:ext uri="{FF2B5EF4-FFF2-40B4-BE49-F238E27FC236}">
                  <a16:creationId xmlns:a16="http://schemas.microsoft.com/office/drawing/2014/main" xmlns="" id="{3D1097DE-27A6-42A0-AE7F-7DE5126EE137}"/>
                </a:ext>
              </a:extLst>
            </xdr:cNvPr>
            <xdr:cNvSpPr>
              <a:spLocks/>
            </xdr:cNvSpPr>
          </xdr:nvSpPr>
          <xdr:spPr bwMode="auto">
            <a:xfrm>
              <a:off x="2892" y="1061"/>
              <a:ext cx="1029" cy="742"/>
            </a:xfrm>
            <a:custGeom>
              <a:avLst/>
              <a:gdLst>
                <a:gd name="T0" fmla="*/ 341 w 343"/>
                <a:gd name="T1" fmla="*/ 247 h 247"/>
                <a:gd name="T2" fmla="*/ 0 w 343"/>
                <a:gd name="T3" fmla="*/ 3 h 247"/>
                <a:gd name="T4" fmla="*/ 3 w 343"/>
                <a:gd name="T5" fmla="*/ 0 h 247"/>
                <a:gd name="T6" fmla="*/ 343 w 343"/>
                <a:gd name="T7" fmla="*/ 244 h 247"/>
                <a:gd name="T8" fmla="*/ 341 w 343"/>
                <a:gd name="T9" fmla="*/ 247 h 2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43" h="247">
                  <a:moveTo>
                    <a:pt x="341" y="247"/>
                  </a:moveTo>
                  <a:lnTo>
                    <a:pt x="0" y="3"/>
                  </a:lnTo>
                  <a:lnTo>
                    <a:pt x="3" y="0"/>
                  </a:lnTo>
                  <a:lnTo>
                    <a:pt x="343" y="244"/>
                  </a:lnTo>
                  <a:lnTo>
                    <a:pt x="341" y="24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12" name="Freeform 9">
              <a:extLst>
                <a:ext uri="{FF2B5EF4-FFF2-40B4-BE49-F238E27FC236}">
                  <a16:creationId xmlns:a16="http://schemas.microsoft.com/office/drawing/2014/main" xmlns="" id="{6A5A519B-CECF-4CDC-BF21-372DAFD7AF17}"/>
                </a:ext>
              </a:extLst>
            </xdr:cNvPr>
            <xdr:cNvSpPr>
              <a:spLocks/>
            </xdr:cNvSpPr>
          </xdr:nvSpPr>
          <xdr:spPr bwMode="auto">
            <a:xfrm>
              <a:off x="2886" y="1058"/>
              <a:ext cx="1098" cy="1021"/>
            </a:xfrm>
            <a:custGeom>
              <a:avLst/>
              <a:gdLst>
                <a:gd name="T0" fmla="*/ 1083 w 1098"/>
                <a:gd name="T1" fmla="*/ 1021 h 1021"/>
                <a:gd name="T2" fmla="*/ 0 w 1098"/>
                <a:gd name="T3" fmla="*/ 18 h 1021"/>
                <a:gd name="T4" fmla="*/ 15 w 1098"/>
                <a:gd name="T5" fmla="*/ 0 h 1021"/>
                <a:gd name="T6" fmla="*/ 1098 w 1098"/>
                <a:gd name="T7" fmla="*/ 1006 h 1021"/>
                <a:gd name="T8" fmla="*/ 1083 w 1098"/>
                <a:gd name="T9" fmla="*/ 1021 h 10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98" h="1021">
                  <a:moveTo>
                    <a:pt x="1083" y="1021"/>
                  </a:moveTo>
                  <a:lnTo>
                    <a:pt x="0" y="18"/>
                  </a:lnTo>
                  <a:lnTo>
                    <a:pt x="15" y="0"/>
                  </a:lnTo>
                  <a:lnTo>
                    <a:pt x="1098" y="1006"/>
                  </a:lnTo>
                  <a:lnTo>
                    <a:pt x="1083" y="102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13" name="Freeform 10">
              <a:extLst>
                <a:ext uri="{FF2B5EF4-FFF2-40B4-BE49-F238E27FC236}">
                  <a16:creationId xmlns:a16="http://schemas.microsoft.com/office/drawing/2014/main" xmlns="" id="{FAA3626D-DF62-4BC9-B3E4-D319A391F1F3}"/>
                </a:ext>
              </a:extLst>
            </xdr:cNvPr>
            <xdr:cNvSpPr>
              <a:spLocks/>
            </xdr:cNvSpPr>
          </xdr:nvSpPr>
          <xdr:spPr bwMode="auto">
            <a:xfrm>
              <a:off x="2886" y="1058"/>
              <a:ext cx="1098" cy="1021"/>
            </a:xfrm>
            <a:custGeom>
              <a:avLst/>
              <a:gdLst>
                <a:gd name="T0" fmla="*/ 361 w 366"/>
                <a:gd name="T1" fmla="*/ 340 h 340"/>
                <a:gd name="T2" fmla="*/ 0 w 366"/>
                <a:gd name="T3" fmla="*/ 6 h 340"/>
                <a:gd name="T4" fmla="*/ 5 w 366"/>
                <a:gd name="T5" fmla="*/ 0 h 340"/>
                <a:gd name="T6" fmla="*/ 366 w 366"/>
                <a:gd name="T7" fmla="*/ 335 h 340"/>
                <a:gd name="T8" fmla="*/ 361 w 366"/>
                <a:gd name="T9" fmla="*/ 340 h 3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6" h="340">
                  <a:moveTo>
                    <a:pt x="361" y="340"/>
                  </a:moveTo>
                  <a:lnTo>
                    <a:pt x="0" y="6"/>
                  </a:lnTo>
                  <a:lnTo>
                    <a:pt x="5" y="0"/>
                  </a:lnTo>
                  <a:lnTo>
                    <a:pt x="366" y="335"/>
                  </a:lnTo>
                  <a:lnTo>
                    <a:pt x="361" y="34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14" name="Freeform 11">
              <a:extLst>
                <a:ext uri="{FF2B5EF4-FFF2-40B4-BE49-F238E27FC236}">
                  <a16:creationId xmlns:a16="http://schemas.microsoft.com/office/drawing/2014/main" xmlns="" id="{ECECA439-E712-4B78-9A8F-6EBCB10E3D9F}"/>
                </a:ext>
              </a:extLst>
            </xdr:cNvPr>
            <xdr:cNvSpPr>
              <a:spLocks/>
            </xdr:cNvSpPr>
          </xdr:nvSpPr>
          <xdr:spPr bwMode="auto">
            <a:xfrm>
              <a:off x="1884" y="1070"/>
              <a:ext cx="981" cy="1546"/>
            </a:xfrm>
            <a:custGeom>
              <a:avLst/>
              <a:gdLst>
                <a:gd name="T0" fmla="*/ 0 w 981"/>
                <a:gd name="T1" fmla="*/ 1546 h 1546"/>
                <a:gd name="T2" fmla="*/ 978 w 981"/>
                <a:gd name="T3" fmla="*/ 0 h 1546"/>
                <a:gd name="T4" fmla="*/ 981 w 981"/>
                <a:gd name="T5" fmla="*/ 3 h 1546"/>
                <a:gd name="T6" fmla="*/ 0 w 981"/>
                <a:gd name="T7" fmla="*/ 1546 h 15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981" h="1546">
                  <a:moveTo>
                    <a:pt x="0" y="1546"/>
                  </a:moveTo>
                  <a:lnTo>
                    <a:pt x="978" y="0"/>
                  </a:lnTo>
                  <a:lnTo>
                    <a:pt x="981" y="3"/>
                  </a:lnTo>
                  <a:lnTo>
                    <a:pt x="0" y="154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15" name="Freeform 12">
              <a:extLst>
                <a:ext uri="{FF2B5EF4-FFF2-40B4-BE49-F238E27FC236}">
                  <a16:creationId xmlns:a16="http://schemas.microsoft.com/office/drawing/2014/main" xmlns="" id="{A41BE71E-8B56-4E92-B1BF-395C43364BD1}"/>
                </a:ext>
              </a:extLst>
            </xdr:cNvPr>
            <xdr:cNvSpPr>
              <a:spLocks/>
            </xdr:cNvSpPr>
          </xdr:nvSpPr>
          <xdr:spPr bwMode="auto">
            <a:xfrm>
              <a:off x="1884" y="1070"/>
              <a:ext cx="981" cy="1546"/>
            </a:xfrm>
            <a:custGeom>
              <a:avLst/>
              <a:gdLst>
                <a:gd name="T0" fmla="*/ 0 w 327"/>
                <a:gd name="T1" fmla="*/ 515 h 515"/>
                <a:gd name="T2" fmla="*/ 326 w 327"/>
                <a:gd name="T3" fmla="*/ 0 h 515"/>
                <a:gd name="T4" fmla="*/ 327 w 327"/>
                <a:gd name="T5" fmla="*/ 1 h 515"/>
                <a:gd name="T6" fmla="*/ 0 w 327"/>
                <a:gd name="T7" fmla="*/ 515 h 515"/>
                <a:gd name="T8" fmla="*/ 0 w 327"/>
                <a:gd name="T9" fmla="*/ 515 h 5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7" h="515">
                  <a:moveTo>
                    <a:pt x="0" y="515"/>
                  </a:moveTo>
                  <a:lnTo>
                    <a:pt x="326" y="0"/>
                  </a:lnTo>
                  <a:lnTo>
                    <a:pt x="327" y="1"/>
                  </a:lnTo>
                  <a:lnTo>
                    <a:pt x="0" y="515"/>
                  </a:lnTo>
                  <a:lnTo>
                    <a:pt x="0" y="51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16" name="Freeform 13">
              <a:extLst>
                <a:ext uri="{FF2B5EF4-FFF2-40B4-BE49-F238E27FC236}">
                  <a16:creationId xmlns:a16="http://schemas.microsoft.com/office/drawing/2014/main" xmlns="" id="{6140346B-181A-4C3D-BA0F-FF05FB3B6625}"/>
                </a:ext>
              </a:extLst>
            </xdr:cNvPr>
            <xdr:cNvSpPr>
              <a:spLocks/>
            </xdr:cNvSpPr>
          </xdr:nvSpPr>
          <xdr:spPr bwMode="auto">
            <a:xfrm>
              <a:off x="3177" y="1094"/>
              <a:ext cx="219" cy="90"/>
            </a:xfrm>
            <a:custGeom>
              <a:avLst/>
              <a:gdLst>
                <a:gd name="T0" fmla="*/ 219 w 219"/>
                <a:gd name="T1" fmla="*/ 90 h 90"/>
                <a:gd name="T2" fmla="*/ 0 w 219"/>
                <a:gd name="T3" fmla="*/ 3 h 90"/>
                <a:gd name="T4" fmla="*/ 3 w 219"/>
                <a:gd name="T5" fmla="*/ 0 h 90"/>
                <a:gd name="T6" fmla="*/ 219 w 219"/>
                <a:gd name="T7" fmla="*/ 87 h 90"/>
                <a:gd name="T8" fmla="*/ 219 w 219"/>
                <a:gd name="T9" fmla="*/ 90 h 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9" h="90">
                  <a:moveTo>
                    <a:pt x="219" y="90"/>
                  </a:moveTo>
                  <a:lnTo>
                    <a:pt x="0" y="3"/>
                  </a:lnTo>
                  <a:lnTo>
                    <a:pt x="3" y="0"/>
                  </a:lnTo>
                  <a:lnTo>
                    <a:pt x="219" y="87"/>
                  </a:lnTo>
                  <a:lnTo>
                    <a:pt x="219" y="9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17" name="Freeform 14">
              <a:extLst>
                <a:ext uri="{FF2B5EF4-FFF2-40B4-BE49-F238E27FC236}">
                  <a16:creationId xmlns:a16="http://schemas.microsoft.com/office/drawing/2014/main" xmlns="" id="{A522C27D-6CBF-4148-A0CE-B1D61C9100AF}"/>
                </a:ext>
              </a:extLst>
            </xdr:cNvPr>
            <xdr:cNvSpPr>
              <a:spLocks/>
            </xdr:cNvSpPr>
          </xdr:nvSpPr>
          <xdr:spPr bwMode="auto">
            <a:xfrm>
              <a:off x="3177" y="1094"/>
              <a:ext cx="219" cy="90"/>
            </a:xfrm>
            <a:custGeom>
              <a:avLst/>
              <a:gdLst>
                <a:gd name="T0" fmla="*/ 73 w 73"/>
                <a:gd name="T1" fmla="*/ 30 h 30"/>
                <a:gd name="T2" fmla="*/ 0 w 73"/>
                <a:gd name="T3" fmla="*/ 1 h 30"/>
                <a:gd name="T4" fmla="*/ 1 w 73"/>
                <a:gd name="T5" fmla="*/ 0 h 30"/>
                <a:gd name="T6" fmla="*/ 73 w 73"/>
                <a:gd name="T7" fmla="*/ 29 h 30"/>
                <a:gd name="T8" fmla="*/ 73 w 73"/>
                <a:gd name="T9" fmla="*/ 30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3" h="30">
                  <a:moveTo>
                    <a:pt x="73" y="30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73" y="29"/>
                  </a:lnTo>
                  <a:lnTo>
                    <a:pt x="73" y="3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18" name="Freeform 15">
              <a:extLst>
                <a:ext uri="{FF2B5EF4-FFF2-40B4-BE49-F238E27FC236}">
                  <a16:creationId xmlns:a16="http://schemas.microsoft.com/office/drawing/2014/main" xmlns="" id="{E75E66F3-DD2A-4C86-A50C-F77FC8CBBB8D}"/>
                </a:ext>
              </a:extLst>
            </xdr:cNvPr>
            <xdr:cNvSpPr>
              <a:spLocks/>
            </xdr:cNvSpPr>
          </xdr:nvSpPr>
          <xdr:spPr bwMode="auto">
            <a:xfrm>
              <a:off x="3177" y="1100"/>
              <a:ext cx="447" cy="240"/>
            </a:xfrm>
            <a:custGeom>
              <a:avLst/>
              <a:gdLst>
                <a:gd name="T0" fmla="*/ 444 w 447"/>
                <a:gd name="T1" fmla="*/ 240 h 240"/>
                <a:gd name="T2" fmla="*/ 0 w 447"/>
                <a:gd name="T3" fmla="*/ 0 h 240"/>
                <a:gd name="T4" fmla="*/ 0 w 447"/>
                <a:gd name="T5" fmla="*/ 0 h 240"/>
                <a:gd name="T6" fmla="*/ 447 w 447"/>
                <a:gd name="T7" fmla="*/ 237 h 240"/>
                <a:gd name="T8" fmla="*/ 444 w 447"/>
                <a:gd name="T9" fmla="*/ 240 h 2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47" h="240">
                  <a:moveTo>
                    <a:pt x="444" y="240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447" y="237"/>
                  </a:lnTo>
                  <a:lnTo>
                    <a:pt x="444" y="24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19" name="Freeform 16">
              <a:extLst>
                <a:ext uri="{FF2B5EF4-FFF2-40B4-BE49-F238E27FC236}">
                  <a16:creationId xmlns:a16="http://schemas.microsoft.com/office/drawing/2014/main" xmlns="" id="{D0AAF58D-D5C3-491C-8E28-419DC2FC4B17}"/>
                </a:ext>
              </a:extLst>
            </xdr:cNvPr>
            <xdr:cNvSpPr>
              <a:spLocks/>
            </xdr:cNvSpPr>
          </xdr:nvSpPr>
          <xdr:spPr bwMode="auto">
            <a:xfrm>
              <a:off x="3177" y="1100"/>
              <a:ext cx="447" cy="240"/>
            </a:xfrm>
            <a:custGeom>
              <a:avLst/>
              <a:gdLst>
                <a:gd name="T0" fmla="*/ 148 w 149"/>
                <a:gd name="T1" fmla="*/ 80 h 80"/>
                <a:gd name="T2" fmla="*/ 0 w 149"/>
                <a:gd name="T3" fmla="*/ 0 h 80"/>
                <a:gd name="T4" fmla="*/ 0 w 149"/>
                <a:gd name="T5" fmla="*/ 0 h 80"/>
                <a:gd name="T6" fmla="*/ 149 w 149"/>
                <a:gd name="T7" fmla="*/ 79 h 80"/>
                <a:gd name="T8" fmla="*/ 148 w 149"/>
                <a:gd name="T9" fmla="*/ 80 h 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9" h="80">
                  <a:moveTo>
                    <a:pt x="148" y="80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49" y="79"/>
                  </a:lnTo>
                  <a:lnTo>
                    <a:pt x="148" y="8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20" name="Freeform 17">
              <a:extLst>
                <a:ext uri="{FF2B5EF4-FFF2-40B4-BE49-F238E27FC236}">
                  <a16:creationId xmlns:a16="http://schemas.microsoft.com/office/drawing/2014/main" xmlns="" id="{69A46C2C-16EE-4670-9772-6BB9343A0129}"/>
                </a:ext>
              </a:extLst>
            </xdr:cNvPr>
            <xdr:cNvSpPr>
              <a:spLocks/>
            </xdr:cNvSpPr>
          </xdr:nvSpPr>
          <xdr:spPr bwMode="auto">
            <a:xfrm>
              <a:off x="3174" y="1100"/>
              <a:ext cx="630" cy="448"/>
            </a:xfrm>
            <a:custGeom>
              <a:avLst/>
              <a:gdLst>
                <a:gd name="T0" fmla="*/ 624 w 630"/>
                <a:gd name="T1" fmla="*/ 448 h 448"/>
                <a:gd name="T2" fmla="*/ 0 w 630"/>
                <a:gd name="T3" fmla="*/ 3 h 448"/>
                <a:gd name="T4" fmla="*/ 3 w 630"/>
                <a:gd name="T5" fmla="*/ 0 h 448"/>
                <a:gd name="T6" fmla="*/ 630 w 630"/>
                <a:gd name="T7" fmla="*/ 445 h 448"/>
                <a:gd name="T8" fmla="*/ 624 w 630"/>
                <a:gd name="T9" fmla="*/ 448 h 4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30" h="448">
                  <a:moveTo>
                    <a:pt x="624" y="448"/>
                  </a:moveTo>
                  <a:lnTo>
                    <a:pt x="0" y="3"/>
                  </a:lnTo>
                  <a:lnTo>
                    <a:pt x="3" y="0"/>
                  </a:lnTo>
                  <a:lnTo>
                    <a:pt x="630" y="445"/>
                  </a:lnTo>
                  <a:lnTo>
                    <a:pt x="624" y="44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21" name="Freeform 18">
              <a:extLst>
                <a:ext uri="{FF2B5EF4-FFF2-40B4-BE49-F238E27FC236}">
                  <a16:creationId xmlns:a16="http://schemas.microsoft.com/office/drawing/2014/main" xmlns="" id="{7CDE2B87-5BEC-4B3F-A4FF-9EFF2550E2EB}"/>
                </a:ext>
              </a:extLst>
            </xdr:cNvPr>
            <xdr:cNvSpPr>
              <a:spLocks/>
            </xdr:cNvSpPr>
          </xdr:nvSpPr>
          <xdr:spPr bwMode="auto">
            <a:xfrm>
              <a:off x="3174" y="1100"/>
              <a:ext cx="630" cy="448"/>
            </a:xfrm>
            <a:custGeom>
              <a:avLst/>
              <a:gdLst>
                <a:gd name="T0" fmla="*/ 208 w 210"/>
                <a:gd name="T1" fmla="*/ 149 h 149"/>
                <a:gd name="T2" fmla="*/ 0 w 210"/>
                <a:gd name="T3" fmla="*/ 1 h 149"/>
                <a:gd name="T4" fmla="*/ 1 w 210"/>
                <a:gd name="T5" fmla="*/ 0 h 149"/>
                <a:gd name="T6" fmla="*/ 210 w 210"/>
                <a:gd name="T7" fmla="*/ 148 h 149"/>
                <a:gd name="T8" fmla="*/ 208 w 210"/>
                <a:gd name="T9" fmla="*/ 149 h 1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0" h="149">
                  <a:moveTo>
                    <a:pt x="208" y="149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210" y="148"/>
                  </a:lnTo>
                  <a:lnTo>
                    <a:pt x="208" y="14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22" name="Freeform 19">
              <a:extLst>
                <a:ext uri="{FF2B5EF4-FFF2-40B4-BE49-F238E27FC236}">
                  <a16:creationId xmlns:a16="http://schemas.microsoft.com/office/drawing/2014/main" xmlns="" id="{7F4AB87E-DCAE-4ADB-BA02-3E9664FDE29D}"/>
                </a:ext>
              </a:extLst>
            </xdr:cNvPr>
            <xdr:cNvSpPr>
              <a:spLocks/>
            </xdr:cNvSpPr>
          </xdr:nvSpPr>
          <xdr:spPr bwMode="auto">
            <a:xfrm>
              <a:off x="3171" y="1106"/>
              <a:ext cx="807" cy="964"/>
            </a:xfrm>
            <a:custGeom>
              <a:avLst/>
              <a:gdLst>
                <a:gd name="T0" fmla="*/ 807 w 807"/>
                <a:gd name="T1" fmla="*/ 964 h 964"/>
                <a:gd name="T2" fmla="*/ 0 w 807"/>
                <a:gd name="T3" fmla="*/ 0 h 964"/>
                <a:gd name="T4" fmla="*/ 0 w 807"/>
                <a:gd name="T5" fmla="*/ 0 h 964"/>
                <a:gd name="T6" fmla="*/ 807 w 807"/>
                <a:gd name="T7" fmla="*/ 964 h 96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807" h="964">
                  <a:moveTo>
                    <a:pt x="807" y="964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807" y="96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23" name="Freeform 20">
              <a:extLst>
                <a:ext uri="{FF2B5EF4-FFF2-40B4-BE49-F238E27FC236}">
                  <a16:creationId xmlns:a16="http://schemas.microsoft.com/office/drawing/2014/main" xmlns="" id="{8A8E959C-9577-4E37-8107-DBC9012E5ACD}"/>
                </a:ext>
              </a:extLst>
            </xdr:cNvPr>
            <xdr:cNvSpPr>
              <a:spLocks/>
            </xdr:cNvSpPr>
          </xdr:nvSpPr>
          <xdr:spPr bwMode="auto">
            <a:xfrm>
              <a:off x="3171" y="1106"/>
              <a:ext cx="807" cy="964"/>
            </a:xfrm>
            <a:custGeom>
              <a:avLst/>
              <a:gdLst>
                <a:gd name="T0" fmla="*/ 269 w 269"/>
                <a:gd name="T1" fmla="*/ 321 h 321"/>
                <a:gd name="T2" fmla="*/ 0 w 269"/>
                <a:gd name="T3" fmla="*/ 0 h 321"/>
                <a:gd name="T4" fmla="*/ 0 w 269"/>
                <a:gd name="T5" fmla="*/ 0 h 321"/>
                <a:gd name="T6" fmla="*/ 269 w 269"/>
                <a:gd name="T7" fmla="*/ 321 h 321"/>
                <a:gd name="T8" fmla="*/ 269 w 269"/>
                <a:gd name="T9" fmla="*/ 321 h 3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9" h="321">
                  <a:moveTo>
                    <a:pt x="269" y="321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269" y="321"/>
                  </a:lnTo>
                  <a:lnTo>
                    <a:pt x="269" y="32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24" name="Freeform 21">
              <a:extLst>
                <a:ext uri="{FF2B5EF4-FFF2-40B4-BE49-F238E27FC236}">
                  <a16:creationId xmlns:a16="http://schemas.microsoft.com/office/drawing/2014/main" xmlns="" id="{36B0A5F4-0023-41A2-A4BC-94602823D1C4}"/>
                </a:ext>
              </a:extLst>
            </xdr:cNvPr>
            <xdr:cNvSpPr>
              <a:spLocks/>
            </xdr:cNvSpPr>
          </xdr:nvSpPr>
          <xdr:spPr bwMode="auto">
            <a:xfrm>
              <a:off x="3165" y="1109"/>
              <a:ext cx="714" cy="1510"/>
            </a:xfrm>
            <a:custGeom>
              <a:avLst/>
              <a:gdLst>
                <a:gd name="T0" fmla="*/ 714 w 714"/>
                <a:gd name="T1" fmla="*/ 1510 h 1510"/>
                <a:gd name="T2" fmla="*/ 0 w 714"/>
                <a:gd name="T3" fmla="*/ 0 h 1510"/>
                <a:gd name="T4" fmla="*/ 3 w 714"/>
                <a:gd name="T5" fmla="*/ 0 h 1510"/>
                <a:gd name="T6" fmla="*/ 714 w 714"/>
                <a:gd name="T7" fmla="*/ 1507 h 1510"/>
                <a:gd name="T8" fmla="*/ 714 w 714"/>
                <a:gd name="T9" fmla="*/ 1510 h 15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14" h="1510">
                  <a:moveTo>
                    <a:pt x="714" y="1510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714" y="1507"/>
                  </a:lnTo>
                  <a:lnTo>
                    <a:pt x="714" y="151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25" name="Freeform 22">
              <a:extLst>
                <a:ext uri="{FF2B5EF4-FFF2-40B4-BE49-F238E27FC236}">
                  <a16:creationId xmlns:a16="http://schemas.microsoft.com/office/drawing/2014/main" xmlns="" id="{586F7C6B-3281-46E6-AD93-0D61FF6F71D4}"/>
                </a:ext>
              </a:extLst>
            </xdr:cNvPr>
            <xdr:cNvSpPr>
              <a:spLocks/>
            </xdr:cNvSpPr>
          </xdr:nvSpPr>
          <xdr:spPr bwMode="auto">
            <a:xfrm>
              <a:off x="3165" y="1109"/>
              <a:ext cx="714" cy="1510"/>
            </a:xfrm>
            <a:custGeom>
              <a:avLst/>
              <a:gdLst>
                <a:gd name="T0" fmla="*/ 238 w 238"/>
                <a:gd name="T1" fmla="*/ 503 h 503"/>
                <a:gd name="T2" fmla="*/ 0 w 238"/>
                <a:gd name="T3" fmla="*/ 0 h 503"/>
                <a:gd name="T4" fmla="*/ 1 w 238"/>
                <a:gd name="T5" fmla="*/ 0 h 503"/>
                <a:gd name="T6" fmla="*/ 238 w 238"/>
                <a:gd name="T7" fmla="*/ 502 h 503"/>
                <a:gd name="T8" fmla="*/ 238 w 238"/>
                <a:gd name="T9" fmla="*/ 503 h 5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8" h="503">
                  <a:moveTo>
                    <a:pt x="238" y="503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238" y="502"/>
                  </a:lnTo>
                  <a:lnTo>
                    <a:pt x="238" y="50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26" name="Freeform 23">
              <a:extLst>
                <a:ext uri="{FF2B5EF4-FFF2-40B4-BE49-F238E27FC236}">
                  <a16:creationId xmlns:a16="http://schemas.microsoft.com/office/drawing/2014/main" xmlns="" id="{9E0819AC-D243-49B3-A9E5-28BA5D7754E2}"/>
                </a:ext>
              </a:extLst>
            </xdr:cNvPr>
            <xdr:cNvSpPr>
              <a:spLocks/>
            </xdr:cNvSpPr>
          </xdr:nvSpPr>
          <xdr:spPr bwMode="auto">
            <a:xfrm>
              <a:off x="3156" y="1109"/>
              <a:ext cx="579" cy="1741"/>
            </a:xfrm>
            <a:custGeom>
              <a:avLst/>
              <a:gdLst>
                <a:gd name="T0" fmla="*/ 564 w 579"/>
                <a:gd name="T1" fmla="*/ 1741 h 1741"/>
                <a:gd name="T2" fmla="*/ 0 w 579"/>
                <a:gd name="T3" fmla="*/ 3 h 1741"/>
                <a:gd name="T4" fmla="*/ 15 w 579"/>
                <a:gd name="T5" fmla="*/ 0 h 1741"/>
                <a:gd name="T6" fmla="*/ 579 w 579"/>
                <a:gd name="T7" fmla="*/ 1735 h 1741"/>
                <a:gd name="T8" fmla="*/ 564 w 579"/>
                <a:gd name="T9" fmla="*/ 1741 h 17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79" h="1741">
                  <a:moveTo>
                    <a:pt x="564" y="1741"/>
                  </a:moveTo>
                  <a:lnTo>
                    <a:pt x="0" y="3"/>
                  </a:lnTo>
                  <a:lnTo>
                    <a:pt x="15" y="0"/>
                  </a:lnTo>
                  <a:lnTo>
                    <a:pt x="579" y="1735"/>
                  </a:lnTo>
                  <a:lnTo>
                    <a:pt x="564" y="174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27" name="Freeform 24">
              <a:extLst>
                <a:ext uri="{FF2B5EF4-FFF2-40B4-BE49-F238E27FC236}">
                  <a16:creationId xmlns:a16="http://schemas.microsoft.com/office/drawing/2014/main" xmlns="" id="{42D486AA-BDCD-4DE1-A8B9-97194526435A}"/>
                </a:ext>
              </a:extLst>
            </xdr:cNvPr>
            <xdr:cNvSpPr>
              <a:spLocks/>
            </xdr:cNvSpPr>
          </xdr:nvSpPr>
          <xdr:spPr bwMode="auto">
            <a:xfrm>
              <a:off x="3156" y="1109"/>
              <a:ext cx="579" cy="1741"/>
            </a:xfrm>
            <a:custGeom>
              <a:avLst/>
              <a:gdLst>
                <a:gd name="T0" fmla="*/ 188 w 193"/>
                <a:gd name="T1" fmla="*/ 580 h 580"/>
                <a:gd name="T2" fmla="*/ 0 w 193"/>
                <a:gd name="T3" fmla="*/ 1 h 580"/>
                <a:gd name="T4" fmla="*/ 5 w 193"/>
                <a:gd name="T5" fmla="*/ 0 h 580"/>
                <a:gd name="T6" fmla="*/ 193 w 193"/>
                <a:gd name="T7" fmla="*/ 578 h 580"/>
                <a:gd name="T8" fmla="*/ 188 w 193"/>
                <a:gd name="T9" fmla="*/ 580 h 5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3" h="580">
                  <a:moveTo>
                    <a:pt x="188" y="580"/>
                  </a:moveTo>
                  <a:lnTo>
                    <a:pt x="0" y="1"/>
                  </a:lnTo>
                  <a:lnTo>
                    <a:pt x="5" y="0"/>
                  </a:lnTo>
                  <a:lnTo>
                    <a:pt x="193" y="578"/>
                  </a:lnTo>
                  <a:lnTo>
                    <a:pt x="188" y="58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28" name="Freeform 25">
              <a:extLst>
                <a:ext uri="{FF2B5EF4-FFF2-40B4-BE49-F238E27FC236}">
                  <a16:creationId xmlns:a16="http://schemas.microsoft.com/office/drawing/2014/main" xmlns="" id="{71A4AEC4-B6DF-493B-B92E-4FD353A8B1B0}"/>
                </a:ext>
              </a:extLst>
            </xdr:cNvPr>
            <xdr:cNvSpPr>
              <a:spLocks/>
            </xdr:cNvSpPr>
          </xdr:nvSpPr>
          <xdr:spPr bwMode="auto">
            <a:xfrm>
              <a:off x="3153" y="1109"/>
              <a:ext cx="384" cy="1937"/>
            </a:xfrm>
            <a:custGeom>
              <a:avLst/>
              <a:gdLst>
                <a:gd name="T0" fmla="*/ 369 w 384"/>
                <a:gd name="T1" fmla="*/ 1937 h 1937"/>
                <a:gd name="T2" fmla="*/ 0 w 384"/>
                <a:gd name="T3" fmla="*/ 3 h 1937"/>
                <a:gd name="T4" fmla="*/ 15 w 384"/>
                <a:gd name="T5" fmla="*/ 0 h 1937"/>
                <a:gd name="T6" fmla="*/ 384 w 384"/>
                <a:gd name="T7" fmla="*/ 1934 h 1937"/>
                <a:gd name="T8" fmla="*/ 369 w 384"/>
                <a:gd name="T9" fmla="*/ 1937 h 19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84" h="1937">
                  <a:moveTo>
                    <a:pt x="369" y="1937"/>
                  </a:moveTo>
                  <a:lnTo>
                    <a:pt x="0" y="3"/>
                  </a:lnTo>
                  <a:lnTo>
                    <a:pt x="15" y="0"/>
                  </a:lnTo>
                  <a:lnTo>
                    <a:pt x="384" y="1934"/>
                  </a:lnTo>
                  <a:lnTo>
                    <a:pt x="369" y="193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29" name="Freeform 26">
              <a:extLst>
                <a:ext uri="{FF2B5EF4-FFF2-40B4-BE49-F238E27FC236}">
                  <a16:creationId xmlns:a16="http://schemas.microsoft.com/office/drawing/2014/main" xmlns="" id="{172ABFE2-DA90-4120-AC76-DC3612A6BAF7}"/>
                </a:ext>
              </a:extLst>
            </xdr:cNvPr>
            <xdr:cNvSpPr>
              <a:spLocks/>
            </xdr:cNvSpPr>
          </xdr:nvSpPr>
          <xdr:spPr bwMode="auto">
            <a:xfrm>
              <a:off x="3153" y="1109"/>
              <a:ext cx="384" cy="1937"/>
            </a:xfrm>
            <a:custGeom>
              <a:avLst/>
              <a:gdLst>
                <a:gd name="T0" fmla="*/ 123 w 128"/>
                <a:gd name="T1" fmla="*/ 645 h 645"/>
                <a:gd name="T2" fmla="*/ 0 w 128"/>
                <a:gd name="T3" fmla="*/ 1 h 645"/>
                <a:gd name="T4" fmla="*/ 5 w 128"/>
                <a:gd name="T5" fmla="*/ 0 h 645"/>
                <a:gd name="T6" fmla="*/ 128 w 128"/>
                <a:gd name="T7" fmla="*/ 644 h 645"/>
                <a:gd name="T8" fmla="*/ 123 w 128"/>
                <a:gd name="T9" fmla="*/ 645 h 6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8" h="645">
                  <a:moveTo>
                    <a:pt x="123" y="645"/>
                  </a:moveTo>
                  <a:lnTo>
                    <a:pt x="0" y="1"/>
                  </a:lnTo>
                  <a:lnTo>
                    <a:pt x="5" y="0"/>
                  </a:lnTo>
                  <a:lnTo>
                    <a:pt x="128" y="644"/>
                  </a:lnTo>
                  <a:lnTo>
                    <a:pt x="123" y="64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30" name="Freeform 27">
              <a:extLst>
                <a:ext uri="{FF2B5EF4-FFF2-40B4-BE49-F238E27FC236}">
                  <a16:creationId xmlns:a16="http://schemas.microsoft.com/office/drawing/2014/main" xmlns="" id="{8A86A5FC-6905-4FBA-A2BD-8D393B070346}"/>
                </a:ext>
              </a:extLst>
            </xdr:cNvPr>
            <xdr:cNvSpPr>
              <a:spLocks/>
            </xdr:cNvSpPr>
          </xdr:nvSpPr>
          <xdr:spPr bwMode="auto">
            <a:xfrm>
              <a:off x="3156" y="1112"/>
              <a:ext cx="138" cy="2057"/>
            </a:xfrm>
            <a:custGeom>
              <a:avLst/>
              <a:gdLst>
                <a:gd name="T0" fmla="*/ 132 w 138"/>
                <a:gd name="T1" fmla="*/ 2057 h 2057"/>
                <a:gd name="T2" fmla="*/ 0 w 138"/>
                <a:gd name="T3" fmla="*/ 0 h 2057"/>
                <a:gd name="T4" fmla="*/ 6 w 138"/>
                <a:gd name="T5" fmla="*/ 0 h 2057"/>
                <a:gd name="T6" fmla="*/ 138 w 138"/>
                <a:gd name="T7" fmla="*/ 2057 h 2057"/>
                <a:gd name="T8" fmla="*/ 132 w 138"/>
                <a:gd name="T9" fmla="*/ 2057 h 20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8" h="2057">
                  <a:moveTo>
                    <a:pt x="132" y="2057"/>
                  </a:moveTo>
                  <a:lnTo>
                    <a:pt x="0" y="0"/>
                  </a:lnTo>
                  <a:lnTo>
                    <a:pt x="6" y="0"/>
                  </a:lnTo>
                  <a:lnTo>
                    <a:pt x="138" y="2057"/>
                  </a:lnTo>
                  <a:lnTo>
                    <a:pt x="132" y="205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31" name="Freeform 28">
              <a:extLst>
                <a:ext uri="{FF2B5EF4-FFF2-40B4-BE49-F238E27FC236}">
                  <a16:creationId xmlns:a16="http://schemas.microsoft.com/office/drawing/2014/main" xmlns="" id="{E16DB745-219F-428B-AD8D-9E1F5B7AC982}"/>
                </a:ext>
              </a:extLst>
            </xdr:cNvPr>
            <xdr:cNvSpPr>
              <a:spLocks/>
            </xdr:cNvSpPr>
          </xdr:nvSpPr>
          <xdr:spPr bwMode="auto">
            <a:xfrm>
              <a:off x="3156" y="1112"/>
              <a:ext cx="138" cy="2057"/>
            </a:xfrm>
            <a:custGeom>
              <a:avLst/>
              <a:gdLst>
                <a:gd name="T0" fmla="*/ 44 w 46"/>
                <a:gd name="T1" fmla="*/ 685 h 685"/>
                <a:gd name="T2" fmla="*/ 0 w 46"/>
                <a:gd name="T3" fmla="*/ 0 h 685"/>
                <a:gd name="T4" fmla="*/ 2 w 46"/>
                <a:gd name="T5" fmla="*/ 0 h 685"/>
                <a:gd name="T6" fmla="*/ 46 w 46"/>
                <a:gd name="T7" fmla="*/ 685 h 685"/>
                <a:gd name="T8" fmla="*/ 44 w 46"/>
                <a:gd name="T9" fmla="*/ 685 h 68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6" h="685">
                  <a:moveTo>
                    <a:pt x="44" y="685"/>
                  </a:moveTo>
                  <a:lnTo>
                    <a:pt x="0" y="0"/>
                  </a:lnTo>
                  <a:lnTo>
                    <a:pt x="2" y="0"/>
                  </a:lnTo>
                  <a:lnTo>
                    <a:pt x="46" y="685"/>
                  </a:lnTo>
                  <a:lnTo>
                    <a:pt x="44" y="68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32" name="Freeform 29">
              <a:extLst>
                <a:ext uri="{FF2B5EF4-FFF2-40B4-BE49-F238E27FC236}">
                  <a16:creationId xmlns:a16="http://schemas.microsoft.com/office/drawing/2014/main" xmlns="" id="{0880229C-186C-47AF-BB92-C1F181AE5686}"/>
                </a:ext>
              </a:extLst>
            </xdr:cNvPr>
            <xdr:cNvSpPr>
              <a:spLocks/>
            </xdr:cNvSpPr>
          </xdr:nvSpPr>
          <xdr:spPr bwMode="auto">
            <a:xfrm>
              <a:off x="3024" y="1112"/>
              <a:ext cx="132" cy="2132"/>
            </a:xfrm>
            <a:custGeom>
              <a:avLst/>
              <a:gdLst>
                <a:gd name="T0" fmla="*/ 0 w 132"/>
                <a:gd name="T1" fmla="*/ 2132 h 2132"/>
                <a:gd name="T2" fmla="*/ 129 w 132"/>
                <a:gd name="T3" fmla="*/ 0 h 2132"/>
                <a:gd name="T4" fmla="*/ 132 w 132"/>
                <a:gd name="T5" fmla="*/ 0 h 2132"/>
                <a:gd name="T6" fmla="*/ 0 w 132"/>
                <a:gd name="T7" fmla="*/ 2132 h 21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32" h="2132">
                  <a:moveTo>
                    <a:pt x="0" y="2132"/>
                  </a:moveTo>
                  <a:lnTo>
                    <a:pt x="129" y="0"/>
                  </a:lnTo>
                  <a:lnTo>
                    <a:pt x="132" y="0"/>
                  </a:lnTo>
                  <a:lnTo>
                    <a:pt x="0" y="213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33" name="Freeform 30">
              <a:extLst>
                <a:ext uri="{FF2B5EF4-FFF2-40B4-BE49-F238E27FC236}">
                  <a16:creationId xmlns:a16="http://schemas.microsoft.com/office/drawing/2014/main" xmlns="" id="{0EF7C53B-FB1D-4497-85DC-82223FDF7ECF}"/>
                </a:ext>
              </a:extLst>
            </xdr:cNvPr>
            <xdr:cNvSpPr>
              <a:spLocks/>
            </xdr:cNvSpPr>
          </xdr:nvSpPr>
          <xdr:spPr bwMode="auto">
            <a:xfrm>
              <a:off x="3024" y="1112"/>
              <a:ext cx="132" cy="2132"/>
            </a:xfrm>
            <a:custGeom>
              <a:avLst/>
              <a:gdLst>
                <a:gd name="T0" fmla="*/ 0 w 44"/>
                <a:gd name="T1" fmla="*/ 710 h 710"/>
                <a:gd name="T2" fmla="*/ 43 w 44"/>
                <a:gd name="T3" fmla="*/ 0 h 710"/>
                <a:gd name="T4" fmla="*/ 44 w 44"/>
                <a:gd name="T5" fmla="*/ 0 h 710"/>
                <a:gd name="T6" fmla="*/ 0 w 44"/>
                <a:gd name="T7" fmla="*/ 710 h 710"/>
                <a:gd name="T8" fmla="*/ 0 w 44"/>
                <a:gd name="T9" fmla="*/ 710 h 7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4" h="710">
                  <a:moveTo>
                    <a:pt x="0" y="710"/>
                  </a:moveTo>
                  <a:lnTo>
                    <a:pt x="43" y="0"/>
                  </a:lnTo>
                  <a:lnTo>
                    <a:pt x="44" y="0"/>
                  </a:lnTo>
                  <a:lnTo>
                    <a:pt x="0" y="710"/>
                  </a:lnTo>
                  <a:lnTo>
                    <a:pt x="0" y="71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34" name="Freeform 31">
              <a:extLst>
                <a:ext uri="{FF2B5EF4-FFF2-40B4-BE49-F238E27FC236}">
                  <a16:creationId xmlns:a16="http://schemas.microsoft.com/office/drawing/2014/main" xmlns="" id="{594A18DC-00D8-4990-86E5-BC602B6C089B}"/>
                </a:ext>
              </a:extLst>
            </xdr:cNvPr>
            <xdr:cNvSpPr>
              <a:spLocks/>
            </xdr:cNvSpPr>
          </xdr:nvSpPr>
          <xdr:spPr bwMode="auto">
            <a:xfrm>
              <a:off x="2745" y="1112"/>
              <a:ext cx="408" cy="2129"/>
            </a:xfrm>
            <a:custGeom>
              <a:avLst/>
              <a:gdLst>
                <a:gd name="T0" fmla="*/ 0 w 408"/>
                <a:gd name="T1" fmla="*/ 2129 h 2129"/>
                <a:gd name="T2" fmla="*/ 405 w 408"/>
                <a:gd name="T3" fmla="*/ 0 h 2129"/>
                <a:gd name="T4" fmla="*/ 408 w 408"/>
                <a:gd name="T5" fmla="*/ 0 h 2129"/>
                <a:gd name="T6" fmla="*/ 3 w 408"/>
                <a:gd name="T7" fmla="*/ 2129 h 2129"/>
                <a:gd name="T8" fmla="*/ 0 w 408"/>
                <a:gd name="T9" fmla="*/ 2129 h 21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08" h="2129">
                  <a:moveTo>
                    <a:pt x="0" y="2129"/>
                  </a:moveTo>
                  <a:lnTo>
                    <a:pt x="405" y="0"/>
                  </a:lnTo>
                  <a:lnTo>
                    <a:pt x="408" y="0"/>
                  </a:lnTo>
                  <a:lnTo>
                    <a:pt x="3" y="2129"/>
                  </a:lnTo>
                  <a:lnTo>
                    <a:pt x="0" y="21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35" name="Freeform 32">
              <a:extLst>
                <a:ext uri="{FF2B5EF4-FFF2-40B4-BE49-F238E27FC236}">
                  <a16:creationId xmlns:a16="http://schemas.microsoft.com/office/drawing/2014/main" xmlns="" id="{FA0E45F9-C14E-41A3-B2F5-39B72B10826C}"/>
                </a:ext>
              </a:extLst>
            </xdr:cNvPr>
            <xdr:cNvSpPr>
              <a:spLocks/>
            </xdr:cNvSpPr>
          </xdr:nvSpPr>
          <xdr:spPr bwMode="auto">
            <a:xfrm>
              <a:off x="2745" y="1112"/>
              <a:ext cx="408" cy="2129"/>
            </a:xfrm>
            <a:custGeom>
              <a:avLst/>
              <a:gdLst>
                <a:gd name="T0" fmla="*/ 0 w 136"/>
                <a:gd name="T1" fmla="*/ 709 h 709"/>
                <a:gd name="T2" fmla="*/ 135 w 136"/>
                <a:gd name="T3" fmla="*/ 0 h 709"/>
                <a:gd name="T4" fmla="*/ 136 w 136"/>
                <a:gd name="T5" fmla="*/ 0 h 709"/>
                <a:gd name="T6" fmla="*/ 1 w 136"/>
                <a:gd name="T7" fmla="*/ 709 h 709"/>
                <a:gd name="T8" fmla="*/ 0 w 136"/>
                <a:gd name="T9" fmla="*/ 709 h 7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6" h="709">
                  <a:moveTo>
                    <a:pt x="0" y="709"/>
                  </a:moveTo>
                  <a:lnTo>
                    <a:pt x="135" y="0"/>
                  </a:lnTo>
                  <a:lnTo>
                    <a:pt x="136" y="0"/>
                  </a:lnTo>
                  <a:lnTo>
                    <a:pt x="1" y="709"/>
                  </a:lnTo>
                  <a:lnTo>
                    <a:pt x="0" y="70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36" name="Freeform 33">
              <a:extLst>
                <a:ext uri="{FF2B5EF4-FFF2-40B4-BE49-F238E27FC236}">
                  <a16:creationId xmlns:a16="http://schemas.microsoft.com/office/drawing/2014/main" xmlns="" id="{D69C6A14-A2BA-4C4A-B1B6-C68F7BE6196F}"/>
                </a:ext>
              </a:extLst>
            </xdr:cNvPr>
            <xdr:cNvSpPr>
              <a:spLocks/>
            </xdr:cNvSpPr>
          </xdr:nvSpPr>
          <xdr:spPr bwMode="auto">
            <a:xfrm>
              <a:off x="2235" y="1109"/>
              <a:ext cx="912" cy="1931"/>
            </a:xfrm>
            <a:custGeom>
              <a:avLst/>
              <a:gdLst>
                <a:gd name="T0" fmla="*/ 0 w 912"/>
                <a:gd name="T1" fmla="*/ 1931 h 1931"/>
                <a:gd name="T2" fmla="*/ 909 w 912"/>
                <a:gd name="T3" fmla="*/ 0 h 1931"/>
                <a:gd name="T4" fmla="*/ 912 w 912"/>
                <a:gd name="T5" fmla="*/ 0 h 1931"/>
                <a:gd name="T6" fmla="*/ 3 w 912"/>
                <a:gd name="T7" fmla="*/ 1931 h 1931"/>
                <a:gd name="T8" fmla="*/ 0 w 912"/>
                <a:gd name="T9" fmla="*/ 1931 h 19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12" h="1931">
                  <a:moveTo>
                    <a:pt x="0" y="1931"/>
                  </a:moveTo>
                  <a:lnTo>
                    <a:pt x="909" y="0"/>
                  </a:lnTo>
                  <a:lnTo>
                    <a:pt x="912" y="0"/>
                  </a:lnTo>
                  <a:lnTo>
                    <a:pt x="3" y="1931"/>
                  </a:lnTo>
                  <a:lnTo>
                    <a:pt x="0" y="193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37" name="Freeform 34">
              <a:extLst>
                <a:ext uri="{FF2B5EF4-FFF2-40B4-BE49-F238E27FC236}">
                  <a16:creationId xmlns:a16="http://schemas.microsoft.com/office/drawing/2014/main" xmlns="" id="{6898EC72-3DC8-45B7-A7ED-F62B22A65678}"/>
                </a:ext>
              </a:extLst>
            </xdr:cNvPr>
            <xdr:cNvSpPr>
              <a:spLocks/>
            </xdr:cNvSpPr>
          </xdr:nvSpPr>
          <xdr:spPr bwMode="auto">
            <a:xfrm>
              <a:off x="2235" y="1109"/>
              <a:ext cx="912" cy="1931"/>
            </a:xfrm>
            <a:custGeom>
              <a:avLst/>
              <a:gdLst>
                <a:gd name="T0" fmla="*/ 0 w 304"/>
                <a:gd name="T1" fmla="*/ 643 h 643"/>
                <a:gd name="T2" fmla="*/ 303 w 304"/>
                <a:gd name="T3" fmla="*/ 0 h 643"/>
                <a:gd name="T4" fmla="*/ 304 w 304"/>
                <a:gd name="T5" fmla="*/ 0 h 643"/>
                <a:gd name="T6" fmla="*/ 1 w 304"/>
                <a:gd name="T7" fmla="*/ 643 h 643"/>
                <a:gd name="T8" fmla="*/ 0 w 304"/>
                <a:gd name="T9" fmla="*/ 643 h 6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4" h="643">
                  <a:moveTo>
                    <a:pt x="0" y="643"/>
                  </a:moveTo>
                  <a:lnTo>
                    <a:pt x="303" y="0"/>
                  </a:lnTo>
                  <a:lnTo>
                    <a:pt x="304" y="0"/>
                  </a:lnTo>
                  <a:lnTo>
                    <a:pt x="1" y="643"/>
                  </a:lnTo>
                  <a:lnTo>
                    <a:pt x="0" y="64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38" name="Freeform 35">
              <a:extLst>
                <a:ext uri="{FF2B5EF4-FFF2-40B4-BE49-F238E27FC236}">
                  <a16:creationId xmlns:a16="http://schemas.microsoft.com/office/drawing/2014/main" xmlns="" id="{73CD7D99-4A81-45FA-9C86-F53950478EF2}"/>
                </a:ext>
              </a:extLst>
            </xdr:cNvPr>
            <xdr:cNvSpPr>
              <a:spLocks/>
            </xdr:cNvSpPr>
          </xdr:nvSpPr>
          <xdr:spPr bwMode="auto">
            <a:xfrm>
              <a:off x="2034" y="1106"/>
              <a:ext cx="1110" cy="1747"/>
            </a:xfrm>
            <a:custGeom>
              <a:avLst/>
              <a:gdLst>
                <a:gd name="T0" fmla="*/ 0 w 1110"/>
                <a:gd name="T1" fmla="*/ 1744 h 1747"/>
                <a:gd name="T2" fmla="*/ 1107 w 1110"/>
                <a:gd name="T3" fmla="*/ 0 h 1747"/>
                <a:gd name="T4" fmla="*/ 1110 w 1110"/>
                <a:gd name="T5" fmla="*/ 3 h 1747"/>
                <a:gd name="T6" fmla="*/ 3 w 1110"/>
                <a:gd name="T7" fmla="*/ 1747 h 1747"/>
                <a:gd name="T8" fmla="*/ 0 w 1110"/>
                <a:gd name="T9" fmla="*/ 1744 h 17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10" h="1747">
                  <a:moveTo>
                    <a:pt x="0" y="1744"/>
                  </a:moveTo>
                  <a:lnTo>
                    <a:pt x="1107" y="0"/>
                  </a:lnTo>
                  <a:lnTo>
                    <a:pt x="1110" y="3"/>
                  </a:lnTo>
                  <a:lnTo>
                    <a:pt x="3" y="1747"/>
                  </a:lnTo>
                  <a:lnTo>
                    <a:pt x="0" y="174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39" name="Freeform 36">
              <a:extLst>
                <a:ext uri="{FF2B5EF4-FFF2-40B4-BE49-F238E27FC236}">
                  <a16:creationId xmlns:a16="http://schemas.microsoft.com/office/drawing/2014/main" xmlns="" id="{0505F4B3-58E9-4F43-A91B-F69C26DF5B14}"/>
                </a:ext>
              </a:extLst>
            </xdr:cNvPr>
            <xdr:cNvSpPr>
              <a:spLocks/>
            </xdr:cNvSpPr>
          </xdr:nvSpPr>
          <xdr:spPr bwMode="auto">
            <a:xfrm>
              <a:off x="2034" y="1106"/>
              <a:ext cx="1110" cy="1747"/>
            </a:xfrm>
            <a:custGeom>
              <a:avLst/>
              <a:gdLst>
                <a:gd name="T0" fmla="*/ 0 w 370"/>
                <a:gd name="T1" fmla="*/ 581 h 582"/>
                <a:gd name="T2" fmla="*/ 369 w 370"/>
                <a:gd name="T3" fmla="*/ 0 h 582"/>
                <a:gd name="T4" fmla="*/ 370 w 370"/>
                <a:gd name="T5" fmla="*/ 1 h 582"/>
                <a:gd name="T6" fmla="*/ 1 w 370"/>
                <a:gd name="T7" fmla="*/ 582 h 582"/>
                <a:gd name="T8" fmla="*/ 0 w 370"/>
                <a:gd name="T9" fmla="*/ 581 h 5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70" h="582">
                  <a:moveTo>
                    <a:pt x="0" y="581"/>
                  </a:moveTo>
                  <a:lnTo>
                    <a:pt x="369" y="0"/>
                  </a:lnTo>
                  <a:lnTo>
                    <a:pt x="370" y="1"/>
                  </a:lnTo>
                  <a:lnTo>
                    <a:pt x="1" y="582"/>
                  </a:lnTo>
                  <a:lnTo>
                    <a:pt x="0" y="58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40" name="Freeform 37">
              <a:extLst>
                <a:ext uri="{FF2B5EF4-FFF2-40B4-BE49-F238E27FC236}">
                  <a16:creationId xmlns:a16="http://schemas.microsoft.com/office/drawing/2014/main" xmlns="" id="{3F429996-4E6B-42D8-8507-CE70F80A2EAE}"/>
                </a:ext>
              </a:extLst>
            </xdr:cNvPr>
            <xdr:cNvSpPr>
              <a:spLocks/>
            </xdr:cNvSpPr>
          </xdr:nvSpPr>
          <xdr:spPr bwMode="auto">
            <a:xfrm>
              <a:off x="1884" y="1106"/>
              <a:ext cx="1257" cy="1513"/>
            </a:xfrm>
            <a:custGeom>
              <a:avLst/>
              <a:gdLst>
                <a:gd name="T0" fmla="*/ 0 w 1257"/>
                <a:gd name="T1" fmla="*/ 1510 h 1513"/>
                <a:gd name="T2" fmla="*/ 1257 w 1257"/>
                <a:gd name="T3" fmla="*/ 0 h 1513"/>
                <a:gd name="T4" fmla="*/ 1257 w 1257"/>
                <a:gd name="T5" fmla="*/ 0 h 1513"/>
                <a:gd name="T6" fmla="*/ 3 w 1257"/>
                <a:gd name="T7" fmla="*/ 1513 h 1513"/>
                <a:gd name="T8" fmla="*/ 0 w 1257"/>
                <a:gd name="T9" fmla="*/ 1510 h 15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57" h="1513">
                  <a:moveTo>
                    <a:pt x="0" y="1510"/>
                  </a:moveTo>
                  <a:lnTo>
                    <a:pt x="1257" y="0"/>
                  </a:lnTo>
                  <a:lnTo>
                    <a:pt x="1257" y="0"/>
                  </a:lnTo>
                  <a:lnTo>
                    <a:pt x="3" y="1513"/>
                  </a:lnTo>
                  <a:lnTo>
                    <a:pt x="0" y="151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41" name="Freeform 38">
              <a:extLst>
                <a:ext uri="{FF2B5EF4-FFF2-40B4-BE49-F238E27FC236}">
                  <a16:creationId xmlns:a16="http://schemas.microsoft.com/office/drawing/2014/main" xmlns="" id="{5DE87B6E-EAEC-42C5-A3B8-4B474E49C25C}"/>
                </a:ext>
              </a:extLst>
            </xdr:cNvPr>
            <xdr:cNvSpPr>
              <a:spLocks/>
            </xdr:cNvSpPr>
          </xdr:nvSpPr>
          <xdr:spPr bwMode="auto">
            <a:xfrm>
              <a:off x="1884" y="1106"/>
              <a:ext cx="1257" cy="1513"/>
            </a:xfrm>
            <a:custGeom>
              <a:avLst/>
              <a:gdLst>
                <a:gd name="T0" fmla="*/ 0 w 419"/>
                <a:gd name="T1" fmla="*/ 503 h 504"/>
                <a:gd name="T2" fmla="*/ 419 w 419"/>
                <a:gd name="T3" fmla="*/ 0 h 504"/>
                <a:gd name="T4" fmla="*/ 419 w 419"/>
                <a:gd name="T5" fmla="*/ 0 h 504"/>
                <a:gd name="T6" fmla="*/ 1 w 419"/>
                <a:gd name="T7" fmla="*/ 504 h 504"/>
                <a:gd name="T8" fmla="*/ 0 w 419"/>
                <a:gd name="T9" fmla="*/ 503 h 50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19" h="504">
                  <a:moveTo>
                    <a:pt x="0" y="503"/>
                  </a:moveTo>
                  <a:lnTo>
                    <a:pt x="419" y="0"/>
                  </a:lnTo>
                  <a:lnTo>
                    <a:pt x="419" y="0"/>
                  </a:lnTo>
                  <a:lnTo>
                    <a:pt x="1" y="504"/>
                  </a:lnTo>
                  <a:lnTo>
                    <a:pt x="0" y="50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42" name="Freeform 39">
              <a:extLst>
                <a:ext uri="{FF2B5EF4-FFF2-40B4-BE49-F238E27FC236}">
                  <a16:creationId xmlns:a16="http://schemas.microsoft.com/office/drawing/2014/main" xmlns="" id="{057ADB71-F7D5-4469-AFD8-CD10623B0302}"/>
                </a:ext>
              </a:extLst>
            </xdr:cNvPr>
            <xdr:cNvSpPr>
              <a:spLocks/>
            </xdr:cNvSpPr>
          </xdr:nvSpPr>
          <xdr:spPr bwMode="auto">
            <a:xfrm>
              <a:off x="3438" y="1205"/>
              <a:ext cx="186" cy="132"/>
            </a:xfrm>
            <a:custGeom>
              <a:avLst/>
              <a:gdLst>
                <a:gd name="T0" fmla="*/ 186 w 186"/>
                <a:gd name="T1" fmla="*/ 132 h 132"/>
                <a:gd name="T2" fmla="*/ 0 w 186"/>
                <a:gd name="T3" fmla="*/ 0 h 132"/>
                <a:gd name="T4" fmla="*/ 0 w 186"/>
                <a:gd name="T5" fmla="*/ 0 h 132"/>
                <a:gd name="T6" fmla="*/ 186 w 186"/>
                <a:gd name="T7" fmla="*/ 129 h 132"/>
                <a:gd name="T8" fmla="*/ 186 w 186"/>
                <a:gd name="T9" fmla="*/ 132 h 1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6" h="132">
                  <a:moveTo>
                    <a:pt x="186" y="132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86" y="129"/>
                  </a:lnTo>
                  <a:lnTo>
                    <a:pt x="186" y="13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43" name="Freeform 40">
              <a:extLst>
                <a:ext uri="{FF2B5EF4-FFF2-40B4-BE49-F238E27FC236}">
                  <a16:creationId xmlns:a16="http://schemas.microsoft.com/office/drawing/2014/main" xmlns="" id="{1EEC406B-7D03-43D3-8390-6C8418CB8621}"/>
                </a:ext>
              </a:extLst>
            </xdr:cNvPr>
            <xdr:cNvSpPr>
              <a:spLocks/>
            </xdr:cNvSpPr>
          </xdr:nvSpPr>
          <xdr:spPr bwMode="auto">
            <a:xfrm>
              <a:off x="3438" y="1205"/>
              <a:ext cx="186" cy="132"/>
            </a:xfrm>
            <a:custGeom>
              <a:avLst/>
              <a:gdLst>
                <a:gd name="T0" fmla="*/ 62 w 62"/>
                <a:gd name="T1" fmla="*/ 44 h 44"/>
                <a:gd name="T2" fmla="*/ 0 w 62"/>
                <a:gd name="T3" fmla="*/ 0 h 44"/>
                <a:gd name="T4" fmla="*/ 0 w 62"/>
                <a:gd name="T5" fmla="*/ 0 h 44"/>
                <a:gd name="T6" fmla="*/ 62 w 62"/>
                <a:gd name="T7" fmla="*/ 43 h 44"/>
                <a:gd name="T8" fmla="*/ 62 w 62"/>
                <a:gd name="T9" fmla="*/ 44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2" h="44">
                  <a:moveTo>
                    <a:pt x="62" y="44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62" y="43"/>
                  </a:lnTo>
                  <a:lnTo>
                    <a:pt x="62" y="4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44" name="Freeform 41">
              <a:extLst>
                <a:ext uri="{FF2B5EF4-FFF2-40B4-BE49-F238E27FC236}">
                  <a16:creationId xmlns:a16="http://schemas.microsoft.com/office/drawing/2014/main" xmlns="" id="{54EF903E-1EB9-4B23-A71F-EB897A7B4138}"/>
                </a:ext>
              </a:extLst>
            </xdr:cNvPr>
            <xdr:cNvSpPr>
              <a:spLocks/>
            </xdr:cNvSpPr>
          </xdr:nvSpPr>
          <xdr:spPr bwMode="auto">
            <a:xfrm>
              <a:off x="3432" y="1202"/>
              <a:ext cx="375" cy="349"/>
            </a:xfrm>
            <a:custGeom>
              <a:avLst/>
              <a:gdLst>
                <a:gd name="T0" fmla="*/ 366 w 375"/>
                <a:gd name="T1" fmla="*/ 349 h 349"/>
                <a:gd name="T2" fmla="*/ 0 w 375"/>
                <a:gd name="T3" fmla="*/ 9 h 349"/>
                <a:gd name="T4" fmla="*/ 9 w 375"/>
                <a:gd name="T5" fmla="*/ 0 h 349"/>
                <a:gd name="T6" fmla="*/ 375 w 375"/>
                <a:gd name="T7" fmla="*/ 337 h 349"/>
                <a:gd name="T8" fmla="*/ 366 w 375"/>
                <a:gd name="T9" fmla="*/ 349 h 3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75" h="349">
                  <a:moveTo>
                    <a:pt x="366" y="349"/>
                  </a:moveTo>
                  <a:lnTo>
                    <a:pt x="0" y="9"/>
                  </a:lnTo>
                  <a:lnTo>
                    <a:pt x="9" y="0"/>
                  </a:lnTo>
                  <a:lnTo>
                    <a:pt x="375" y="337"/>
                  </a:lnTo>
                  <a:lnTo>
                    <a:pt x="366" y="34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45" name="Freeform 42">
              <a:extLst>
                <a:ext uri="{FF2B5EF4-FFF2-40B4-BE49-F238E27FC236}">
                  <a16:creationId xmlns:a16="http://schemas.microsoft.com/office/drawing/2014/main" xmlns="" id="{E8BB0440-B3FF-4E60-AF05-8776C2DE9900}"/>
                </a:ext>
              </a:extLst>
            </xdr:cNvPr>
            <xdr:cNvSpPr>
              <a:spLocks/>
            </xdr:cNvSpPr>
          </xdr:nvSpPr>
          <xdr:spPr bwMode="auto">
            <a:xfrm>
              <a:off x="3432" y="1202"/>
              <a:ext cx="375" cy="349"/>
            </a:xfrm>
            <a:custGeom>
              <a:avLst/>
              <a:gdLst>
                <a:gd name="T0" fmla="*/ 122 w 125"/>
                <a:gd name="T1" fmla="*/ 116 h 116"/>
                <a:gd name="T2" fmla="*/ 0 w 125"/>
                <a:gd name="T3" fmla="*/ 3 h 116"/>
                <a:gd name="T4" fmla="*/ 3 w 125"/>
                <a:gd name="T5" fmla="*/ 0 h 116"/>
                <a:gd name="T6" fmla="*/ 125 w 125"/>
                <a:gd name="T7" fmla="*/ 112 h 116"/>
                <a:gd name="T8" fmla="*/ 122 w 125"/>
                <a:gd name="T9" fmla="*/ 116 h 1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5" h="116">
                  <a:moveTo>
                    <a:pt x="122" y="116"/>
                  </a:moveTo>
                  <a:lnTo>
                    <a:pt x="0" y="3"/>
                  </a:lnTo>
                  <a:lnTo>
                    <a:pt x="3" y="0"/>
                  </a:lnTo>
                  <a:lnTo>
                    <a:pt x="125" y="112"/>
                  </a:lnTo>
                  <a:lnTo>
                    <a:pt x="122" y="11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46" name="Freeform 43">
              <a:extLst>
                <a:ext uri="{FF2B5EF4-FFF2-40B4-BE49-F238E27FC236}">
                  <a16:creationId xmlns:a16="http://schemas.microsoft.com/office/drawing/2014/main" xmlns="" id="{B2FCE6E7-EAEB-4C5A-920F-5C95A063D40A}"/>
                </a:ext>
              </a:extLst>
            </xdr:cNvPr>
            <xdr:cNvSpPr>
              <a:spLocks/>
            </xdr:cNvSpPr>
          </xdr:nvSpPr>
          <xdr:spPr bwMode="auto">
            <a:xfrm>
              <a:off x="3423" y="1214"/>
              <a:ext cx="309" cy="1633"/>
            </a:xfrm>
            <a:custGeom>
              <a:avLst/>
              <a:gdLst>
                <a:gd name="T0" fmla="*/ 306 w 309"/>
                <a:gd name="T1" fmla="*/ 1633 h 1633"/>
                <a:gd name="T2" fmla="*/ 0 w 309"/>
                <a:gd name="T3" fmla="*/ 0 h 1633"/>
                <a:gd name="T4" fmla="*/ 0 w 309"/>
                <a:gd name="T5" fmla="*/ 0 h 1633"/>
                <a:gd name="T6" fmla="*/ 309 w 309"/>
                <a:gd name="T7" fmla="*/ 1633 h 1633"/>
                <a:gd name="T8" fmla="*/ 306 w 309"/>
                <a:gd name="T9" fmla="*/ 1633 h 16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9" h="1633">
                  <a:moveTo>
                    <a:pt x="306" y="1633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309" y="1633"/>
                  </a:lnTo>
                  <a:lnTo>
                    <a:pt x="306" y="163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47" name="Freeform 44">
              <a:extLst>
                <a:ext uri="{FF2B5EF4-FFF2-40B4-BE49-F238E27FC236}">
                  <a16:creationId xmlns:a16="http://schemas.microsoft.com/office/drawing/2014/main" xmlns="" id="{346E6EA9-B1C9-498C-8F27-2078C110655B}"/>
                </a:ext>
              </a:extLst>
            </xdr:cNvPr>
            <xdr:cNvSpPr>
              <a:spLocks/>
            </xdr:cNvSpPr>
          </xdr:nvSpPr>
          <xdr:spPr bwMode="auto">
            <a:xfrm>
              <a:off x="3423" y="1214"/>
              <a:ext cx="309" cy="1633"/>
            </a:xfrm>
            <a:custGeom>
              <a:avLst/>
              <a:gdLst>
                <a:gd name="T0" fmla="*/ 102 w 103"/>
                <a:gd name="T1" fmla="*/ 544 h 544"/>
                <a:gd name="T2" fmla="*/ 0 w 103"/>
                <a:gd name="T3" fmla="*/ 0 h 544"/>
                <a:gd name="T4" fmla="*/ 0 w 103"/>
                <a:gd name="T5" fmla="*/ 0 h 544"/>
                <a:gd name="T6" fmla="*/ 103 w 103"/>
                <a:gd name="T7" fmla="*/ 544 h 544"/>
                <a:gd name="T8" fmla="*/ 102 w 103"/>
                <a:gd name="T9" fmla="*/ 544 h 5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3" h="544">
                  <a:moveTo>
                    <a:pt x="102" y="544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03" y="544"/>
                  </a:lnTo>
                  <a:lnTo>
                    <a:pt x="102" y="54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48" name="Freeform 45">
              <a:extLst>
                <a:ext uri="{FF2B5EF4-FFF2-40B4-BE49-F238E27FC236}">
                  <a16:creationId xmlns:a16="http://schemas.microsoft.com/office/drawing/2014/main" xmlns="" id="{D259230F-B479-4C93-A543-D1F81DEED7CD}"/>
                </a:ext>
              </a:extLst>
            </xdr:cNvPr>
            <xdr:cNvSpPr>
              <a:spLocks/>
            </xdr:cNvSpPr>
          </xdr:nvSpPr>
          <xdr:spPr bwMode="auto">
            <a:xfrm>
              <a:off x="3417" y="1214"/>
              <a:ext cx="117" cy="1829"/>
            </a:xfrm>
            <a:custGeom>
              <a:avLst/>
              <a:gdLst>
                <a:gd name="T0" fmla="*/ 114 w 117"/>
                <a:gd name="T1" fmla="*/ 1829 h 1829"/>
                <a:gd name="T2" fmla="*/ 0 w 117"/>
                <a:gd name="T3" fmla="*/ 0 h 1829"/>
                <a:gd name="T4" fmla="*/ 3 w 117"/>
                <a:gd name="T5" fmla="*/ 0 h 1829"/>
                <a:gd name="T6" fmla="*/ 117 w 117"/>
                <a:gd name="T7" fmla="*/ 1829 h 1829"/>
                <a:gd name="T8" fmla="*/ 114 w 117"/>
                <a:gd name="T9" fmla="*/ 1829 h 18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7" h="1829">
                  <a:moveTo>
                    <a:pt x="114" y="1829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117" y="1829"/>
                  </a:lnTo>
                  <a:lnTo>
                    <a:pt x="114" y="18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49" name="Freeform 46">
              <a:extLst>
                <a:ext uri="{FF2B5EF4-FFF2-40B4-BE49-F238E27FC236}">
                  <a16:creationId xmlns:a16="http://schemas.microsoft.com/office/drawing/2014/main" xmlns="" id="{FABD2C11-6A80-4FE7-878D-3D9D85A1B32C}"/>
                </a:ext>
              </a:extLst>
            </xdr:cNvPr>
            <xdr:cNvSpPr>
              <a:spLocks/>
            </xdr:cNvSpPr>
          </xdr:nvSpPr>
          <xdr:spPr bwMode="auto">
            <a:xfrm>
              <a:off x="3417" y="1214"/>
              <a:ext cx="117" cy="1829"/>
            </a:xfrm>
            <a:custGeom>
              <a:avLst/>
              <a:gdLst>
                <a:gd name="T0" fmla="*/ 38 w 39"/>
                <a:gd name="T1" fmla="*/ 609 h 609"/>
                <a:gd name="T2" fmla="*/ 0 w 39"/>
                <a:gd name="T3" fmla="*/ 0 h 609"/>
                <a:gd name="T4" fmla="*/ 1 w 39"/>
                <a:gd name="T5" fmla="*/ 0 h 609"/>
                <a:gd name="T6" fmla="*/ 39 w 39"/>
                <a:gd name="T7" fmla="*/ 609 h 609"/>
                <a:gd name="T8" fmla="*/ 38 w 39"/>
                <a:gd name="T9" fmla="*/ 609 h 6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9" h="609">
                  <a:moveTo>
                    <a:pt x="38" y="609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39" y="609"/>
                  </a:lnTo>
                  <a:lnTo>
                    <a:pt x="38" y="60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50" name="Freeform 47">
              <a:extLst>
                <a:ext uri="{FF2B5EF4-FFF2-40B4-BE49-F238E27FC236}">
                  <a16:creationId xmlns:a16="http://schemas.microsoft.com/office/drawing/2014/main" xmlns="" id="{753597AB-E554-4E10-9AFE-0645E6FE67B0}"/>
                </a:ext>
              </a:extLst>
            </xdr:cNvPr>
            <xdr:cNvSpPr>
              <a:spLocks/>
            </xdr:cNvSpPr>
          </xdr:nvSpPr>
          <xdr:spPr bwMode="auto">
            <a:xfrm>
              <a:off x="3660" y="1367"/>
              <a:ext cx="147" cy="175"/>
            </a:xfrm>
            <a:custGeom>
              <a:avLst/>
              <a:gdLst>
                <a:gd name="T0" fmla="*/ 144 w 147"/>
                <a:gd name="T1" fmla="*/ 175 h 175"/>
                <a:gd name="T2" fmla="*/ 0 w 147"/>
                <a:gd name="T3" fmla="*/ 0 h 175"/>
                <a:gd name="T4" fmla="*/ 0 w 147"/>
                <a:gd name="T5" fmla="*/ 0 h 175"/>
                <a:gd name="T6" fmla="*/ 147 w 147"/>
                <a:gd name="T7" fmla="*/ 175 h 175"/>
                <a:gd name="T8" fmla="*/ 144 w 147"/>
                <a:gd name="T9" fmla="*/ 175 h 17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7" h="175">
                  <a:moveTo>
                    <a:pt x="144" y="175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47" y="175"/>
                  </a:lnTo>
                  <a:lnTo>
                    <a:pt x="144" y="17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51" name="Freeform 48">
              <a:extLst>
                <a:ext uri="{FF2B5EF4-FFF2-40B4-BE49-F238E27FC236}">
                  <a16:creationId xmlns:a16="http://schemas.microsoft.com/office/drawing/2014/main" xmlns="" id="{CA88EF62-F7EE-4C4D-8354-DF46D65D35FB}"/>
                </a:ext>
              </a:extLst>
            </xdr:cNvPr>
            <xdr:cNvSpPr>
              <a:spLocks/>
            </xdr:cNvSpPr>
          </xdr:nvSpPr>
          <xdr:spPr bwMode="auto">
            <a:xfrm>
              <a:off x="3660" y="1367"/>
              <a:ext cx="147" cy="175"/>
            </a:xfrm>
            <a:custGeom>
              <a:avLst/>
              <a:gdLst>
                <a:gd name="T0" fmla="*/ 48 w 49"/>
                <a:gd name="T1" fmla="*/ 58 h 58"/>
                <a:gd name="T2" fmla="*/ 0 w 49"/>
                <a:gd name="T3" fmla="*/ 0 h 58"/>
                <a:gd name="T4" fmla="*/ 0 w 49"/>
                <a:gd name="T5" fmla="*/ 0 h 58"/>
                <a:gd name="T6" fmla="*/ 49 w 49"/>
                <a:gd name="T7" fmla="*/ 58 h 58"/>
                <a:gd name="T8" fmla="*/ 48 w 49"/>
                <a:gd name="T9" fmla="*/ 58 h 5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9" h="58">
                  <a:moveTo>
                    <a:pt x="48" y="58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49" y="58"/>
                  </a:lnTo>
                  <a:lnTo>
                    <a:pt x="48" y="5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52" name="Freeform 49">
              <a:extLst>
                <a:ext uri="{FF2B5EF4-FFF2-40B4-BE49-F238E27FC236}">
                  <a16:creationId xmlns:a16="http://schemas.microsoft.com/office/drawing/2014/main" xmlns="" id="{49EA2BC2-ACB0-4363-80EC-FAAC26E65287}"/>
                </a:ext>
              </a:extLst>
            </xdr:cNvPr>
            <xdr:cNvSpPr>
              <a:spLocks/>
            </xdr:cNvSpPr>
          </xdr:nvSpPr>
          <xdr:spPr bwMode="auto">
            <a:xfrm>
              <a:off x="3648" y="1373"/>
              <a:ext cx="237" cy="1243"/>
            </a:xfrm>
            <a:custGeom>
              <a:avLst/>
              <a:gdLst>
                <a:gd name="T0" fmla="*/ 237 w 237"/>
                <a:gd name="T1" fmla="*/ 1243 h 1243"/>
                <a:gd name="T2" fmla="*/ 0 w 237"/>
                <a:gd name="T3" fmla="*/ 0 h 1243"/>
                <a:gd name="T4" fmla="*/ 0 w 237"/>
                <a:gd name="T5" fmla="*/ 0 h 1243"/>
                <a:gd name="T6" fmla="*/ 237 w 237"/>
                <a:gd name="T7" fmla="*/ 1243 h 12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37" h="1243">
                  <a:moveTo>
                    <a:pt x="237" y="1243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237" y="124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53" name="Freeform 50">
              <a:extLst>
                <a:ext uri="{FF2B5EF4-FFF2-40B4-BE49-F238E27FC236}">
                  <a16:creationId xmlns:a16="http://schemas.microsoft.com/office/drawing/2014/main" xmlns="" id="{510F24EA-A65E-4C3B-A389-09B4D24F407F}"/>
                </a:ext>
              </a:extLst>
            </xdr:cNvPr>
            <xdr:cNvSpPr>
              <a:spLocks/>
            </xdr:cNvSpPr>
          </xdr:nvSpPr>
          <xdr:spPr bwMode="auto">
            <a:xfrm>
              <a:off x="3648" y="1373"/>
              <a:ext cx="237" cy="1243"/>
            </a:xfrm>
            <a:custGeom>
              <a:avLst/>
              <a:gdLst>
                <a:gd name="T0" fmla="*/ 79 w 79"/>
                <a:gd name="T1" fmla="*/ 414 h 414"/>
                <a:gd name="T2" fmla="*/ 0 w 79"/>
                <a:gd name="T3" fmla="*/ 0 h 414"/>
                <a:gd name="T4" fmla="*/ 0 w 79"/>
                <a:gd name="T5" fmla="*/ 0 h 414"/>
                <a:gd name="T6" fmla="*/ 79 w 79"/>
                <a:gd name="T7" fmla="*/ 414 h 414"/>
                <a:gd name="T8" fmla="*/ 79 w 79"/>
                <a:gd name="T9" fmla="*/ 414 h 4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9" h="414">
                  <a:moveTo>
                    <a:pt x="79" y="414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79" y="414"/>
                  </a:lnTo>
                  <a:lnTo>
                    <a:pt x="79" y="41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54" name="Freeform 51">
              <a:extLst>
                <a:ext uri="{FF2B5EF4-FFF2-40B4-BE49-F238E27FC236}">
                  <a16:creationId xmlns:a16="http://schemas.microsoft.com/office/drawing/2014/main" xmlns="" id="{F512659F-1455-4D38-BB93-62F7CCB40425}"/>
                </a:ext>
              </a:extLst>
            </xdr:cNvPr>
            <xdr:cNvSpPr>
              <a:spLocks/>
            </xdr:cNvSpPr>
          </xdr:nvSpPr>
          <xdr:spPr bwMode="auto">
            <a:xfrm>
              <a:off x="3645" y="1373"/>
              <a:ext cx="90" cy="1474"/>
            </a:xfrm>
            <a:custGeom>
              <a:avLst/>
              <a:gdLst>
                <a:gd name="T0" fmla="*/ 87 w 90"/>
                <a:gd name="T1" fmla="*/ 1474 h 1474"/>
                <a:gd name="T2" fmla="*/ 0 w 90"/>
                <a:gd name="T3" fmla="*/ 0 h 1474"/>
                <a:gd name="T4" fmla="*/ 0 w 90"/>
                <a:gd name="T5" fmla="*/ 0 h 1474"/>
                <a:gd name="T6" fmla="*/ 90 w 90"/>
                <a:gd name="T7" fmla="*/ 1474 h 1474"/>
                <a:gd name="T8" fmla="*/ 87 w 90"/>
                <a:gd name="T9" fmla="*/ 1474 h 147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0" h="1474">
                  <a:moveTo>
                    <a:pt x="87" y="1474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90" y="1474"/>
                  </a:lnTo>
                  <a:lnTo>
                    <a:pt x="87" y="147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55" name="Freeform 52">
              <a:extLst>
                <a:ext uri="{FF2B5EF4-FFF2-40B4-BE49-F238E27FC236}">
                  <a16:creationId xmlns:a16="http://schemas.microsoft.com/office/drawing/2014/main" xmlns="" id="{2BF30E7B-0EC1-4B6D-BE3B-4FF34A5550AC}"/>
                </a:ext>
              </a:extLst>
            </xdr:cNvPr>
            <xdr:cNvSpPr>
              <a:spLocks/>
            </xdr:cNvSpPr>
          </xdr:nvSpPr>
          <xdr:spPr bwMode="auto">
            <a:xfrm>
              <a:off x="3645" y="1373"/>
              <a:ext cx="90" cy="1474"/>
            </a:xfrm>
            <a:custGeom>
              <a:avLst/>
              <a:gdLst>
                <a:gd name="T0" fmla="*/ 29 w 30"/>
                <a:gd name="T1" fmla="*/ 491 h 491"/>
                <a:gd name="T2" fmla="*/ 0 w 30"/>
                <a:gd name="T3" fmla="*/ 0 h 491"/>
                <a:gd name="T4" fmla="*/ 0 w 30"/>
                <a:gd name="T5" fmla="*/ 0 h 491"/>
                <a:gd name="T6" fmla="*/ 30 w 30"/>
                <a:gd name="T7" fmla="*/ 491 h 491"/>
                <a:gd name="T8" fmla="*/ 29 w 30"/>
                <a:gd name="T9" fmla="*/ 491 h 49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491">
                  <a:moveTo>
                    <a:pt x="29" y="491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30" y="491"/>
                  </a:lnTo>
                  <a:lnTo>
                    <a:pt x="29" y="49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56" name="Freeform 53">
              <a:extLst>
                <a:ext uri="{FF2B5EF4-FFF2-40B4-BE49-F238E27FC236}">
                  <a16:creationId xmlns:a16="http://schemas.microsoft.com/office/drawing/2014/main" xmlns="" id="{AC89AA8B-8C66-4E0B-B92A-591C17DB33F4}"/>
                </a:ext>
              </a:extLst>
            </xdr:cNvPr>
            <xdr:cNvSpPr>
              <a:spLocks/>
            </xdr:cNvSpPr>
          </xdr:nvSpPr>
          <xdr:spPr bwMode="auto">
            <a:xfrm>
              <a:off x="3534" y="1373"/>
              <a:ext cx="111" cy="1670"/>
            </a:xfrm>
            <a:custGeom>
              <a:avLst/>
              <a:gdLst>
                <a:gd name="T0" fmla="*/ 0 w 111"/>
                <a:gd name="T1" fmla="*/ 1670 h 1670"/>
                <a:gd name="T2" fmla="*/ 105 w 111"/>
                <a:gd name="T3" fmla="*/ 0 h 1670"/>
                <a:gd name="T4" fmla="*/ 111 w 111"/>
                <a:gd name="T5" fmla="*/ 0 h 1670"/>
                <a:gd name="T6" fmla="*/ 3 w 111"/>
                <a:gd name="T7" fmla="*/ 1670 h 1670"/>
                <a:gd name="T8" fmla="*/ 0 w 111"/>
                <a:gd name="T9" fmla="*/ 1670 h 16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1" h="1670">
                  <a:moveTo>
                    <a:pt x="0" y="1670"/>
                  </a:moveTo>
                  <a:lnTo>
                    <a:pt x="105" y="0"/>
                  </a:lnTo>
                  <a:lnTo>
                    <a:pt x="111" y="0"/>
                  </a:lnTo>
                  <a:lnTo>
                    <a:pt x="3" y="1670"/>
                  </a:lnTo>
                  <a:lnTo>
                    <a:pt x="0" y="167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57" name="Freeform 54">
              <a:extLst>
                <a:ext uri="{FF2B5EF4-FFF2-40B4-BE49-F238E27FC236}">
                  <a16:creationId xmlns:a16="http://schemas.microsoft.com/office/drawing/2014/main" xmlns="" id="{25C86332-0A20-4544-9F41-727EC602279C}"/>
                </a:ext>
              </a:extLst>
            </xdr:cNvPr>
            <xdr:cNvSpPr>
              <a:spLocks/>
            </xdr:cNvSpPr>
          </xdr:nvSpPr>
          <xdr:spPr bwMode="auto">
            <a:xfrm>
              <a:off x="3534" y="1373"/>
              <a:ext cx="111" cy="1670"/>
            </a:xfrm>
            <a:custGeom>
              <a:avLst/>
              <a:gdLst>
                <a:gd name="T0" fmla="*/ 0 w 37"/>
                <a:gd name="T1" fmla="*/ 556 h 556"/>
                <a:gd name="T2" fmla="*/ 35 w 37"/>
                <a:gd name="T3" fmla="*/ 0 h 556"/>
                <a:gd name="T4" fmla="*/ 37 w 37"/>
                <a:gd name="T5" fmla="*/ 0 h 556"/>
                <a:gd name="T6" fmla="*/ 1 w 37"/>
                <a:gd name="T7" fmla="*/ 556 h 556"/>
                <a:gd name="T8" fmla="*/ 0 w 37"/>
                <a:gd name="T9" fmla="*/ 556 h 5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7" h="556">
                  <a:moveTo>
                    <a:pt x="0" y="556"/>
                  </a:moveTo>
                  <a:lnTo>
                    <a:pt x="35" y="0"/>
                  </a:lnTo>
                  <a:lnTo>
                    <a:pt x="37" y="0"/>
                  </a:lnTo>
                  <a:lnTo>
                    <a:pt x="1" y="556"/>
                  </a:lnTo>
                  <a:lnTo>
                    <a:pt x="0" y="55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58" name="Freeform 55">
              <a:extLst>
                <a:ext uri="{FF2B5EF4-FFF2-40B4-BE49-F238E27FC236}">
                  <a16:creationId xmlns:a16="http://schemas.microsoft.com/office/drawing/2014/main" xmlns="" id="{7313332E-5AAD-4D64-9434-7E89E9FDEA62}"/>
                </a:ext>
              </a:extLst>
            </xdr:cNvPr>
            <xdr:cNvSpPr>
              <a:spLocks/>
            </xdr:cNvSpPr>
          </xdr:nvSpPr>
          <xdr:spPr bwMode="auto">
            <a:xfrm>
              <a:off x="3297" y="1373"/>
              <a:ext cx="342" cy="1796"/>
            </a:xfrm>
            <a:custGeom>
              <a:avLst/>
              <a:gdLst>
                <a:gd name="T0" fmla="*/ 0 w 342"/>
                <a:gd name="T1" fmla="*/ 1796 h 1796"/>
                <a:gd name="T2" fmla="*/ 342 w 342"/>
                <a:gd name="T3" fmla="*/ 0 h 1796"/>
                <a:gd name="T4" fmla="*/ 342 w 342"/>
                <a:gd name="T5" fmla="*/ 0 h 1796"/>
                <a:gd name="T6" fmla="*/ 0 w 342"/>
                <a:gd name="T7" fmla="*/ 1796 h 179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42" h="1796">
                  <a:moveTo>
                    <a:pt x="0" y="1796"/>
                  </a:moveTo>
                  <a:lnTo>
                    <a:pt x="342" y="0"/>
                  </a:lnTo>
                  <a:lnTo>
                    <a:pt x="342" y="0"/>
                  </a:lnTo>
                  <a:lnTo>
                    <a:pt x="0" y="179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59" name="Freeform 56">
              <a:extLst>
                <a:ext uri="{FF2B5EF4-FFF2-40B4-BE49-F238E27FC236}">
                  <a16:creationId xmlns:a16="http://schemas.microsoft.com/office/drawing/2014/main" xmlns="" id="{A8A333BE-687D-4855-9ACE-D5B963B0DC0D}"/>
                </a:ext>
              </a:extLst>
            </xdr:cNvPr>
            <xdr:cNvSpPr>
              <a:spLocks/>
            </xdr:cNvSpPr>
          </xdr:nvSpPr>
          <xdr:spPr bwMode="auto">
            <a:xfrm>
              <a:off x="3297" y="1373"/>
              <a:ext cx="342" cy="1796"/>
            </a:xfrm>
            <a:custGeom>
              <a:avLst/>
              <a:gdLst>
                <a:gd name="T0" fmla="*/ 0 w 114"/>
                <a:gd name="T1" fmla="*/ 598 h 598"/>
                <a:gd name="T2" fmla="*/ 114 w 114"/>
                <a:gd name="T3" fmla="*/ 0 h 598"/>
                <a:gd name="T4" fmla="*/ 114 w 114"/>
                <a:gd name="T5" fmla="*/ 0 h 598"/>
                <a:gd name="T6" fmla="*/ 0 w 114"/>
                <a:gd name="T7" fmla="*/ 598 h 598"/>
                <a:gd name="T8" fmla="*/ 0 w 114"/>
                <a:gd name="T9" fmla="*/ 598 h 5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4" h="598">
                  <a:moveTo>
                    <a:pt x="0" y="598"/>
                  </a:moveTo>
                  <a:lnTo>
                    <a:pt x="114" y="0"/>
                  </a:lnTo>
                  <a:lnTo>
                    <a:pt x="114" y="0"/>
                  </a:lnTo>
                  <a:lnTo>
                    <a:pt x="0" y="598"/>
                  </a:lnTo>
                  <a:lnTo>
                    <a:pt x="0" y="59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60" name="Freeform 57">
              <a:extLst>
                <a:ext uri="{FF2B5EF4-FFF2-40B4-BE49-F238E27FC236}">
                  <a16:creationId xmlns:a16="http://schemas.microsoft.com/office/drawing/2014/main" xmlns="" id="{BE1F6BBF-C878-4E42-832D-ABD9D91003D4}"/>
                </a:ext>
              </a:extLst>
            </xdr:cNvPr>
            <xdr:cNvSpPr>
              <a:spLocks/>
            </xdr:cNvSpPr>
          </xdr:nvSpPr>
          <xdr:spPr bwMode="auto">
            <a:xfrm>
              <a:off x="3030" y="1373"/>
              <a:ext cx="609" cy="1874"/>
            </a:xfrm>
            <a:custGeom>
              <a:avLst/>
              <a:gdLst>
                <a:gd name="T0" fmla="*/ 0 w 609"/>
                <a:gd name="T1" fmla="*/ 1874 h 1874"/>
                <a:gd name="T2" fmla="*/ 606 w 609"/>
                <a:gd name="T3" fmla="*/ 0 h 1874"/>
                <a:gd name="T4" fmla="*/ 609 w 609"/>
                <a:gd name="T5" fmla="*/ 0 h 1874"/>
                <a:gd name="T6" fmla="*/ 0 w 609"/>
                <a:gd name="T7" fmla="*/ 1874 h 187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609" h="1874">
                  <a:moveTo>
                    <a:pt x="0" y="1874"/>
                  </a:moveTo>
                  <a:lnTo>
                    <a:pt x="606" y="0"/>
                  </a:lnTo>
                  <a:lnTo>
                    <a:pt x="609" y="0"/>
                  </a:lnTo>
                  <a:lnTo>
                    <a:pt x="0" y="187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61" name="Freeform 58">
              <a:extLst>
                <a:ext uri="{FF2B5EF4-FFF2-40B4-BE49-F238E27FC236}">
                  <a16:creationId xmlns:a16="http://schemas.microsoft.com/office/drawing/2014/main" xmlns="" id="{96AA7381-4804-4FC7-A7F2-488BE967CEA9}"/>
                </a:ext>
              </a:extLst>
            </xdr:cNvPr>
            <xdr:cNvSpPr>
              <a:spLocks/>
            </xdr:cNvSpPr>
          </xdr:nvSpPr>
          <xdr:spPr bwMode="auto">
            <a:xfrm>
              <a:off x="3030" y="1373"/>
              <a:ext cx="609" cy="1874"/>
            </a:xfrm>
            <a:custGeom>
              <a:avLst/>
              <a:gdLst>
                <a:gd name="T0" fmla="*/ 0 w 203"/>
                <a:gd name="T1" fmla="*/ 624 h 624"/>
                <a:gd name="T2" fmla="*/ 202 w 203"/>
                <a:gd name="T3" fmla="*/ 0 h 624"/>
                <a:gd name="T4" fmla="*/ 203 w 203"/>
                <a:gd name="T5" fmla="*/ 0 h 624"/>
                <a:gd name="T6" fmla="*/ 0 w 203"/>
                <a:gd name="T7" fmla="*/ 624 h 624"/>
                <a:gd name="T8" fmla="*/ 0 w 203"/>
                <a:gd name="T9" fmla="*/ 624 h 6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3" h="624">
                  <a:moveTo>
                    <a:pt x="0" y="624"/>
                  </a:moveTo>
                  <a:lnTo>
                    <a:pt x="202" y="0"/>
                  </a:lnTo>
                  <a:lnTo>
                    <a:pt x="203" y="0"/>
                  </a:lnTo>
                  <a:lnTo>
                    <a:pt x="0" y="624"/>
                  </a:lnTo>
                  <a:lnTo>
                    <a:pt x="0" y="62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62" name="Freeform 59">
              <a:extLst>
                <a:ext uri="{FF2B5EF4-FFF2-40B4-BE49-F238E27FC236}">
                  <a16:creationId xmlns:a16="http://schemas.microsoft.com/office/drawing/2014/main" xmlns="" id="{D62BD038-C9BD-4810-830F-2D8CD5EAADDE}"/>
                </a:ext>
              </a:extLst>
            </xdr:cNvPr>
            <xdr:cNvSpPr>
              <a:spLocks/>
            </xdr:cNvSpPr>
          </xdr:nvSpPr>
          <xdr:spPr bwMode="auto">
            <a:xfrm>
              <a:off x="2751" y="1370"/>
              <a:ext cx="882" cy="1874"/>
            </a:xfrm>
            <a:custGeom>
              <a:avLst/>
              <a:gdLst>
                <a:gd name="T0" fmla="*/ 0 w 882"/>
                <a:gd name="T1" fmla="*/ 1871 h 1874"/>
                <a:gd name="T2" fmla="*/ 882 w 882"/>
                <a:gd name="T3" fmla="*/ 0 h 1874"/>
                <a:gd name="T4" fmla="*/ 882 w 882"/>
                <a:gd name="T5" fmla="*/ 0 h 1874"/>
                <a:gd name="T6" fmla="*/ 3 w 882"/>
                <a:gd name="T7" fmla="*/ 1874 h 1874"/>
                <a:gd name="T8" fmla="*/ 0 w 882"/>
                <a:gd name="T9" fmla="*/ 1871 h 187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82" h="1874">
                  <a:moveTo>
                    <a:pt x="0" y="1871"/>
                  </a:moveTo>
                  <a:lnTo>
                    <a:pt x="882" y="0"/>
                  </a:lnTo>
                  <a:lnTo>
                    <a:pt x="882" y="0"/>
                  </a:lnTo>
                  <a:lnTo>
                    <a:pt x="3" y="1874"/>
                  </a:lnTo>
                  <a:lnTo>
                    <a:pt x="0" y="187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63" name="Freeform 60">
              <a:extLst>
                <a:ext uri="{FF2B5EF4-FFF2-40B4-BE49-F238E27FC236}">
                  <a16:creationId xmlns:a16="http://schemas.microsoft.com/office/drawing/2014/main" xmlns="" id="{4BE35006-BBFC-40B0-8779-9CAF4B2A2196}"/>
                </a:ext>
              </a:extLst>
            </xdr:cNvPr>
            <xdr:cNvSpPr>
              <a:spLocks/>
            </xdr:cNvSpPr>
          </xdr:nvSpPr>
          <xdr:spPr bwMode="auto">
            <a:xfrm>
              <a:off x="2751" y="1370"/>
              <a:ext cx="882" cy="1874"/>
            </a:xfrm>
            <a:custGeom>
              <a:avLst/>
              <a:gdLst>
                <a:gd name="T0" fmla="*/ 0 w 294"/>
                <a:gd name="T1" fmla="*/ 623 h 624"/>
                <a:gd name="T2" fmla="*/ 294 w 294"/>
                <a:gd name="T3" fmla="*/ 0 h 624"/>
                <a:gd name="T4" fmla="*/ 294 w 294"/>
                <a:gd name="T5" fmla="*/ 0 h 624"/>
                <a:gd name="T6" fmla="*/ 1 w 294"/>
                <a:gd name="T7" fmla="*/ 624 h 624"/>
                <a:gd name="T8" fmla="*/ 0 w 294"/>
                <a:gd name="T9" fmla="*/ 623 h 6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4" h="624">
                  <a:moveTo>
                    <a:pt x="0" y="623"/>
                  </a:moveTo>
                  <a:lnTo>
                    <a:pt x="294" y="0"/>
                  </a:lnTo>
                  <a:lnTo>
                    <a:pt x="294" y="0"/>
                  </a:lnTo>
                  <a:lnTo>
                    <a:pt x="1" y="624"/>
                  </a:lnTo>
                  <a:lnTo>
                    <a:pt x="0" y="62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64" name="Freeform 61">
              <a:extLst>
                <a:ext uri="{FF2B5EF4-FFF2-40B4-BE49-F238E27FC236}">
                  <a16:creationId xmlns:a16="http://schemas.microsoft.com/office/drawing/2014/main" xmlns="" id="{3B93070E-4407-41B5-AFE0-263D9D29DCD9}"/>
                </a:ext>
              </a:extLst>
            </xdr:cNvPr>
            <xdr:cNvSpPr>
              <a:spLocks/>
            </xdr:cNvSpPr>
          </xdr:nvSpPr>
          <xdr:spPr bwMode="auto">
            <a:xfrm>
              <a:off x="2478" y="1370"/>
              <a:ext cx="1155" cy="1808"/>
            </a:xfrm>
            <a:custGeom>
              <a:avLst/>
              <a:gdLst>
                <a:gd name="T0" fmla="*/ 0 w 1155"/>
                <a:gd name="T1" fmla="*/ 1808 h 1808"/>
                <a:gd name="T2" fmla="*/ 1152 w 1155"/>
                <a:gd name="T3" fmla="*/ 0 h 1808"/>
                <a:gd name="T4" fmla="*/ 1155 w 1155"/>
                <a:gd name="T5" fmla="*/ 0 h 1808"/>
                <a:gd name="T6" fmla="*/ 3 w 1155"/>
                <a:gd name="T7" fmla="*/ 1808 h 1808"/>
                <a:gd name="T8" fmla="*/ 0 w 1155"/>
                <a:gd name="T9" fmla="*/ 1808 h 18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55" h="1808">
                  <a:moveTo>
                    <a:pt x="0" y="1808"/>
                  </a:moveTo>
                  <a:lnTo>
                    <a:pt x="1152" y="0"/>
                  </a:lnTo>
                  <a:lnTo>
                    <a:pt x="1155" y="0"/>
                  </a:lnTo>
                  <a:lnTo>
                    <a:pt x="3" y="1808"/>
                  </a:lnTo>
                  <a:lnTo>
                    <a:pt x="0" y="180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65" name="Freeform 62">
              <a:extLst>
                <a:ext uri="{FF2B5EF4-FFF2-40B4-BE49-F238E27FC236}">
                  <a16:creationId xmlns:a16="http://schemas.microsoft.com/office/drawing/2014/main" xmlns="" id="{692085A9-814C-49F3-A0FE-87BE5F7A6CFB}"/>
                </a:ext>
              </a:extLst>
            </xdr:cNvPr>
            <xdr:cNvSpPr>
              <a:spLocks/>
            </xdr:cNvSpPr>
          </xdr:nvSpPr>
          <xdr:spPr bwMode="auto">
            <a:xfrm>
              <a:off x="2478" y="1370"/>
              <a:ext cx="1155" cy="1808"/>
            </a:xfrm>
            <a:custGeom>
              <a:avLst/>
              <a:gdLst>
                <a:gd name="T0" fmla="*/ 0 w 385"/>
                <a:gd name="T1" fmla="*/ 602 h 602"/>
                <a:gd name="T2" fmla="*/ 384 w 385"/>
                <a:gd name="T3" fmla="*/ 0 h 602"/>
                <a:gd name="T4" fmla="*/ 385 w 385"/>
                <a:gd name="T5" fmla="*/ 0 h 602"/>
                <a:gd name="T6" fmla="*/ 1 w 385"/>
                <a:gd name="T7" fmla="*/ 602 h 602"/>
                <a:gd name="T8" fmla="*/ 0 w 385"/>
                <a:gd name="T9" fmla="*/ 602 h 60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85" h="602">
                  <a:moveTo>
                    <a:pt x="0" y="602"/>
                  </a:moveTo>
                  <a:lnTo>
                    <a:pt x="384" y="0"/>
                  </a:lnTo>
                  <a:lnTo>
                    <a:pt x="385" y="0"/>
                  </a:lnTo>
                  <a:lnTo>
                    <a:pt x="1" y="602"/>
                  </a:lnTo>
                  <a:lnTo>
                    <a:pt x="0" y="60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66" name="Freeform 63">
              <a:extLst>
                <a:ext uri="{FF2B5EF4-FFF2-40B4-BE49-F238E27FC236}">
                  <a16:creationId xmlns:a16="http://schemas.microsoft.com/office/drawing/2014/main" xmlns="" id="{BE49D336-6607-46CE-AD3C-57AF718F8E1C}"/>
                </a:ext>
              </a:extLst>
            </xdr:cNvPr>
            <xdr:cNvSpPr>
              <a:spLocks/>
            </xdr:cNvSpPr>
          </xdr:nvSpPr>
          <xdr:spPr bwMode="auto">
            <a:xfrm>
              <a:off x="2241" y="1367"/>
              <a:ext cx="1389" cy="1676"/>
            </a:xfrm>
            <a:custGeom>
              <a:avLst/>
              <a:gdLst>
                <a:gd name="T0" fmla="*/ 0 w 1389"/>
                <a:gd name="T1" fmla="*/ 1676 h 1676"/>
                <a:gd name="T2" fmla="*/ 1386 w 1389"/>
                <a:gd name="T3" fmla="*/ 0 h 1676"/>
                <a:gd name="T4" fmla="*/ 1389 w 1389"/>
                <a:gd name="T5" fmla="*/ 0 h 1676"/>
                <a:gd name="T6" fmla="*/ 3 w 1389"/>
                <a:gd name="T7" fmla="*/ 1676 h 1676"/>
                <a:gd name="T8" fmla="*/ 0 w 1389"/>
                <a:gd name="T9" fmla="*/ 1676 h 16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89" h="1676">
                  <a:moveTo>
                    <a:pt x="0" y="1676"/>
                  </a:moveTo>
                  <a:lnTo>
                    <a:pt x="1386" y="0"/>
                  </a:lnTo>
                  <a:lnTo>
                    <a:pt x="1389" y="0"/>
                  </a:lnTo>
                  <a:lnTo>
                    <a:pt x="3" y="1676"/>
                  </a:lnTo>
                  <a:lnTo>
                    <a:pt x="0" y="167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67" name="Freeform 64">
              <a:extLst>
                <a:ext uri="{FF2B5EF4-FFF2-40B4-BE49-F238E27FC236}">
                  <a16:creationId xmlns:a16="http://schemas.microsoft.com/office/drawing/2014/main" xmlns="" id="{7E1E017F-112F-43A8-9711-CBEE9D3819F5}"/>
                </a:ext>
              </a:extLst>
            </xdr:cNvPr>
            <xdr:cNvSpPr>
              <a:spLocks/>
            </xdr:cNvSpPr>
          </xdr:nvSpPr>
          <xdr:spPr bwMode="auto">
            <a:xfrm>
              <a:off x="2241" y="1367"/>
              <a:ext cx="1389" cy="1676"/>
            </a:xfrm>
            <a:custGeom>
              <a:avLst/>
              <a:gdLst>
                <a:gd name="T0" fmla="*/ 0 w 463"/>
                <a:gd name="T1" fmla="*/ 558 h 558"/>
                <a:gd name="T2" fmla="*/ 462 w 463"/>
                <a:gd name="T3" fmla="*/ 0 h 558"/>
                <a:gd name="T4" fmla="*/ 463 w 463"/>
                <a:gd name="T5" fmla="*/ 0 h 558"/>
                <a:gd name="T6" fmla="*/ 1 w 463"/>
                <a:gd name="T7" fmla="*/ 558 h 558"/>
                <a:gd name="T8" fmla="*/ 0 w 463"/>
                <a:gd name="T9" fmla="*/ 558 h 55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63" h="558">
                  <a:moveTo>
                    <a:pt x="0" y="558"/>
                  </a:moveTo>
                  <a:lnTo>
                    <a:pt x="462" y="0"/>
                  </a:lnTo>
                  <a:lnTo>
                    <a:pt x="463" y="0"/>
                  </a:lnTo>
                  <a:lnTo>
                    <a:pt x="1" y="558"/>
                  </a:lnTo>
                  <a:lnTo>
                    <a:pt x="0" y="55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68" name="Freeform 65">
              <a:extLst>
                <a:ext uri="{FF2B5EF4-FFF2-40B4-BE49-F238E27FC236}">
                  <a16:creationId xmlns:a16="http://schemas.microsoft.com/office/drawing/2014/main" xmlns="" id="{AA2FB059-B02C-476F-902C-2E6E39389768}"/>
                </a:ext>
              </a:extLst>
            </xdr:cNvPr>
            <xdr:cNvSpPr>
              <a:spLocks/>
            </xdr:cNvSpPr>
          </xdr:nvSpPr>
          <xdr:spPr bwMode="auto">
            <a:xfrm>
              <a:off x="2034" y="1361"/>
              <a:ext cx="1596" cy="1501"/>
            </a:xfrm>
            <a:custGeom>
              <a:avLst/>
              <a:gdLst>
                <a:gd name="T0" fmla="*/ 0 w 1596"/>
                <a:gd name="T1" fmla="*/ 1489 h 1501"/>
                <a:gd name="T2" fmla="*/ 1587 w 1596"/>
                <a:gd name="T3" fmla="*/ 0 h 1501"/>
                <a:gd name="T4" fmla="*/ 1596 w 1596"/>
                <a:gd name="T5" fmla="*/ 9 h 1501"/>
                <a:gd name="T6" fmla="*/ 9 w 1596"/>
                <a:gd name="T7" fmla="*/ 1501 h 1501"/>
                <a:gd name="T8" fmla="*/ 0 w 1596"/>
                <a:gd name="T9" fmla="*/ 1489 h 15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96" h="1501">
                  <a:moveTo>
                    <a:pt x="0" y="1489"/>
                  </a:moveTo>
                  <a:lnTo>
                    <a:pt x="1587" y="0"/>
                  </a:lnTo>
                  <a:lnTo>
                    <a:pt x="1596" y="9"/>
                  </a:lnTo>
                  <a:lnTo>
                    <a:pt x="9" y="1501"/>
                  </a:lnTo>
                  <a:lnTo>
                    <a:pt x="0" y="148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69" name="Freeform 66">
              <a:extLst>
                <a:ext uri="{FF2B5EF4-FFF2-40B4-BE49-F238E27FC236}">
                  <a16:creationId xmlns:a16="http://schemas.microsoft.com/office/drawing/2014/main" xmlns="" id="{D4F15AEF-7366-4AB0-8E7E-0A2C090A3FCA}"/>
                </a:ext>
              </a:extLst>
            </xdr:cNvPr>
            <xdr:cNvSpPr>
              <a:spLocks/>
            </xdr:cNvSpPr>
          </xdr:nvSpPr>
          <xdr:spPr bwMode="auto">
            <a:xfrm>
              <a:off x="2034" y="1361"/>
              <a:ext cx="1596" cy="1501"/>
            </a:xfrm>
            <a:custGeom>
              <a:avLst/>
              <a:gdLst>
                <a:gd name="T0" fmla="*/ 0 w 532"/>
                <a:gd name="T1" fmla="*/ 496 h 500"/>
                <a:gd name="T2" fmla="*/ 529 w 532"/>
                <a:gd name="T3" fmla="*/ 0 h 500"/>
                <a:gd name="T4" fmla="*/ 532 w 532"/>
                <a:gd name="T5" fmla="*/ 3 h 500"/>
                <a:gd name="T6" fmla="*/ 3 w 532"/>
                <a:gd name="T7" fmla="*/ 500 h 500"/>
                <a:gd name="T8" fmla="*/ 0 w 532"/>
                <a:gd name="T9" fmla="*/ 496 h 5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32" h="500">
                  <a:moveTo>
                    <a:pt x="0" y="496"/>
                  </a:moveTo>
                  <a:lnTo>
                    <a:pt x="529" y="0"/>
                  </a:lnTo>
                  <a:lnTo>
                    <a:pt x="532" y="3"/>
                  </a:lnTo>
                  <a:lnTo>
                    <a:pt x="3" y="500"/>
                  </a:lnTo>
                  <a:lnTo>
                    <a:pt x="0" y="49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70" name="Freeform 67">
              <a:extLst>
                <a:ext uri="{FF2B5EF4-FFF2-40B4-BE49-F238E27FC236}">
                  <a16:creationId xmlns:a16="http://schemas.microsoft.com/office/drawing/2014/main" xmlns="" id="{B06E5850-8BE3-432A-9FA0-0916771AF4AC}"/>
                </a:ext>
              </a:extLst>
            </xdr:cNvPr>
            <xdr:cNvSpPr>
              <a:spLocks/>
            </xdr:cNvSpPr>
          </xdr:nvSpPr>
          <xdr:spPr bwMode="auto">
            <a:xfrm>
              <a:off x="1887" y="1361"/>
              <a:ext cx="1740" cy="1264"/>
            </a:xfrm>
            <a:custGeom>
              <a:avLst/>
              <a:gdLst>
                <a:gd name="T0" fmla="*/ 0 w 1740"/>
                <a:gd name="T1" fmla="*/ 1258 h 1264"/>
                <a:gd name="T2" fmla="*/ 1737 w 1740"/>
                <a:gd name="T3" fmla="*/ 0 h 1264"/>
                <a:gd name="T4" fmla="*/ 1740 w 1740"/>
                <a:gd name="T5" fmla="*/ 6 h 1264"/>
                <a:gd name="T6" fmla="*/ 6 w 1740"/>
                <a:gd name="T7" fmla="*/ 1264 h 1264"/>
                <a:gd name="T8" fmla="*/ 0 w 1740"/>
                <a:gd name="T9" fmla="*/ 1258 h 126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40" h="1264">
                  <a:moveTo>
                    <a:pt x="0" y="1258"/>
                  </a:moveTo>
                  <a:lnTo>
                    <a:pt x="1737" y="0"/>
                  </a:lnTo>
                  <a:lnTo>
                    <a:pt x="1740" y="6"/>
                  </a:lnTo>
                  <a:lnTo>
                    <a:pt x="6" y="1264"/>
                  </a:lnTo>
                  <a:lnTo>
                    <a:pt x="0" y="125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71" name="Freeform 68">
              <a:extLst>
                <a:ext uri="{FF2B5EF4-FFF2-40B4-BE49-F238E27FC236}">
                  <a16:creationId xmlns:a16="http://schemas.microsoft.com/office/drawing/2014/main" xmlns="" id="{B46EB75D-8595-441C-A2D8-9CD3DBDBD22C}"/>
                </a:ext>
              </a:extLst>
            </xdr:cNvPr>
            <xdr:cNvSpPr>
              <a:spLocks/>
            </xdr:cNvSpPr>
          </xdr:nvSpPr>
          <xdr:spPr bwMode="auto">
            <a:xfrm>
              <a:off x="1887" y="1361"/>
              <a:ext cx="1740" cy="1264"/>
            </a:xfrm>
            <a:custGeom>
              <a:avLst/>
              <a:gdLst>
                <a:gd name="T0" fmla="*/ 0 w 580"/>
                <a:gd name="T1" fmla="*/ 419 h 421"/>
                <a:gd name="T2" fmla="*/ 579 w 580"/>
                <a:gd name="T3" fmla="*/ 0 h 421"/>
                <a:gd name="T4" fmla="*/ 580 w 580"/>
                <a:gd name="T5" fmla="*/ 2 h 421"/>
                <a:gd name="T6" fmla="*/ 2 w 580"/>
                <a:gd name="T7" fmla="*/ 421 h 421"/>
                <a:gd name="T8" fmla="*/ 0 w 580"/>
                <a:gd name="T9" fmla="*/ 419 h 4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80" h="421">
                  <a:moveTo>
                    <a:pt x="0" y="419"/>
                  </a:moveTo>
                  <a:lnTo>
                    <a:pt x="579" y="0"/>
                  </a:lnTo>
                  <a:lnTo>
                    <a:pt x="580" y="2"/>
                  </a:lnTo>
                  <a:lnTo>
                    <a:pt x="2" y="421"/>
                  </a:lnTo>
                  <a:lnTo>
                    <a:pt x="0" y="41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72" name="Freeform 69">
              <a:extLst>
                <a:ext uri="{FF2B5EF4-FFF2-40B4-BE49-F238E27FC236}">
                  <a16:creationId xmlns:a16="http://schemas.microsoft.com/office/drawing/2014/main" xmlns="" id="{C232AC8C-9659-418F-9495-0744B35411C9}"/>
                </a:ext>
              </a:extLst>
            </xdr:cNvPr>
            <xdr:cNvSpPr>
              <a:spLocks/>
            </xdr:cNvSpPr>
          </xdr:nvSpPr>
          <xdr:spPr bwMode="auto">
            <a:xfrm>
              <a:off x="3825" y="1581"/>
              <a:ext cx="165" cy="486"/>
            </a:xfrm>
            <a:custGeom>
              <a:avLst/>
              <a:gdLst>
                <a:gd name="T0" fmla="*/ 156 w 165"/>
                <a:gd name="T1" fmla="*/ 486 h 486"/>
                <a:gd name="T2" fmla="*/ 0 w 165"/>
                <a:gd name="T3" fmla="*/ 3 h 486"/>
                <a:gd name="T4" fmla="*/ 6 w 165"/>
                <a:gd name="T5" fmla="*/ 0 h 486"/>
                <a:gd name="T6" fmla="*/ 165 w 165"/>
                <a:gd name="T7" fmla="*/ 483 h 486"/>
                <a:gd name="T8" fmla="*/ 156 w 165"/>
                <a:gd name="T9" fmla="*/ 486 h 48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5" h="486">
                  <a:moveTo>
                    <a:pt x="156" y="486"/>
                  </a:moveTo>
                  <a:lnTo>
                    <a:pt x="0" y="3"/>
                  </a:lnTo>
                  <a:lnTo>
                    <a:pt x="6" y="0"/>
                  </a:lnTo>
                  <a:lnTo>
                    <a:pt x="165" y="483"/>
                  </a:lnTo>
                  <a:lnTo>
                    <a:pt x="156" y="48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73" name="Freeform 70">
              <a:extLst>
                <a:ext uri="{FF2B5EF4-FFF2-40B4-BE49-F238E27FC236}">
                  <a16:creationId xmlns:a16="http://schemas.microsoft.com/office/drawing/2014/main" xmlns="" id="{4F4FFBA4-1C9C-48B8-86D3-38C7E67DF915}"/>
                </a:ext>
              </a:extLst>
            </xdr:cNvPr>
            <xdr:cNvSpPr>
              <a:spLocks/>
            </xdr:cNvSpPr>
          </xdr:nvSpPr>
          <xdr:spPr bwMode="auto">
            <a:xfrm>
              <a:off x="3825" y="1581"/>
              <a:ext cx="165" cy="486"/>
            </a:xfrm>
            <a:custGeom>
              <a:avLst/>
              <a:gdLst>
                <a:gd name="T0" fmla="*/ 52 w 55"/>
                <a:gd name="T1" fmla="*/ 162 h 162"/>
                <a:gd name="T2" fmla="*/ 0 w 55"/>
                <a:gd name="T3" fmla="*/ 1 h 162"/>
                <a:gd name="T4" fmla="*/ 2 w 55"/>
                <a:gd name="T5" fmla="*/ 0 h 162"/>
                <a:gd name="T6" fmla="*/ 55 w 55"/>
                <a:gd name="T7" fmla="*/ 161 h 162"/>
                <a:gd name="T8" fmla="*/ 52 w 55"/>
                <a:gd name="T9" fmla="*/ 162 h 16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5" h="162">
                  <a:moveTo>
                    <a:pt x="52" y="162"/>
                  </a:moveTo>
                  <a:lnTo>
                    <a:pt x="0" y="1"/>
                  </a:lnTo>
                  <a:lnTo>
                    <a:pt x="2" y="0"/>
                  </a:lnTo>
                  <a:lnTo>
                    <a:pt x="55" y="161"/>
                  </a:lnTo>
                  <a:lnTo>
                    <a:pt x="52" y="16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74" name="Freeform 71">
              <a:extLst>
                <a:ext uri="{FF2B5EF4-FFF2-40B4-BE49-F238E27FC236}">
                  <a16:creationId xmlns:a16="http://schemas.microsoft.com/office/drawing/2014/main" xmlns="" id="{79A3B5A0-6180-4B51-A0E1-5FF17B9A85FB}"/>
                </a:ext>
              </a:extLst>
            </xdr:cNvPr>
            <xdr:cNvSpPr>
              <a:spLocks/>
            </xdr:cNvSpPr>
          </xdr:nvSpPr>
          <xdr:spPr bwMode="auto">
            <a:xfrm>
              <a:off x="3537" y="1584"/>
              <a:ext cx="279" cy="1459"/>
            </a:xfrm>
            <a:custGeom>
              <a:avLst/>
              <a:gdLst>
                <a:gd name="T0" fmla="*/ 0 w 279"/>
                <a:gd name="T1" fmla="*/ 1459 h 1459"/>
                <a:gd name="T2" fmla="*/ 279 w 279"/>
                <a:gd name="T3" fmla="*/ 0 h 1459"/>
                <a:gd name="T4" fmla="*/ 279 w 279"/>
                <a:gd name="T5" fmla="*/ 0 h 1459"/>
                <a:gd name="T6" fmla="*/ 3 w 279"/>
                <a:gd name="T7" fmla="*/ 1459 h 1459"/>
                <a:gd name="T8" fmla="*/ 0 w 279"/>
                <a:gd name="T9" fmla="*/ 1459 h 14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9" h="1459">
                  <a:moveTo>
                    <a:pt x="0" y="1459"/>
                  </a:moveTo>
                  <a:lnTo>
                    <a:pt x="279" y="0"/>
                  </a:lnTo>
                  <a:lnTo>
                    <a:pt x="279" y="0"/>
                  </a:lnTo>
                  <a:lnTo>
                    <a:pt x="3" y="1459"/>
                  </a:lnTo>
                  <a:lnTo>
                    <a:pt x="0" y="145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75" name="Freeform 72">
              <a:extLst>
                <a:ext uri="{FF2B5EF4-FFF2-40B4-BE49-F238E27FC236}">
                  <a16:creationId xmlns:a16="http://schemas.microsoft.com/office/drawing/2014/main" xmlns="" id="{5EE9CAF0-E690-4C3B-864B-CC1F948CC930}"/>
                </a:ext>
              </a:extLst>
            </xdr:cNvPr>
            <xdr:cNvSpPr>
              <a:spLocks/>
            </xdr:cNvSpPr>
          </xdr:nvSpPr>
          <xdr:spPr bwMode="auto">
            <a:xfrm>
              <a:off x="3537" y="1584"/>
              <a:ext cx="279" cy="1459"/>
            </a:xfrm>
            <a:custGeom>
              <a:avLst/>
              <a:gdLst>
                <a:gd name="T0" fmla="*/ 0 w 93"/>
                <a:gd name="T1" fmla="*/ 486 h 486"/>
                <a:gd name="T2" fmla="*/ 93 w 93"/>
                <a:gd name="T3" fmla="*/ 0 h 486"/>
                <a:gd name="T4" fmla="*/ 93 w 93"/>
                <a:gd name="T5" fmla="*/ 0 h 486"/>
                <a:gd name="T6" fmla="*/ 1 w 93"/>
                <a:gd name="T7" fmla="*/ 486 h 486"/>
                <a:gd name="T8" fmla="*/ 0 w 93"/>
                <a:gd name="T9" fmla="*/ 486 h 48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3" h="486">
                  <a:moveTo>
                    <a:pt x="0" y="486"/>
                  </a:moveTo>
                  <a:lnTo>
                    <a:pt x="93" y="0"/>
                  </a:lnTo>
                  <a:lnTo>
                    <a:pt x="93" y="0"/>
                  </a:lnTo>
                  <a:lnTo>
                    <a:pt x="1" y="486"/>
                  </a:lnTo>
                  <a:lnTo>
                    <a:pt x="0" y="48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76" name="Freeform 73">
              <a:extLst>
                <a:ext uri="{FF2B5EF4-FFF2-40B4-BE49-F238E27FC236}">
                  <a16:creationId xmlns:a16="http://schemas.microsoft.com/office/drawing/2014/main" xmlns="" id="{3D343081-CD45-4062-B36A-66B8F279E4D3}"/>
                </a:ext>
              </a:extLst>
            </xdr:cNvPr>
            <xdr:cNvSpPr>
              <a:spLocks/>
            </xdr:cNvSpPr>
          </xdr:nvSpPr>
          <xdr:spPr bwMode="auto">
            <a:xfrm>
              <a:off x="3939" y="1836"/>
              <a:ext cx="51" cy="228"/>
            </a:xfrm>
            <a:custGeom>
              <a:avLst/>
              <a:gdLst>
                <a:gd name="T0" fmla="*/ 45 w 51"/>
                <a:gd name="T1" fmla="*/ 228 h 228"/>
                <a:gd name="T2" fmla="*/ 0 w 51"/>
                <a:gd name="T3" fmla="*/ 3 h 228"/>
                <a:gd name="T4" fmla="*/ 6 w 51"/>
                <a:gd name="T5" fmla="*/ 0 h 228"/>
                <a:gd name="T6" fmla="*/ 51 w 51"/>
                <a:gd name="T7" fmla="*/ 228 h 228"/>
                <a:gd name="T8" fmla="*/ 45 w 51"/>
                <a:gd name="T9" fmla="*/ 228 h 2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" h="228">
                  <a:moveTo>
                    <a:pt x="45" y="228"/>
                  </a:moveTo>
                  <a:lnTo>
                    <a:pt x="0" y="3"/>
                  </a:lnTo>
                  <a:lnTo>
                    <a:pt x="6" y="0"/>
                  </a:lnTo>
                  <a:lnTo>
                    <a:pt x="51" y="228"/>
                  </a:lnTo>
                  <a:lnTo>
                    <a:pt x="45" y="22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77" name="Freeform 74">
              <a:extLst>
                <a:ext uri="{FF2B5EF4-FFF2-40B4-BE49-F238E27FC236}">
                  <a16:creationId xmlns:a16="http://schemas.microsoft.com/office/drawing/2014/main" xmlns="" id="{6C15CA2D-05B7-4F1F-AB8B-D800F293448E}"/>
                </a:ext>
              </a:extLst>
            </xdr:cNvPr>
            <xdr:cNvSpPr>
              <a:spLocks/>
            </xdr:cNvSpPr>
          </xdr:nvSpPr>
          <xdr:spPr bwMode="auto">
            <a:xfrm>
              <a:off x="3939" y="1836"/>
              <a:ext cx="51" cy="228"/>
            </a:xfrm>
            <a:custGeom>
              <a:avLst/>
              <a:gdLst>
                <a:gd name="T0" fmla="*/ 15 w 17"/>
                <a:gd name="T1" fmla="*/ 76 h 76"/>
                <a:gd name="T2" fmla="*/ 0 w 17"/>
                <a:gd name="T3" fmla="*/ 1 h 76"/>
                <a:gd name="T4" fmla="*/ 2 w 17"/>
                <a:gd name="T5" fmla="*/ 0 h 76"/>
                <a:gd name="T6" fmla="*/ 17 w 17"/>
                <a:gd name="T7" fmla="*/ 76 h 76"/>
                <a:gd name="T8" fmla="*/ 15 w 17"/>
                <a:gd name="T9" fmla="*/ 76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76">
                  <a:moveTo>
                    <a:pt x="15" y="76"/>
                  </a:moveTo>
                  <a:lnTo>
                    <a:pt x="0" y="1"/>
                  </a:lnTo>
                  <a:lnTo>
                    <a:pt x="2" y="0"/>
                  </a:lnTo>
                  <a:lnTo>
                    <a:pt x="17" y="76"/>
                  </a:lnTo>
                  <a:lnTo>
                    <a:pt x="15" y="7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78" name="Freeform 75">
              <a:extLst>
                <a:ext uri="{FF2B5EF4-FFF2-40B4-BE49-F238E27FC236}">
                  <a16:creationId xmlns:a16="http://schemas.microsoft.com/office/drawing/2014/main" xmlns="" id="{418A7043-8B17-4B75-BB8E-1B2F36484F13}"/>
                </a:ext>
              </a:extLst>
            </xdr:cNvPr>
            <xdr:cNvSpPr>
              <a:spLocks/>
            </xdr:cNvSpPr>
          </xdr:nvSpPr>
          <xdr:spPr bwMode="auto">
            <a:xfrm>
              <a:off x="2043" y="1824"/>
              <a:ext cx="1872" cy="1038"/>
            </a:xfrm>
            <a:custGeom>
              <a:avLst/>
              <a:gdLst>
                <a:gd name="T0" fmla="*/ 0 w 1872"/>
                <a:gd name="T1" fmla="*/ 1035 h 1038"/>
                <a:gd name="T2" fmla="*/ 1872 w 1872"/>
                <a:gd name="T3" fmla="*/ 0 h 1038"/>
                <a:gd name="T4" fmla="*/ 1872 w 1872"/>
                <a:gd name="T5" fmla="*/ 3 h 1038"/>
                <a:gd name="T6" fmla="*/ 0 w 1872"/>
                <a:gd name="T7" fmla="*/ 1038 h 1038"/>
                <a:gd name="T8" fmla="*/ 0 w 1872"/>
                <a:gd name="T9" fmla="*/ 1035 h 10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72" h="1038">
                  <a:moveTo>
                    <a:pt x="0" y="1035"/>
                  </a:moveTo>
                  <a:lnTo>
                    <a:pt x="1872" y="0"/>
                  </a:lnTo>
                  <a:lnTo>
                    <a:pt x="1872" y="3"/>
                  </a:lnTo>
                  <a:lnTo>
                    <a:pt x="0" y="1038"/>
                  </a:lnTo>
                  <a:lnTo>
                    <a:pt x="0" y="103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79" name="Freeform 76">
              <a:extLst>
                <a:ext uri="{FF2B5EF4-FFF2-40B4-BE49-F238E27FC236}">
                  <a16:creationId xmlns:a16="http://schemas.microsoft.com/office/drawing/2014/main" xmlns="" id="{E775D7B6-2C09-49A1-989E-028ACE8BC1D3}"/>
                </a:ext>
              </a:extLst>
            </xdr:cNvPr>
            <xdr:cNvSpPr>
              <a:spLocks/>
            </xdr:cNvSpPr>
          </xdr:nvSpPr>
          <xdr:spPr bwMode="auto">
            <a:xfrm>
              <a:off x="2043" y="1824"/>
              <a:ext cx="1872" cy="1038"/>
            </a:xfrm>
            <a:custGeom>
              <a:avLst/>
              <a:gdLst>
                <a:gd name="T0" fmla="*/ 0 w 624"/>
                <a:gd name="T1" fmla="*/ 345 h 346"/>
                <a:gd name="T2" fmla="*/ 624 w 624"/>
                <a:gd name="T3" fmla="*/ 0 h 346"/>
                <a:gd name="T4" fmla="*/ 624 w 624"/>
                <a:gd name="T5" fmla="*/ 1 h 346"/>
                <a:gd name="T6" fmla="*/ 0 w 624"/>
                <a:gd name="T7" fmla="*/ 346 h 346"/>
                <a:gd name="T8" fmla="*/ 0 w 624"/>
                <a:gd name="T9" fmla="*/ 345 h 3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24" h="346">
                  <a:moveTo>
                    <a:pt x="0" y="345"/>
                  </a:moveTo>
                  <a:lnTo>
                    <a:pt x="624" y="0"/>
                  </a:lnTo>
                  <a:lnTo>
                    <a:pt x="624" y="1"/>
                  </a:lnTo>
                  <a:lnTo>
                    <a:pt x="0" y="346"/>
                  </a:lnTo>
                  <a:lnTo>
                    <a:pt x="0" y="34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80" name="Freeform 77">
              <a:extLst>
                <a:ext uri="{FF2B5EF4-FFF2-40B4-BE49-F238E27FC236}">
                  <a16:creationId xmlns:a16="http://schemas.microsoft.com/office/drawing/2014/main" xmlns="" id="{5E685B4C-FA27-49C4-9122-637D5B057665}"/>
                </a:ext>
              </a:extLst>
            </xdr:cNvPr>
            <xdr:cNvSpPr>
              <a:spLocks/>
            </xdr:cNvSpPr>
          </xdr:nvSpPr>
          <xdr:spPr bwMode="auto">
            <a:xfrm>
              <a:off x="1812" y="1818"/>
              <a:ext cx="2100" cy="546"/>
            </a:xfrm>
            <a:custGeom>
              <a:avLst/>
              <a:gdLst>
                <a:gd name="T0" fmla="*/ 0 w 2100"/>
                <a:gd name="T1" fmla="*/ 543 h 546"/>
                <a:gd name="T2" fmla="*/ 2100 w 2100"/>
                <a:gd name="T3" fmla="*/ 0 h 546"/>
                <a:gd name="T4" fmla="*/ 2100 w 2100"/>
                <a:gd name="T5" fmla="*/ 3 h 546"/>
                <a:gd name="T6" fmla="*/ 0 w 2100"/>
                <a:gd name="T7" fmla="*/ 546 h 546"/>
                <a:gd name="T8" fmla="*/ 0 w 2100"/>
                <a:gd name="T9" fmla="*/ 543 h 5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00" h="546">
                  <a:moveTo>
                    <a:pt x="0" y="543"/>
                  </a:moveTo>
                  <a:lnTo>
                    <a:pt x="2100" y="0"/>
                  </a:lnTo>
                  <a:lnTo>
                    <a:pt x="2100" y="3"/>
                  </a:lnTo>
                  <a:lnTo>
                    <a:pt x="0" y="546"/>
                  </a:lnTo>
                  <a:lnTo>
                    <a:pt x="0" y="54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81" name="Freeform 78">
              <a:extLst>
                <a:ext uri="{FF2B5EF4-FFF2-40B4-BE49-F238E27FC236}">
                  <a16:creationId xmlns:a16="http://schemas.microsoft.com/office/drawing/2014/main" xmlns="" id="{C9E6EB2A-7915-47E4-AF76-960D95C78C2E}"/>
                </a:ext>
              </a:extLst>
            </xdr:cNvPr>
            <xdr:cNvSpPr>
              <a:spLocks/>
            </xdr:cNvSpPr>
          </xdr:nvSpPr>
          <xdr:spPr bwMode="auto">
            <a:xfrm>
              <a:off x="1812" y="1818"/>
              <a:ext cx="2100" cy="546"/>
            </a:xfrm>
            <a:custGeom>
              <a:avLst/>
              <a:gdLst>
                <a:gd name="T0" fmla="*/ 0 w 700"/>
                <a:gd name="T1" fmla="*/ 181 h 182"/>
                <a:gd name="T2" fmla="*/ 700 w 700"/>
                <a:gd name="T3" fmla="*/ 0 h 182"/>
                <a:gd name="T4" fmla="*/ 700 w 700"/>
                <a:gd name="T5" fmla="*/ 1 h 182"/>
                <a:gd name="T6" fmla="*/ 0 w 700"/>
                <a:gd name="T7" fmla="*/ 182 h 182"/>
                <a:gd name="T8" fmla="*/ 0 w 700"/>
                <a:gd name="T9" fmla="*/ 181 h 1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00" h="182">
                  <a:moveTo>
                    <a:pt x="0" y="181"/>
                  </a:moveTo>
                  <a:lnTo>
                    <a:pt x="700" y="0"/>
                  </a:lnTo>
                  <a:lnTo>
                    <a:pt x="700" y="1"/>
                  </a:lnTo>
                  <a:lnTo>
                    <a:pt x="0" y="182"/>
                  </a:lnTo>
                  <a:lnTo>
                    <a:pt x="0" y="18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82" name="Freeform 79">
              <a:extLst>
                <a:ext uri="{FF2B5EF4-FFF2-40B4-BE49-F238E27FC236}">
                  <a16:creationId xmlns:a16="http://schemas.microsoft.com/office/drawing/2014/main" xmlns="" id="{9991AB07-610B-4F50-8C01-24B291383F4F}"/>
                </a:ext>
              </a:extLst>
            </xdr:cNvPr>
            <xdr:cNvSpPr>
              <a:spLocks/>
            </xdr:cNvSpPr>
          </xdr:nvSpPr>
          <xdr:spPr bwMode="auto">
            <a:xfrm>
              <a:off x="2142" y="1349"/>
              <a:ext cx="1770" cy="460"/>
            </a:xfrm>
            <a:custGeom>
              <a:avLst/>
              <a:gdLst>
                <a:gd name="T0" fmla="*/ 0 w 1770"/>
                <a:gd name="T1" fmla="*/ 0 h 460"/>
                <a:gd name="T2" fmla="*/ 1770 w 1770"/>
                <a:gd name="T3" fmla="*/ 457 h 460"/>
                <a:gd name="T4" fmla="*/ 1770 w 1770"/>
                <a:gd name="T5" fmla="*/ 460 h 460"/>
                <a:gd name="T6" fmla="*/ 0 w 1770"/>
                <a:gd name="T7" fmla="*/ 0 h 46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70" h="460">
                  <a:moveTo>
                    <a:pt x="0" y="0"/>
                  </a:moveTo>
                  <a:lnTo>
                    <a:pt x="1770" y="457"/>
                  </a:lnTo>
                  <a:lnTo>
                    <a:pt x="1770" y="46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83" name="Freeform 80">
              <a:extLst>
                <a:ext uri="{FF2B5EF4-FFF2-40B4-BE49-F238E27FC236}">
                  <a16:creationId xmlns:a16="http://schemas.microsoft.com/office/drawing/2014/main" xmlns="" id="{ADC3FD14-09F9-491E-AC88-BAEF5084606C}"/>
                </a:ext>
              </a:extLst>
            </xdr:cNvPr>
            <xdr:cNvSpPr>
              <a:spLocks/>
            </xdr:cNvSpPr>
          </xdr:nvSpPr>
          <xdr:spPr bwMode="auto">
            <a:xfrm>
              <a:off x="2142" y="1349"/>
              <a:ext cx="1770" cy="460"/>
            </a:xfrm>
            <a:custGeom>
              <a:avLst/>
              <a:gdLst>
                <a:gd name="T0" fmla="*/ 0 w 590"/>
                <a:gd name="T1" fmla="*/ 0 h 153"/>
                <a:gd name="T2" fmla="*/ 590 w 590"/>
                <a:gd name="T3" fmla="*/ 152 h 153"/>
                <a:gd name="T4" fmla="*/ 590 w 590"/>
                <a:gd name="T5" fmla="*/ 153 h 153"/>
                <a:gd name="T6" fmla="*/ 0 w 590"/>
                <a:gd name="T7" fmla="*/ 0 h 153"/>
                <a:gd name="T8" fmla="*/ 0 w 590"/>
                <a:gd name="T9" fmla="*/ 0 h 1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90" h="153">
                  <a:moveTo>
                    <a:pt x="0" y="0"/>
                  </a:moveTo>
                  <a:lnTo>
                    <a:pt x="590" y="152"/>
                  </a:lnTo>
                  <a:lnTo>
                    <a:pt x="590" y="153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84" name="Freeform 81">
              <a:extLst>
                <a:ext uri="{FF2B5EF4-FFF2-40B4-BE49-F238E27FC236}">
                  <a16:creationId xmlns:a16="http://schemas.microsoft.com/office/drawing/2014/main" xmlns="" id="{4D87EC3D-BF47-4414-8930-148F6A8128A7}"/>
                </a:ext>
              </a:extLst>
            </xdr:cNvPr>
            <xdr:cNvSpPr>
              <a:spLocks/>
            </xdr:cNvSpPr>
          </xdr:nvSpPr>
          <xdr:spPr bwMode="auto">
            <a:xfrm>
              <a:off x="3894" y="2112"/>
              <a:ext cx="96" cy="504"/>
            </a:xfrm>
            <a:custGeom>
              <a:avLst/>
              <a:gdLst>
                <a:gd name="T0" fmla="*/ 0 w 96"/>
                <a:gd name="T1" fmla="*/ 504 h 504"/>
                <a:gd name="T2" fmla="*/ 93 w 96"/>
                <a:gd name="T3" fmla="*/ 0 h 504"/>
                <a:gd name="T4" fmla="*/ 96 w 96"/>
                <a:gd name="T5" fmla="*/ 0 h 504"/>
                <a:gd name="T6" fmla="*/ 0 w 96"/>
                <a:gd name="T7" fmla="*/ 504 h 50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96" h="504">
                  <a:moveTo>
                    <a:pt x="0" y="504"/>
                  </a:moveTo>
                  <a:lnTo>
                    <a:pt x="93" y="0"/>
                  </a:lnTo>
                  <a:lnTo>
                    <a:pt x="96" y="0"/>
                  </a:lnTo>
                  <a:lnTo>
                    <a:pt x="0" y="50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85" name="Freeform 82">
              <a:extLst>
                <a:ext uri="{FF2B5EF4-FFF2-40B4-BE49-F238E27FC236}">
                  <a16:creationId xmlns:a16="http://schemas.microsoft.com/office/drawing/2014/main" xmlns="" id="{183F5F5F-0B70-4B0F-A8E6-BEFF0510BA38}"/>
                </a:ext>
              </a:extLst>
            </xdr:cNvPr>
            <xdr:cNvSpPr>
              <a:spLocks/>
            </xdr:cNvSpPr>
          </xdr:nvSpPr>
          <xdr:spPr bwMode="auto">
            <a:xfrm>
              <a:off x="3894" y="2112"/>
              <a:ext cx="96" cy="504"/>
            </a:xfrm>
            <a:custGeom>
              <a:avLst/>
              <a:gdLst>
                <a:gd name="T0" fmla="*/ 0 w 32"/>
                <a:gd name="T1" fmla="*/ 168 h 168"/>
                <a:gd name="T2" fmla="*/ 31 w 32"/>
                <a:gd name="T3" fmla="*/ 0 h 168"/>
                <a:gd name="T4" fmla="*/ 32 w 32"/>
                <a:gd name="T5" fmla="*/ 0 h 168"/>
                <a:gd name="T6" fmla="*/ 0 w 32"/>
                <a:gd name="T7" fmla="*/ 168 h 168"/>
                <a:gd name="T8" fmla="*/ 0 w 32"/>
                <a:gd name="T9" fmla="*/ 168 h 1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" h="168">
                  <a:moveTo>
                    <a:pt x="0" y="168"/>
                  </a:moveTo>
                  <a:lnTo>
                    <a:pt x="31" y="0"/>
                  </a:lnTo>
                  <a:lnTo>
                    <a:pt x="32" y="0"/>
                  </a:lnTo>
                  <a:lnTo>
                    <a:pt x="0" y="168"/>
                  </a:lnTo>
                  <a:lnTo>
                    <a:pt x="0" y="16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86" name="Freeform 83">
              <a:extLst>
                <a:ext uri="{FF2B5EF4-FFF2-40B4-BE49-F238E27FC236}">
                  <a16:creationId xmlns:a16="http://schemas.microsoft.com/office/drawing/2014/main" xmlns="" id="{3F5C34C9-8E28-4F88-8FA4-E70660468D50}"/>
                </a:ext>
              </a:extLst>
            </xdr:cNvPr>
            <xdr:cNvSpPr>
              <a:spLocks/>
            </xdr:cNvSpPr>
          </xdr:nvSpPr>
          <xdr:spPr bwMode="auto">
            <a:xfrm>
              <a:off x="2247" y="2100"/>
              <a:ext cx="1725" cy="952"/>
            </a:xfrm>
            <a:custGeom>
              <a:avLst/>
              <a:gdLst>
                <a:gd name="T0" fmla="*/ 0 w 1725"/>
                <a:gd name="T1" fmla="*/ 949 h 952"/>
                <a:gd name="T2" fmla="*/ 1725 w 1725"/>
                <a:gd name="T3" fmla="*/ 0 h 952"/>
                <a:gd name="T4" fmla="*/ 1725 w 1725"/>
                <a:gd name="T5" fmla="*/ 0 h 952"/>
                <a:gd name="T6" fmla="*/ 0 w 1725"/>
                <a:gd name="T7" fmla="*/ 952 h 952"/>
                <a:gd name="T8" fmla="*/ 0 w 1725"/>
                <a:gd name="T9" fmla="*/ 949 h 9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25" h="952">
                  <a:moveTo>
                    <a:pt x="0" y="949"/>
                  </a:moveTo>
                  <a:lnTo>
                    <a:pt x="1725" y="0"/>
                  </a:lnTo>
                  <a:lnTo>
                    <a:pt x="1725" y="0"/>
                  </a:lnTo>
                  <a:lnTo>
                    <a:pt x="0" y="952"/>
                  </a:lnTo>
                  <a:lnTo>
                    <a:pt x="0" y="94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87" name="Freeform 84">
              <a:extLst>
                <a:ext uri="{FF2B5EF4-FFF2-40B4-BE49-F238E27FC236}">
                  <a16:creationId xmlns:a16="http://schemas.microsoft.com/office/drawing/2014/main" xmlns="" id="{E002368D-79CA-4AC4-BBFE-EE87932134B4}"/>
                </a:ext>
              </a:extLst>
            </xdr:cNvPr>
            <xdr:cNvSpPr>
              <a:spLocks/>
            </xdr:cNvSpPr>
          </xdr:nvSpPr>
          <xdr:spPr bwMode="auto">
            <a:xfrm>
              <a:off x="2247" y="2100"/>
              <a:ext cx="1725" cy="952"/>
            </a:xfrm>
            <a:custGeom>
              <a:avLst/>
              <a:gdLst>
                <a:gd name="T0" fmla="*/ 0 w 575"/>
                <a:gd name="T1" fmla="*/ 316 h 317"/>
                <a:gd name="T2" fmla="*/ 575 w 575"/>
                <a:gd name="T3" fmla="*/ 0 h 317"/>
                <a:gd name="T4" fmla="*/ 575 w 575"/>
                <a:gd name="T5" fmla="*/ 0 h 317"/>
                <a:gd name="T6" fmla="*/ 0 w 575"/>
                <a:gd name="T7" fmla="*/ 317 h 317"/>
                <a:gd name="T8" fmla="*/ 0 w 575"/>
                <a:gd name="T9" fmla="*/ 316 h 3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75" h="317">
                  <a:moveTo>
                    <a:pt x="0" y="316"/>
                  </a:moveTo>
                  <a:lnTo>
                    <a:pt x="575" y="0"/>
                  </a:lnTo>
                  <a:lnTo>
                    <a:pt x="575" y="0"/>
                  </a:lnTo>
                  <a:lnTo>
                    <a:pt x="0" y="317"/>
                  </a:lnTo>
                  <a:lnTo>
                    <a:pt x="0" y="31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88" name="Freeform 85">
              <a:extLst>
                <a:ext uri="{FF2B5EF4-FFF2-40B4-BE49-F238E27FC236}">
                  <a16:creationId xmlns:a16="http://schemas.microsoft.com/office/drawing/2014/main" xmlns="" id="{B7415AA4-B096-406E-9B33-8BD640121533}"/>
                </a:ext>
              </a:extLst>
            </xdr:cNvPr>
            <xdr:cNvSpPr>
              <a:spLocks/>
            </xdr:cNvSpPr>
          </xdr:nvSpPr>
          <xdr:spPr bwMode="auto">
            <a:xfrm>
              <a:off x="2043" y="2097"/>
              <a:ext cx="1929" cy="768"/>
            </a:xfrm>
            <a:custGeom>
              <a:avLst/>
              <a:gdLst>
                <a:gd name="T0" fmla="*/ 0 w 1929"/>
                <a:gd name="T1" fmla="*/ 765 h 768"/>
                <a:gd name="T2" fmla="*/ 1926 w 1929"/>
                <a:gd name="T3" fmla="*/ 0 h 768"/>
                <a:gd name="T4" fmla="*/ 1929 w 1929"/>
                <a:gd name="T5" fmla="*/ 0 h 768"/>
                <a:gd name="T6" fmla="*/ 3 w 1929"/>
                <a:gd name="T7" fmla="*/ 768 h 768"/>
                <a:gd name="T8" fmla="*/ 0 w 1929"/>
                <a:gd name="T9" fmla="*/ 765 h 7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29" h="768">
                  <a:moveTo>
                    <a:pt x="0" y="765"/>
                  </a:moveTo>
                  <a:lnTo>
                    <a:pt x="1926" y="0"/>
                  </a:lnTo>
                  <a:lnTo>
                    <a:pt x="1929" y="0"/>
                  </a:lnTo>
                  <a:lnTo>
                    <a:pt x="3" y="768"/>
                  </a:lnTo>
                  <a:lnTo>
                    <a:pt x="0" y="7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89" name="Freeform 86">
              <a:extLst>
                <a:ext uri="{FF2B5EF4-FFF2-40B4-BE49-F238E27FC236}">
                  <a16:creationId xmlns:a16="http://schemas.microsoft.com/office/drawing/2014/main" xmlns="" id="{84F0476B-F861-4AE4-8261-D12FEB5CF153}"/>
                </a:ext>
              </a:extLst>
            </xdr:cNvPr>
            <xdr:cNvSpPr>
              <a:spLocks/>
            </xdr:cNvSpPr>
          </xdr:nvSpPr>
          <xdr:spPr bwMode="auto">
            <a:xfrm>
              <a:off x="2043" y="2097"/>
              <a:ext cx="1929" cy="768"/>
            </a:xfrm>
            <a:custGeom>
              <a:avLst/>
              <a:gdLst>
                <a:gd name="T0" fmla="*/ 0 w 643"/>
                <a:gd name="T1" fmla="*/ 255 h 256"/>
                <a:gd name="T2" fmla="*/ 642 w 643"/>
                <a:gd name="T3" fmla="*/ 0 h 256"/>
                <a:gd name="T4" fmla="*/ 643 w 643"/>
                <a:gd name="T5" fmla="*/ 0 h 256"/>
                <a:gd name="T6" fmla="*/ 1 w 643"/>
                <a:gd name="T7" fmla="*/ 256 h 256"/>
                <a:gd name="T8" fmla="*/ 0 w 643"/>
                <a:gd name="T9" fmla="*/ 255 h 2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43" h="256">
                  <a:moveTo>
                    <a:pt x="0" y="255"/>
                  </a:moveTo>
                  <a:lnTo>
                    <a:pt x="642" y="0"/>
                  </a:lnTo>
                  <a:lnTo>
                    <a:pt x="643" y="0"/>
                  </a:lnTo>
                  <a:lnTo>
                    <a:pt x="1" y="256"/>
                  </a:lnTo>
                  <a:lnTo>
                    <a:pt x="0" y="25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90" name="Freeform 87">
              <a:extLst>
                <a:ext uri="{FF2B5EF4-FFF2-40B4-BE49-F238E27FC236}">
                  <a16:creationId xmlns:a16="http://schemas.microsoft.com/office/drawing/2014/main" xmlns="" id="{091E7FA0-982E-45F1-B9BD-E27F3BE191BA}"/>
                </a:ext>
              </a:extLst>
            </xdr:cNvPr>
            <xdr:cNvSpPr>
              <a:spLocks/>
            </xdr:cNvSpPr>
          </xdr:nvSpPr>
          <xdr:spPr bwMode="auto">
            <a:xfrm>
              <a:off x="1893" y="2094"/>
              <a:ext cx="2076" cy="537"/>
            </a:xfrm>
            <a:custGeom>
              <a:avLst/>
              <a:gdLst>
                <a:gd name="T0" fmla="*/ 0 w 2076"/>
                <a:gd name="T1" fmla="*/ 534 h 537"/>
                <a:gd name="T2" fmla="*/ 2076 w 2076"/>
                <a:gd name="T3" fmla="*/ 0 h 537"/>
                <a:gd name="T4" fmla="*/ 2076 w 2076"/>
                <a:gd name="T5" fmla="*/ 3 h 537"/>
                <a:gd name="T6" fmla="*/ 0 w 2076"/>
                <a:gd name="T7" fmla="*/ 537 h 537"/>
                <a:gd name="T8" fmla="*/ 0 w 2076"/>
                <a:gd name="T9" fmla="*/ 534 h 5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76" h="537">
                  <a:moveTo>
                    <a:pt x="0" y="534"/>
                  </a:moveTo>
                  <a:lnTo>
                    <a:pt x="2076" y="0"/>
                  </a:lnTo>
                  <a:lnTo>
                    <a:pt x="2076" y="3"/>
                  </a:lnTo>
                  <a:lnTo>
                    <a:pt x="0" y="537"/>
                  </a:lnTo>
                  <a:lnTo>
                    <a:pt x="0" y="53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91" name="Freeform 88">
              <a:extLst>
                <a:ext uri="{FF2B5EF4-FFF2-40B4-BE49-F238E27FC236}">
                  <a16:creationId xmlns:a16="http://schemas.microsoft.com/office/drawing/2014/main" xmlns="" id="{2209A892-5802-4D12-971A-3B8E1E30D998}"/>
                </a:ext>
              </a:extLst>
            </xdr:cNvPr>
            <xdr:cNvSpPr>
              <a:spLocks/>
            </xdr:cNvSpPr>
          </xdr:nvSpPr>
          <xdr:spPr bwMode="auto">
            <a:xfrm>
              <a:off x="1893" y="2094"/>
              <a:ext cx="2076" cy="537"/>
            </a:xfrm>
            <a:custGeom>
              <a:avLst/>
              <a:gdLst>
                <a:gd name="T0" fmla="*/ 0 w 692"/>
                <a:gd name="T1" fmla="*/ 178 h 179"/>
                <a:gd name="T2" fmla="*/ 692 w 692"/>
                <a:gd name="T3" fmla="*/ 0 h 179"/>
                <a:gd name="T4" fmla="*/ 692 w 692"/>
                <a:gd name="T5" fmla="*/ 1 h 179"/>
                <a:gd name="T6" fmla="*/ 0 w 692"/>
                <a:gd name="T7" fmla="*/ 179 h 179"/>
                <a:gd name="T8" fmla="*/ 0 w 692"/>
                <a:gd name="T9" fmla="*/ 178 h 1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92" h="179">
                  <a:moveTo>
                    <a:pt x="0" y="178"/>
                  </a:moveTo>
                  <a:lnTo>
                    <a:pt x="692" y="0"/>
                  </a:lnTo>
                  <a:lnTo>
                    <a:pt x="692" y="1"/>
                  </a:lnTo>
                  <a:lnTo>
                    <a:pt x="0" y="179"/>
                  </a:lnTo>
                  <a:lnTo>
                    <a:pt x="0" y="17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92" name="Freeform 89">
              <a:extLst>
                <a:ext uri="{FF2B5EF4-FFF2-40B4-BE49-F238E27FC236}">
                  <a16:creationId xmlns:a16="http://schemas.microsoft.com/office/drawing/2014/main" xmlns="" id="{2E34C1F7-1969-4124-B9D5-4B6E3D58217C}"/>
                </a:ext>
              </a:extLst>
            </xdr:cNvPr>
            <xdr:cNvSpPr>
              <a:spLocks/>
            </xdr:cNvSpPr>
          </xdr:nvSpPr>
          <xdr:spPr bwMode="auto">
            <a:xfrm>
              <a:off x="2367" y="1199"/>
              <a:ext cx="1605" cy="880"/>
            </a:xfrm>
            <a:custGeom>
              <a:avLst/>
              <a:gdLst>
                <a:gd name="T0" fmla="*/ 0 w 1605"/>
                <a:gd name="T1" fmla="*/ 0 h 880"/>
                <a:gd name="T2" fmla="*/ 1605 w 1605"/>
                <a:gd name="T3" fmla="*/ 877 h 880"/>
                <a:gd name="T4" fmla="*/ 1605 w 1605"/>
                <a:gd name="T5" fmla="*/ 880 h 880"/>
                <a:gd name="T6" fmla="*/ 0 w 1605"/>
                <a:gd name="T7" fmla="*/ 3 h 880"/>
                <a:gd name="T8" fmla="*/ 0 w 1605"/>
                <a:gd name="T9" fmla="*/ 0 h 8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05" h="880">
                  <a:moveTo>
                    <a:pt x="0" y="0"/>
                  </a:moveTo>
                  <a:lnTo>
                    <a:pt x="1605" y="877"/>
                  </a:lnTo>
                  <a:lnTo>
                    <a:pt x="1605" y="880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93" name="Freeform 90">
              <a:extLst>
                <a:ext uri="{FF2B5EF4-FFF2-40B4-BE49-F238E27FC236}">
                  <a16:creationId xmlns:a16="http://schemas.microsoft.com/office/drawing/2014/main" xmlns="" id="{5235FD1F-07E4-4137-971A-14AAC0C987F5}"/>
                </a:ext>
              </a:extLst>
            </xdr:cNvPr>
            <xdr:cNvSpPr>
              <a:spLocks/>
            </xdr:cNvSpPr>
          </xdr:nvSpPr>
          <xdr:spPr bwMode="auto">
            <a:xfrm>
              <a:off x="2367" y="1199"/>
              <a:ext cx="1605" cy="880"/>
            </a:xfrm>
            <a:custGeom>
              <a:avLst/>
              <a:gdLst>
                <a:gd name="T0" fmla="*/ 0 w 535"/>
                <a:gd name="T1" fmla="*/ 0 h 293"/>
                <a:gd name="T2" fmla="*/ 535 w 535"/>
                <a:gd name="T3" fmla="*/ 292 h 293"/>
                <a:gd name="T4" fmla="*/ 535 w 535"/>
                <a:gd name="T5" fmla="*/ 293 h 293"/>
                <a:gd name="T6" fmla="*/ 0 w 535"/>
                <a:gd name="T7" fmla="*/ 1 h 293"/>
                <a:gd name="T8" fmla="*/ 0 w 535"/>
                <a:gd name="T9" fmla="*/ 0 h 2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35" h="293">
                  <a:moveTo>
                    <a:pt x="0" y="0"/>
                  </a:moveTo>
                  <a:lnTo>
                    <a:pt x="535" y="292"/>
                  </a:lnTo>
                  <a:lnTo>
                    <a:pt x="535" y="293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94" name="Freeform 91">
              <a:extLst>
                <a:ext uri="{FF2B5EF4-FFF2-40B4-BE49-F238E27FC236}">
                  <a16:creationId xmlns:a16="http://schemas.microsoft.com/office/drawing/2014/main" xmlns="" id="{D06FC0FD-99E8-4C69-978C-7D287B0EFDCA}"/>
                </a:ext>
              </a:extLst>
            </xdr:cNvPr>
            <xdr:cNvSpPr>
              <a:spLocks/>
            </xdr:cNvSpPr>
          </xdr:nvSpPr>
          <xdr:spPr bwMode="auto">
            <a:xfrm>
              <a:off x="2622" y="1097"/>
              <a:ext cx="1353" cy="979"/>
            </a:xfrm>
            <a:custGeom>
              <a:avLst/>
              <a:gdLst>
                <a:gd name="T0" fmla="*/ 3 w 1353"/>
                <a:gd name="T1" fmla="*/ 0 h 979"/>
                <a:gd name="T2" fmla="*/ 1353 w 1353"/>
                <a:gd name="T3" fmla="*/ 976 h 979"/>
                <a:gd name="T4" fmla="*/ 1350 w 1353"/>
                <a:gd name="T5" fmla="*/ 979 h 979"/>
                <a:gd name="T6" fmla="*/ 0 w 1353"/>
                <a:gd name="T7" fmla="*/ 0 h 979"/>
                <a:gd name="T8" fmla="*/ 3 w 1353"/>
                <a:gd name="T9" fmla="*/ 0 h 9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53" h="979">
                  <a:moveTo>
                    <a:pt x="3" y="0"/>
                  </a:moveTo>
                  <a:lnTo>
                    <a:pt x="1353" y="976"/>
                  </a:lnTo>
                  <a:lnTo>
                    <a:pt x="1350" y="979"/>
                  </a:lnTo>
                  <a:lnTo>
                    <a:pt x="0" y="0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95" name="Freeform 92">
              <a:extLst>
                <a:ext uri="{FF2B5EF4-FFF2-40B4-BE49-F238E27FC236}">
                  <a16:creationId xmlns:a16="http://schemas.microsoft.com/office/drawing/2014/main" xmlns="" id="{9512D6E5-A1EA-4CF6-8A8F-39A71B34F5B7}"/>
                </a:ext>
              </a:extLst>
            </xdr:cNvPr>
            <xdr:cNvSpPr>
              <a:spLocks/>
            </xdr:cNvSpPr>
          </xdr:nvSpPr>
          <xdr:spPr bwMode="auto">
            <a:xfrm>
              <a:off x="2622" y="1097"/>
              <a:ext cx="1353" cy="979"/>
            </a:xfrm>
            <a:custGeom>
              <a:avLst/>
              <a:gdLst>
                <a:gd name="T0" fmla="*/ 1 w 451"/>
                <a:gd name="T1" fmla="*/ 0 h 326"/>
                <a:gd name="T2" fmla="*/ 451 w 451"/>
                <a:gd name="T3" fmla="*/ 325 h 326"/>
                <a:gd name="T4" fmla="*/ 450 w 451"/>
                <a:gd name="T5" fmla="*/ 326 h 326"/>
                <a:gd name="T6" fmla="*/ 0 w 451"/>
                <a:gd name="T7" fmla="*/ 0 h 326"/>
                <a:gd name="T8" fmla="*/ 1 w 451"/>
                <a:gd name="T9" fmla="*/ 0 h 3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51" h="326">
                  <a:moveTo>
                    <a:pt x="1" y="0"/>
                  </a:moveTo>
                  <a:lnTo>
                    <a:pt x="451" y="325"/>
                  </a:lnTo>
                  <a:lnTo>
                    <a:pt x="450" y="326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96" name="Freeform 93">
              <a:extLst>
                <a:ext uri="{FF2B5EF4-FFF2-40B4-BE49-F238E27FC236}">
                  <a16:creationId xmlns:a16="http://schemas.microsoft.com/office/drawing/2014/main" xmlns="" id="{D55D5814-DAFE-4105-B621-2FB31812F8FC}"/>
                </a:ext>
              </a:extLst>
            </xdr:cNvPr>
            <xdr:cNvSpPr>
              <a:spLocks/>
            </xdr:cNvSpPr>
          </xdr:nvSpPr>
          <xdr:spPr bwMode="auto">
            <a:xfrm>
              <a:off x="3897" y="2394"/>
              <a:ext cx="69" cy="222"/>
            </a:xfrm>
            <a:custGeom>
              <a:avLst/>
              <a:gdLst>
                <a:gd name="T0" fmla="*/ 0 w 69"/>
                <a:gd name="T1" fmla="*/ 222 h 222"/>
                <a:gd name="T2" fmla="*/ 66 w 69"/>
                <a:gd name="T3" fmla="*/ 0 h 222"/>
                <a:gd name="T4" fmla="*/ 69 w 69"/>
                <a:gd name="T5" fmla="*/ 0 h 222"/>
                <a:gd name="T6" fmla="*/ 0 w 69"/>
                <a:gd name="T7" fmla="*/ 222 h 2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69" h="222">
                  <a:moveTo>
                    <a:pt x="0" y="222"/>
                  </a:moveTo>
                  <a:lnTo>
                    <a:pt x="66" y="0"/>
                  </a:lnTo>
                  <a:lnTo>
                    <a:pt x="69" y="0"/>
                  </a:lnTo>
                  <a:lnTo>
                    <a:pt x="0" y="22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97" name="Freeform 94">
              <a:extLst>
                <a:ext uri="{FF2B5EF4-FFF2-40B4-BE49-F238E27FC236}">
                  <a16:creationId xmlns:a16="http://schemas.microsoft.com/office/drawing/2014/main" xmlns="" id="{E8A73E81-0E51-4AF3-8C34-0AAD1D19AB9C}"/>
                </a:ext>
              </a:extLst>
            </xdr:cNvPr>
            <xdr:cNvSpPr>
              <a:spLocks/>
            </xdr:cNvSpPr>
          </xdr:nvSpPr>
          <xdr:spPr bwMode="auto">
            <a:xfrm>
              <a:off x="3897" y="2394"/>
              <a:ext cx="69" cy="222"/>
            </a:xfrm>
            <a:custGeom>
              <a:avLst/>
              <a:gdLst>
                <a:gd name="T0" fmla="*/ 0 w 23"/>
                <a:gd name="T1" fmla="*/ 74 h 74"/>
                <a:gd name="T2" fmla="*/ 22 w 23"/>
                <a:gd name="T3" fmla="*/ 0 h 74"/>
                <a:gd name="T4" fmla="*/ 23 w 23"/>
                <a:gd name="T5" fmla="*/ 0 h 74"/>
                <a:gd name="T6" fmla="*/ 0 w 23"/>
                <a:gd name="T7" fmla="*/ 74 h 74"/>
                <a:gd name="T8" fmla="*/ 0 w 23"/>
                <a:gd name="T9" fmla="*/ 74 h 7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" h="74">
                  <a:moveTo>
                    <a:pt x="0" y="74"/>
                  </a:moveTo>
                  <a:lnTo>
                    <a:pt x="22" y="0"/>
                  </a:lnTo>
                  <a:lnTo>
                    <a:pt x="23" y="0"/>
                  </a:lnTo>
                  <a:lnTo>
                    <a:pt x="0" y="74"/>
                  </a:lnTo>
                  <a:lnTo>
                    <a:pt x="0" y="7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98" name="Freeform 95">
              <a:extLst>
                <a:ext uri="{FF2B5EF4-FFF2-40B4-BE49-F238E27FC236}">
                  <a16:creationId xmlns:a16="http://schemas.microsoft.com/office/drawing/2014/main" xmlns="" id="{4460B555-97F9-4C19-BA2B-D3A5ADCE187C}"/>
                </a:ext>
              </a:extLst>
            </xdr:cNvPr>
            <xdr:cNvSpPr>
              <a:spLocks/>
            </xdr:cNvSpPr>
          </xdr:nvSpPr>
          <xdr:spPr bwMode="auto">
            <a:xfrm>
              <a:off x="3039" y="2388"/>
              <a:ext cx="915" cy="865"/>
            </a:xfrm>
            <a:custGeom>
              <a:avLst/>
              <a:gdLst>
                <a:gd name="T0" fmla="*/ 0 w 915"/>
                <a:gd name="T1" fmla="*/ 865 h 865"/>
                <a:gd name="T2" fmla="*/ 915 w 915"/>
                <a:gd name="T3" fmla="*/ 0 h 865"/>
                <a:gd name="T4" fmla="*/ 915 w 915"/>
                <a:gd name="T5" fmla="*/ 0 h 865"/>
                <a:gd name="T6" fmla="*/ 3 w 915"/>
                <a:gd name="T7" fmla="*/ 865 h 865"/>
                <a:gd name="T8" fmla="*/ 0 w 915"/>
                <a:gd name="T9" fmla="*/ 865 h 8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15" h="865">
                  <a:moveTo>
                    <a:pt x="0" y="865"/>
                  </a:moveTo>
                  <a:lnTo>
                    <a:pt x="915" y="0"/>
                  </a:lnTo>
                  <a:lnTo>
                    <a:pt x="915" y="0"/>
                  </a:lnTo>
                  <a:lnTo>
                    <a:pt x="3" y="865"/>
                  </a:lnTo>
                  <a:lnTo>
                    <a:pt x="0" y="8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99" name="Freeform 96">
              <a:extLst>
                <a:ext uri="{FF2B5EF4-FFF2-40B4-BE49-F238E27FC236}">
                  <a16:creationId xmlns:a16="http://schemas.microsoft.com/office/drawing/2014/main" xmlns="" id="{3ADDFBBA-2AE1-40E4-8167-63FC5B7051DC}"/>
                </a:ext>
              </a:extLst>
            </xdr:cNvPr>
            <xdr:cNvSpPr>
              <a:spLocks/>
            </xdr:cNvSpPr>
          </xdr:nvSpPr>
          <xdr:spPr bwMode="auto">
            <a:xfrm>
              <a:off x="3039" y="2388"/>
              <a:ext cx="915" cy="865"/>
            </a:xfrm>
            <a:custGeom>
              <a:avLst/>
              <a:gdLst>
                <a:gd name="T0" fmla="*/ 0 w 305"/>
                <a:gd name="T1" fmla="*/ 288 h 288"/>
                <a:gd name="T2" fmla="*/ 305 w 305"/>
                <a:gd name="T3" fmla="*/ 0 h 288"/>
                <a:gd name="T4" fmla="*/ 305 w 305"/>
                <a:gd name="T5" fmla="*/ 0 h 288"/>
                <a:gd name="T6" fmla="*/ 1 w 305"/>
                <a:gd name="T7" fmla="*/ 288 h 288"/>
                <a:gd name="T8" fmla="*/ 0 w 305"/>
                <a:gd name="T9" fmla="*/ 288 h 2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5" h="288">
                  <a:moveTo>
                    <a:pt x="0" y="288"/>
                  </a:moveTo>
                  <a:lnTo>
                    <a:pt x="305" y="0"/>
                  </a:lnTo>
                  <a:lnTo>
                    <a:pt x="305" y="0"/>
                  </a:lnTo>
                  <a:lnTo>
                    <a:pt x="1" y="288"/>
                  </a:lnTo>
                  <a:lnTo>
                    <a:pt x="0" y="28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00" name="Freeform 97">
              <a:extLst>
                <a:ext uri="{FF2B5EF4-FFF2-40B4-BE49-F238E27FC236}">
                  <a16:creationId xmlns:a16="http://schemas.microsoft.com/office/drawing/2014/main" xmlns="" id="{95847F65-7E3A-4E1E-9D54-07FD54CF6EF4}"/>
                </a:ext>
              </a:extLst>
            </xdr:cNvPr>
            <xdr:cNvSpPr>
              <a:spLocks/>
            </xdr:cNvSpPr>
          </xdr:nvSpPr>
          <xdr:spPr bwMode="auto">
            <a:xfrm>
              <a:off x="2250" y="2379"/>
              <a:ext cx="1701" cy="673"/>
            </a:xfrm>
            <a:custGeom>
              <a:avLst/>
              <a:gdLst>
                <a:gd name="T0" fmla="*/ 0 w 1701"/>
                <a:gd name="T1" fmla="*/ 673 h 673"/>
                <a:gd name="T2" fmla="*/ 1698 w 1701"/>
                <a:gd name="T3" fmla="*/ 0 h 673"/>
                <a:gd name="T4" fmla="*/ 1701 w 1701"/>
                <a:gd name="T5" fmla="*/ 0 h 673"/>
                <a:gd name="T6" fmla="*/ 0 w 1701"/>
                <a:gd name="T7" fmla="*/ 673 h 6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01" h="673">
                  <a:moveTo>
                    <a:pt x="0" y="673"/>
                  </a:moveTo>
                  <a:lnTo>
                    <a:pt x="1698" y="0"/>
                  </a:lnTo>
                  <a:lnTo>
                    <a:pt x="1701" y="0"/>
                  </a:lnTo>
                  <a:lnTo>
                    <a:pt x="0" y="67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01" name="Freeform 98">
              <a:extLst>
                <a:ext uri="{FF2B5EF4-FFF2-40B4-BE49-F238E27FC236}">
                  <a16:creationId xmlns:a16="http://schemas.microsoft.com/office/drawing/2014/main" xmlns="" id="{F934F35B-DB41-4542-BAD4-41BA736F39BA}"/>
                </a:ext>
              </a:extLst>
            </xdr:cNvPr>
            <xdr:cNvSpPr>
              <a:spLocks/>
            </xdr:cNvSpPr>
          </xdr:nvSpPr>
          <xdr:spPr bwMode="auto">
            <a:xfrm>
              <a:off x="2250" y="2379"/>
              <a:ext cx="1701" cy="673"/>
            </a:xfrm>
            <a:custGeom>
              <a:avLst/>
              <a:gdLst>
                <a:gd name="T0" fmla="*/ 0 w 567"/>
                <a:gd name="T1" fmla="*/ 224 h 224"/>
                <a:gd name="T2" fmla="*/ 566 w 567"/>
                <a:gd name="T3" fmla="*/ 0 h 224"/>
                <a:gd name="T4" fmla="*/ 567 w 567"/>
                <a:gd name="T5" fmla="*/ 0 h 224"/>
                <a:gd name="T6" fmla="*/ 0 w 567"/>
                <a:gd name="T7" fmla="*/ 224 h 224"/>
                <a:gd name="T8" fmla="*/ 0 w 567"/>
                <a:gd name="T9" fmla="*/ 224 h 2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67" h="224">
                  <a:moveTo>
                    <a:pt x="0" y="224"/>
                  </a:moveTo>
                  <a:lnTo>
                    <a:pt x="566" y="0"/>
                  </a:lnTo>
                  <a:lnTo>
                    <a:pt x="567" y="0"/>
                  </a:lnTo>
                  <a:lnTo>
                    <a:pt x="0" y="224"/>
                  </a:lnTo>
                  <a:lnTo>
                    <a:pt x="0" y="22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02" name="Freeform 99">
              <a:extLst>
                <a:ext uri="{FF2B5EF4-FFF2-40B4-BE49-F238E27FC236}">
                  <a16:creationId xmlns:a16="http://schemas.microsoft.com/office/drawing/2014/main" xmlns="" id="{59FCFFA6-1B78-4652-97ED-0B1681224C42}"/>
                </a:ext>
              </a:extLst>
            </xdr:cNvPr>
            <xdr:cNvSpPr>
              <a:spLocks/>
            </xdr:cNvSpPr>
          </xdr:nvSpPr>
          <xdr:spPr bwMode="auto">
            <a:xfrm>
              <a:off x="2043" y="2373"/>
              <a:ext cx="1908" cy="495"/>
            </a:xfrm>
            <a:custGeom>
              <a:avLst/>
              <a:gdLst>
                <a:gd name="T0" fmla="*/ 0 w 1908"/>
                <a:gd name="T1" fmla="*/ 492 h 495"/>
                <a:gd name="T2" fmla="*/ 1905 w 1908"/>
                <a:gd name="T3" fmla="*/ 0 h 495"/>
                <a:gd name="T4" fmla="*/ 1908 w 1908"/>
                <a:gd name="T5" fmla="*/ 6 h 495"/>
                <a:gd name="T6" fmla="*/ 3 w 1908"/>
                <a:gd name="T7" fmla="*/ 495 h 495"/>
                <a:gd name="T8" fmla="*/ 0 w 1908"/>
                <a:gd name="T9" fmla="*/ 492 h 49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08" h="495">
                  <a:moveTo>
                    <a:pt x="0" y="492"/>
                  </a:moveTo>
                  <a:lnTo>
                    <a:pt x="1905" y="0"/>
                  </a:lnTo>
                  <a:lnTo>
                    <a:pt x="1908" y="6"/>
                  </a:lnTo>
                  <a:lnTo>
                    <a:pt x="3" y="495"/>
                  </a:lnTo>
                  <a:lnTo>
                    <a:pt x="0" y="49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03" name="Freeform 100">
              <a:extLst>
                <a:ext uri="{FF2B5EF4-FFF2-40B4-BE49-F238E27FC236}">
                  <a16:creationId xmlns:a16="http://schemas.microsoft.com/office/drawing/2014/main" xmlns="" id="{A1F5748B-1063-4A7E-82F7-2724A45D769B}"/>
                </a:ext>
              </a:extLst>
            </xdr:cNvPr>
            <xdr:cNvSpPr>
              <a:spLocks/>
            </xdr:cNvSpPr>
          </xdr:nvSpPr>
          <xdr:spPr bwMode="auto">
            <a:xfrm>
              <a:off x="2043" y="2373"/>
              <a:ext cx="1908" cy="495"/>
            </a:xfrm>
            <a:custGeom>
              <a:avLst/>
              <a:gdLst>
                <a:gd name="T0" fmla="*/ 0 w 636"/>
                <a:gd name="T1" fmla="*/ 164 h 165"/>
                <a:gd name="T2" fmla="*/ 635 w 636"/>
                <a:gd name="T3" fmla="*/ 0 h 165"/>
                <a:gd name="T4" fmla="*/ 636 w 636"/>
                <a:gd name="T5" fmla="*/ 2 h 165"/>
                <a:gd name="T6" fmla="*/ 1 w 636"/>
                <a:gd name="T7" fmla="*/ 165 h 165"/>
                <a:gd name="T8" fmla="*/ 0 w 636"/>
                <a:gd name="T9" fmla="*/ 164 h 1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36" h="165">
                  <a:moveTo>
                    <a:pt x="0" y="164"/>
                  </a:moveTo>
                  <a:lnTo>
                    <a:pt x="635" y="0"/>
                  </a:lnTo>
                  <a:lnTo>
                    <a:pt x="636" y="2"/>
                  </a:lnTo>
                  <a:lnTo>
                    <a:pt x="1" y="165"/>
                  </a:lnTo>
                  <a:lnTo>
                    <a:pt x="0" y="16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04" name="Freeform 101">
              <a:extLst>
                <a:ext uri="{FF2B5EF4-FFF2-40B4-BE49-F238E27FC236}">
                  <a16:creationId xmlns:a16="http://schemas.microsoft.com/office/drawing/2014/main" xmlns="" id="{9191BA58-1D3C-48BD-8B3B-A7D29B886DF3}"/>
                </a:ext>
              </a:extLst>
            </xdr:cNvPr>
            <xdr:cNvSpPr>
              <a:spLocks/>
            </xdr:cNvSpPr>
          </xdr:nvSpPr>
          <xdr:spPr bwMode="auto">
            <a:xfrm>
              <a:off x="1845" y="1824"/>
              <a:ext cx="2103" cy="540"/>
            </a:xfrm>
            <a:custGeom>
              <a:avLst/>
              <a:gdLst>
                <a:gd name="T0" fmla="*/ 0 w 2103"/>
                <a:gd name="T1" fmla="*/ 0 h 540"/>
                <a:gd name="T2" fmla="*/ 2103 w 2103"/>
                <a:gd name="T3" fmla="*/ 540 h 540"/>
                <a:gd name="T4" fmla="*/ 2103 w 2103"/>
                <a:gd name="T5" fmla="*/ 540 h 540"/>
                <a:gd name="T6" fmla="*/ 0 w 2103"/>
                <a:gd name="T7" fmla="*/ 0 h 5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103" h="540">
                  <a:moveTo>
                    <a:pt x="0" y="0"/>
                  </a:moveTo>
                  <a:lnTo>
                    <a:pt x="2103" y="540"/>
                  </a:lnTo>
                  <a:lnTo>
                    <a:pt x="2103" y="54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05" name="Freeform 102">
              <a:extLst>
                <a:ext uri="{FF2B5EF4-FFF2-40B4-BE49-F238E27FC236}">
                  <a16:creationId xmlns:a16="http://schemas.microsoft.com/office/drawing/2014/main" xmlns="" id="{2692F6C5-3AFE-458D-89FC-6CD6C76F0B84}"/>
                </a:ext>
              </a:extLst>
            </xdr:cNvPr>
            <xdr:cNvSpPr>
              <a:spLocks/>
            </xdr:cNvSpPr>
          </xdr:nvSpPr>
          <xdr:spPr bwMode="auto">
            <a:xfrm>
              <a:off x="1845" y="1824"/>
              <a:ext cx="2103" cy="540"/>
            </a:xfrm>
            <a:custGeom>
              <a:avLst/>
              <a:gdLst>
                <a:gd name="T0" fmla="*/ 0 w 701"/>
                <a:gd name="T1" fmla="*/ 0 h 180"/>
                <a:gd name="T2" fmla="*/ 701 w 701"/>
                <a:gd name="T3" fmla="*/ 180 h 180"/>
                <a:gd name="T4" fmla="*/ 701 w 701"/>
                <a:gd name="T5" fmla="*/ 180 h 180"/>
                <a:gd name="T6" fmla="*/ 0 w 701"/>
                <a:gd name="T7" fmla="*/ 0 h 180"/>
                <a:gd name="T8" fmla="*/ 0 w 701"/>
                <a:gd name="T9" fmla="*/ 0 h 1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01" h="180">
                  <a:moveTo>
                    <a:pt x="0" y="0"/>
                  </a:moveTo>
                  <a:lnTo>
                    <a:pt x="701" y="180"/>
                  </a:lnTo>
                  <a:lnTo>
                    <a:pt x="701" y="180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06" name="Freeform 103">
              <a:extLst>
                <a:ext uri="{FF2B5EF4-FFF2-40B4-BE49-F238E27FC236}">
                  <a16:creationId xmlns:a16="http://schemas.microsoft.com/office/drawing/2014/main" xmlns="" id="{4560F366-6025-4EB1-A018-ACA01A80A9B4}"/>
                </a:ext>
              </a:extLst>
            </xdr:cNvPr>
            <xdr:cNvSpPr>
              <a:spLocks/>
            </xdr:cNvSpPr>
          </xdr:nvSpPr>
          <xdr:spPr bwMode="auto">
            <a:xfrm>
              <a:off x="1959" y="1578"/>
              <a:ext cx="1992" cy="783"/>
            </a:xfrm>
            <a:custGeom>
              <a:avLst/>
              <a:gdLst>
                <a:gd name="T0" fmla="*/ 3 w 1992"/>
                <a:gd name="T1" fmla="*/ 0 h 783"/>
                <a:gd name="T2" fmla="*/ 1992 w 1992"/>
                <a:gd name="T3" fmla="*/ 783 h 783"/>
                <a:gd name="T4" fmla="*/ 1989 w 1992"/>
                <a:gd name="T5" fmla="*/ 783 h 783"/>
                <a:gd name="T6" fmla="*/ 0 w 1992"/>
                <a:gd name="T7" fmla="*/ 0 h 783"/>
                <a:gd name="T8" fmla="*/ 3 w 1992"/>
                <a:gd name="T9" fmla="*/ 0 h 7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92" h="783">
                  <a:moveTo>
                    <a:pt x="3" y="0"/>
                  </a:moveTo>
                  <a:lnTo>
                    <a:pt x="1992" y="783"/>
                  </a:lnTo>
                  <a:lnTo>
                    <a:pt x="1989" y="783"/>
                  </a:lnTo>
                  <a:lnTo>
                    <a:pt x="0" y="0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07" name="Freeform 104">
              <a:extLst>
                <a:ext uri="{FF2B5EF4-FFF2-40B4-BE49-F238E27FC236}">
                  <a16:creationId xmlns:a16="http://schemas.microsoft.com/office/drawing/2014/main" xmlns="" id="{A7C8AF0F-2C54-4D87-ABEF-892B1BFECE65}"/>
                </a:ext>
              </a:extLst>
            </xdr:cNvPr>
            <xdr:cNvSpPr>
              <a:spLocks/>
            </xdr:cNvSpPr>
          </xdr:nvSpPr>
          <xdr:spPr bwMode="auto">
            <a:xfrm>
              <a:off x="1959" y="1578"/>
              <a:ext cx="1992" cy="783"/>
            </a:xfrm>
            <a:custGeom>
              <a:avLst/>
              <a:gdLst>
                <a:gd name="T0" fmla="*/ 1 w 664"/>
                <a:gd name="T1" fmla="*/ 0 h 261"/>
                <a:gd name="T2" fmla="*/ 664 w 664"/>
                <a:gd name="T3" fmla="*/ 261 h 261"/>
                <a:gd name="T4" fmla="*/ 663 w 664"/>
                <a:gd name="T5" fmla="*/ 261 h 261"/>
                <a:gd name="T6" fmla="*/ 0 w 664"/>
                <a:gd name="T7" fmla="*/ 0 h 261"/>
                <a:gd name="T8" fmla="*/ 1 w 664"/>
                <a:gd name="T9" fmla="*/ 0 h 2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64" h="261">
                  <a:moveTo>
                    <a:pt x="1" y="0"/>
                  </a:moveTo>
                  <a:lnTo>
                    <a:pt x="664" y="261"/>
                  </a:lnTo>
                  <a:lnTo>
                    <a:pt x="663" y="261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08" name="Freeform 105">
              <a:extLst>
                <a:ext uri="{FF2B5EF4-FFF2-40B4-BE49-F238E27FC236}">
                  <a16:creationId xmlns:a16="http://schemas.microsoft.com/office/drawing/2014/main" xmlns="" id="{7AED34FC-2E8C-49BD-B72C-28D614508978}"/>
                </a:ext>
              </a:extLst>
            </xdr:cNvPr>
            <xdr:cNvSpPr>
              <a:spLocks/>
            </xdr:cNvSpPr>
          </xdr:nvSpPr>
          <xdr:spPr bwMode="auto">
            <a:xfrm>
              <a:off x="2763" y="2649"/>
              <a:ext cx="1107" cy="604"/>
            </a:xfrm>
            <a:custGeom>
              <a:avLst/>
              <a:gdLst>
                <a:gd name="T0" fmla="*/ 0 w 1107"/>
                <a:gd name="T1" fmla="*/ 604 h 604"/>
                <a:gd name="T2" fmla="*/ 1104 w 1107"/>
                <a:gd name="T3" fmla="*/ 0 h 604"/>
                <a:gd name="T4" fmla="*/ 1107 w 1107"/>
                <a:gd name="T5" fmla="*/ 3 h 604"/>
                <a:gd name="T6" fmla="*/ 0 w 1107"/>
                <a:gd name="T7" fmla="*/ 604 h 60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107" h="604">
                  <a:moveTo>
                    <a:pt x="0" y="604"/>
                  </a:moveTo>
                  <a:lnTo>
                    <a:pt x="1104" y="0"/>
                  </a:lnTo>
                  <a:lnTo>
                    <a:pt x="1107" y="3"/>
                  </a:lnTo>
                  <a:lnTo>
                    <a:pt x="0" y="60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09" name="Freeform 106">
              <a:extLst>
                <a:ext uri="{FF2B5EF4-FFF2-40B4-BE49-F238E27FC236}">
                  <a16:creationId xmlns:a16="http://schemas.microsoft.com/office/drawing/2014/main" xmlns="" id="{2F9EEC47-DB70-4659-98FE-387C8099E571}"/>
                </a:ext>
              </a:extLst>
            </xdr:cNvPr>
            <xdr:cNvSpPr>
              <a:spLocks/>
            </xdr:cNvSpPr>
          </xdr:nvSpPr>
          <xdr:spPr bwMode="auto">
            <a:xfrm>
              <a:off x="2763" y="2649"/>
              <a:ext cx="1107" cy="604"/>
            </a:xfrm>
            <a:custGeom>
              <a:avLst/>
              <a:gdLst>
                <a:gd name="T0" fmla="*/ 0 w 369"/>
                <a:gd name="T1" fmla="*/ 201 h 201"/>
                <a:gd name="T2" fmla="*/ 368 w 369"/>
                <a:gd name="T3" fmla="*/ 0 h 201"/>
                <a:gd name="T4" fmla="*/ 369 w 369"/>
                <a:gd name="T5" fmla="*/ 1 h 201"/>
                <a:gd name="T6" fmla="*/ 0 w 369"/>
                <a:gd name="T7" fmla="*/ 201 h 201"/>
                <a:gd name="T8" fmla="*/ 0 w 369"/>
                <a:gd name="T9" fmla="*/ 201 h 2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9" h="201">
                  <a:moveTo>
                    <a:pt x="0" y="201"/>
                  </a:moveTo>
                  <a:lnTo>
                    <a:pt x="368" y="0"/>
                  </a:lnTo>
                  <a:lnTo>
                    <a:pt x="369" y="1"/>
                  </a:lnTo>
                  <a:lnTo>
                    <a:pt x="0" y="201"/>
                  </a:lnTo>
                  <a:lnTo>
                    <a:pt x="0" y="20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10" name="Freeform 107">
              <a:extLst>
                <a:ext uri="{FF2B5EF4-FFF2-40B4-BE49-F238E27FC236}">
                  <a16:creationId xmlns:a16="http://schemas.microsoft.com/office/drawing/2014/main" xmlns="" id="{8855762E-A77C-4DA7-9122-E20CF01E6EAC}"/>
                </a:ext>
              </a:extLst>
            </xdr:cNvPr>
            <xdr:cNvSpPr>
              <a:spLocks/>
            </xdr:cNvSpPr>
          </xdr:nvSpPr>
          <xdr:spPr bwMode="auto">
            <a:xfrm>
              <a:off x="2046" y="2640"/>
              <a:ext cx="1821" cy="231"/>
            </a:xfrm>
            <a:custGeom>
              <a:avLst/>
              <a:gdLst>
                <a:gd name="T0" fmla="*/ 0 w 1821"/>
                <a:gd name="T1" fmla="*/ 228 h 231"/>
                <a:gd name="T2" fmla="*/ 1821 w 1821"/>
                <a:gd name="T3" fmla="*/ 0 h 231"/>
                <a:gd name="T4" fmla="*/ 1821 w 1821"/>
                <a:gd name="T5" fmla="*/ 3 h 231"/>
                <a:gd name="T6" fmla="*/ 0 w 1821"/>
                <a:gd name="T7" fmla="*/ 231 h 231"/>
                <a:gd name="T8" fmla="*/ 0 w 1821"/>
                <a:gd name="T9" fmla="*/ 228 h 2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21" h="231">
                  <a:moveTo>
                    <a:pt x="0" y="228"/>
                  </a:moveTo>
                  <a:lnTo>
                    <a:pt x="1821" y="0"/>
                  </a:lnTo>
                  <a:lnTo>
                    <a:pt x="1821" y="3"/>
                  </a:lnTo>
                  <a:lnTo>
                    <a:pt x="0" y="231"/>
                  </a:lnTo>
                  <a:lnTo>
                    <a:pt x="0" y="22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11" name="Freeform 108">
              <a:extLst>
                <a:ext uri="{FF2B5EF4-FFF2-40B4-BE49-F238E27FC236}">
                  <a16:creationId xmlns:a16="http://schemas.microsoft.com/office/drawing/2014/main" xmlns="" id="{8EAA365D-9B11-4F5F-AB64-25935273717F}"/>
                </a:ext>
              </a:extLst>
            </xdr:cNvPr>
            <xdr:cNvSpPr>
              <a:spLocks/>
            </xdr:cNvSpPr>
          </xdr:nvSpPr>
          <xdr:spPr bwMode="auto">
            <a:xfrm>
              <a:off x="2046" y="2640"/>
              <a:ext cx="1821" cy="231"/>
            </a:xfrm>
            <a:custGeom>
              <a:avLst/>
              <a:gdLst>
                <a:gd name="T0" fmla="*/ 0 w 607"/>
                <a:gd name="T1" fmla="*/ 76 h 77"/>
                <a:gd name="T2" fmla="*/ 607 w 607"/>
                <a:gd name="T3" fmla="*/ 0 h 77"/>
                <a:gd name="T4" fmla="*/ 607 w 607"/>
                <a:gd name="T5" fmla="*/ 1 h 77"/>
                <a:gd name="T6" fmla="*/ 0 w 607"/>
                <a:gd name="T7" fmla="*/ 77 h 77"/>
                <a:gd name="T8" fmla="*/ 0 w 607"/>
                <a:gd name="T9" fmla="*/ 76 h 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07" h="77">
                  <a:moveTo>
                    <a:pt x="0" y="76"/>
                  </a:moveTo>
                  <a:lnTo>
                    <a:pt x="607" y="0"/>
                  </a:lnTo>
                  <a:lnTo>
                    <a:pt x="607" y="1"/>
                  </a:lnTo>
                  <a:lnTo>
                    <a:pt x="0" y="77"/>
                  </a:lnTo>
                  <a:lnTo>
                    <a:pt x="0" y="7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12" name="Freeform 109">
              <a:extLst>
                <a:ext uri="{FF2B5EF4-FFF2-40B4-BE49-F238E27FC236}">
                  <a16:creationId xmlns:a16="http://schemas.microsoft.com/office/drawing/2014/main" xmlns="" id="{89515854-D954-4DF1-9AF3-FA4B4621A851}"/>
                </a:ext>
              </a:extLst>
            </xdr:cNvPr>
            <xdr:cNvSpPr>
              <a:spLocks/>
            </xdr:cNvSpPr>
          </xdr:nvSpPr>
          <xdr:spPr bwMode="auto">
            <a:xfrm>
              <a:off x="3549" y="2886"/>
              <a:ext cx="171" cy="166"/>
            </a:xfrm>
            <a:custGeom>
              <a:avLst/>
              <a:gdLst>
                <a:gd name="T0" fmla="*/ 0 w 171"/>
                <a:gd name="T1" fmla="*/ 163 h 166"/>
                <a:gd name="T2" fmla="*/ 168 w 171"/>
                <a:gd name="T3" fmla="*/ 0 h 166"/>
                <a:gd name="T4" fmla="*/ 171 w 171"/>
                <a:gd name="T5" fmla="*/ 4 h 166"/>
                <a:gd name="T6" fmla="*/ 3 w 171"/>
                <a:gd name="T7" fmla="*/ 166 h 166"/>
                <a:gd name="T8" fmla="*/ 0 w 171"/>
                <a:gd name="T9" fmla="*/ 163 h 1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1" h="166">
                  <a:moveTo>
                    <a:pt x="0" y="163"/>
                  </a:moveTo>
                  <a:lnTo>
                    <a:pt x="168" y="0"/>
                  </a:lnTo>
                  <a:lnTo>
                    <a:pt x="171" y="4"/>
                  </a:lnTo>
                  <a:lnTo>
                    <a:pt x="3" y="166"/>
                  </a:lnTo>
                  <a:lnTo>
                    <a:pt x="0" y="16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13" name="Freeform 110">
              <a:extLst>
                <a:ext uri="{FF2B5EF4-FFF2-40B4-BE49-F238E27FC236}">
                  <a16:creationId xmlns:a16="http://schemas.microsoft.com/office/drawing/2014/main" xmlns="" id="{2436E1F5-2C4F-4A04-9BD3-61509D474EAC}"/>
                </a:ext>
              </a:extLst>
            </xdr:cNvPr>
            <xdr:cNvSpPr>
              <a:spLocks/>
            </xdr:cNvSpPr>
          </xdr:nvSpPr>
          <xdr:spPr bwMode="auto">
            <a:xfrm>
              <a:off x="3549" y="2886"/>
              <a:ext cx="171" cy="166"/>
            </a:xfrm>
            <a:custGeom>
              <a:avLst/>
              <a:gdLst>
                <a:gd name="T0" fmla="*/ 0 w 57"/>
                <a:gd name="T1" fmla="*/ 54 h 55"/>
                <a:gd name="T2" fmla="*/ 56 w 57"/>
                <a:gd name="T3" fmla="*/ 0 h 55"/>
                <a:gd name="T4" fmla="*/ 57 w 57"/>
                <a:gd name="T5" fmla="*/ 1 h 55"/>
                <a:gd name="T6" fmla="*/ 1 w 57"/>
                <a:gd name="T7" fmla="*/ 55 h 55"/>
                <a:gd name="T8" fmla="*/ 0 w 57"/>
                <a:gd name="T9" fmla="*/ 54 h 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7" h="55">
                  <a:moveTo>
                    <a:pt x="0" y="54"/>
                  </a:moveTo>
                  <a:lnTo>
                    <a:pt x="56" y="0"/>
                  </a:lnTo>
                  <a:lnTo>
                    <a:pt x="57" y="1"/>
                  </a:lnTo>
                  <a:lnTo>
                    <a:pt x="1" y="55"/>
                  </a:lnTo>
                  <a:lnTo>
                    <a:pt x="0" y="5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14" name="Freeform 111">
              <a:extLst>
                <a:ext uri="{FF2B5EF4-FFF2-40B4-BE49-F238E27FC236}">
                  <a16:creationId xmlns:a16="http://schemas.microsoft.com/office/drawing/2014/main" xmlns="" id="{0FCA0755-9895-4849-8ABE-37072912C307}"/>
                </a:ext>
              </a:extLst>
            </xdr:cNvPr>
            <xdr:cNvSpPr>
              <a:spLocks/>
            </xdr:cNvSpPr>
          </xdr:nvSpPr>
          <xdr:spPr bwMode="auto">
            <a:xfrm>
              <a:off x="3312" y="2883"/>
              <a:ext cx="405" cy="295"/>
            </a:xfrm>
            <a:custGeom>
              <a:avLst/>
              <a:gdLst>
                <a:gd name="T0" fmla="*/ 0 w 405"/>
                <a:gd name="T1" fmla="*/ 295 h 295"/>
                <a:gd name="T2" fmla="*/ 402 w 405"/>
                <a:gd name="T3" fmla="*/ 0 h 295"/>
                <a:gd name="T4" fmla="*/ 405 w 405"/>
                <a:gd name="T5" fmla="*/ 3 h 295"/>
                <a:gd name="T6" fmla="*/ 0 w 405"/>
                <a:gd name="T7" fmla="*/ 295 h 29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05" h="295">
                  <a:moveTo>
                    <a:pt x="0" y="295"/>
                  </a:moveTo>
                  <a:lnTo>
                    <a:pt x="402" y="0"/>
                  </a:lnTo>
                  <a:lnTo>
                    <a:pt x="405" y="3"/>
                  </a:lnTo>
                  <a:lnTo>
                    <a:pt x="0" y="29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15" name="Freeform 112">
              <a:extLst>
                <a:ext uri="{FF2B5EF4-FFF2-40B4-BE49-F238E27FC236}">
                  <a16:creationId xmlns:a16="http://schemas.microsoft.com/office/drawing/2014/main" xmlns="" id="{FF70F9E4-3531-4E35-96D0-F1603F282EAC}"/>
                </a:ext>
              </a:extLst>
            </xdr:cNvPr>
            <xdr:cNvSpPr>
              <a:spLocks/>
            </xdr:cNvSpPr>
          </xdr:nvSpPr>
          <xdr:spPr bwMode="auto">
            <a:xfrm>
              <a:off x="3312" y="2883"/>
              <a:ext cx="405" cy="295"/>
            </a:xfrm>
            <a:custGeom>
              <a:avLst/>
              <a:gdLst>
                <a:gd name="T0" fmla="*/ 0 w 135"/>
                <a:gd name="T1" fmla="*/ 98 h 98"/>
                <a:gd name="T2" fmla="*/ 134 w 135"/>
                <a:gd name="T3" fmla="*/ 0 h 98"/>
                <a:gd name="T4" fmla="*/ 135 w 135"/>
                <a:gd name="T5" fmla="*/ 1 h 98"/>
                <a:gd name="T6" fmla="*/ 0 w 135"/>
                <a:gd name="T7" fmla="*/ 98 h 98"/>
                <a:gd name="T8" fmla="*/ 0 w 135"/>
                <a:gd name="T9" fmla="*/ 98 h 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5" h="98">
                  <a:moveTo>
                    <a:pt x="0" y="98"/>
                  </a:moveTo>
                  <a:lnTo>
                    <a:pt x="134" y="0"/>
                  </a:lnTo>
                  <a:lnTo>
                    <a:pt x="135" y="1"/>
                  </a:lnTo>
                  <a:lnTo>
                    <a:pt x="0" y="98"/>
                  </a:lnTo>
                  <a:lnTo>
                    <a:pt x="0" y="9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16" name="Freeform 113">
              <a:extLst>
                <a:ext uri="{FF2B5EF4-FFF2-40B4-BE49-F238E27FC236}">
                  <a16:creationId xmlns:a16="http://schemas.microsoft.com/office/drawing/2014/main" xmlns="" id="{9105AD95-53D2-4086-B776-66991BCB18AF}"/>
                </a:ext>
              </a:extLst>
            </xdr:cNvPr>
            <xdr:cNvSpPr>
              <a:spLocks/>
            </xdr:cNvSpPr>
          </xdr:nvSpPr>
          <xdr:spPr bwMode="auto">
            <a:xfrm>
              <a:off x="2046" y="2868"/>
              <a:ext cx="1665" cy="6"/>
            </a:xfrm>
            <a:custGeom>
              <a:avLst/>
              <a:gdLst>
                <a:gd name="T0" fmla="*/ 0 w 1665"/>
                <a:gd name="T1" fmla="*/ 3 h 6"/>
                <a:gd name="T2" fmla="*/ 1665 w 1665"/>
                <a:gd name="T3" fmla="*/ 0 h 6"/>
                <a:gd name="T4" fmla="*/ 1665 w 1665"/>
                <a:gd name="T5" fmla="*/ 3 h 6"/>
                <a:gd name="T6" fmla="*/ 0 w 1665"/>
                <a:gd name="T7" fmla="*/ 6 h 6"/>
                <a:gd name="T8" fmla="*/ 0 w 1665"/>
                <a:gd name="T9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65" h="6">
                  <a:moveTo>
                    <a:pt x="0" y="3"/>
                  </a:moveTo>
                  <a:lnTo>
                    <a:pt x="1665" y="0"/>
                  </a:lnTo>
                  <a:lnTo>
                    <a:pt x="1665" y="3"/>
                  </a:lnTo>
                  <a:lnTo>
                    <a:pt x="0" y="6"/>
                  </a:lnTo>
                  <a:lnTo>
                    <a:pt x="0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17" name="Freeform 114">
              <a:extLst>
                <a:ext uri="{FF2B5EF4-FFF2-40B4-BE49-F238E27FC236}">
                  <a16:creationId xmlns:a16="http://schemas.microsoft.com/office/drawing/2014/main" xmlns="" id="{8D6471B4-BD9C-48E6-B3A5-AB5439473877}"/>
                </a:ext>
              </a:extLst>
            </xdr:cNvPr>
            <xdr:cNvSpPr>
              <a:spLocks/>
            </xdr:cNvSpPr>
          </xdr:nvSpPr>
          <xdr:spPr bwMode="auto">
            <a:xfrm>
              <a:off x="2046" y="2868"/>
              <a:ext cx="1665" cy="6"/>
            </a:xfrm>
            <a:custGeom>
              <a:avLst/>
              <a:gdLst>
                <a:gd name="T0" fmla="*/ 0 w 555"/>
                <a:gd name="T1" fmla="*/ 1 h 2"/>
                <a:gd name="T2" fmla="*/ 555 w 555"/>
                <a:gd name="T3" fmla="*/ 0 h 2"/>
                <a:gd name="T4" fmla="*/ 555 w 555"/>
                <a:gd name="T5" fmla="*/ 1 h 2"/>
                <a:gd name="T6" fmla="*/ 0 w 555"/>
                <a:gd name="T7" fmla="*/ 2 h 2"/>
                <a:gd name="T8" fmla="*/ 0 w 555"/>
                <a:gd name="T9" fmla="*/ 1 h 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55" h="2">
                  <a:moveTo>
                    <a:pt x="0" y="1"/>
                  </a:moveTo>
                  <a:lnTo>
                    <a:pt x="555" y="0"/>
                  </a:lnTo>
                  <a:lnTo>
                    <a:pt x="555" y="1"/>
                  </a:lnTo>
                  <a:lnTo>
                    <a:pt x="0" y="2"/>
                  </a:lnTo>
                  <a:lnTo>
                    <a:pt x="0" y="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18" name="Freeform 115">
              <a:extLst>
                <a:ext uri="{FF2B5EF4-FFF2-40B4-BE49-F238E27FC236}">
                  <a16:creationId xmlns:a16="http://schemas.microsoft.com/office/drawing/2014/main" xmlns="" id="{AA512AC6-5119-431C-9EF0-444D1D1466F0}"/>
                </a:ext>
              </a:extLst>
            </xdr:cNvPr>
            <xdr:cNvSpPr>
              <a:spLocks/>
            </xdr:cNvSpPr>
          </xdr:nvSpPr>
          <xdr:spPr bwMode="auto">
            <a:xfrm>
              <a:off x="3312" y="3076"/>
              <a:ext cx="201" cy="108"/>
            </a:xfrm>
            <a:custGeom>
              <a:avLst/>
              <a:gdLst>
                <a:gd name="T0" fmla="*/ 0 w 201"/>
                <a:gd name="T1" fmla="*/ 102 h 108"/>
                <a:gd name="T2" fmla="*/ 201 w 201"/>
                <a:gd name="T3" fmla="*/ 0 h 108"/>
                <a:gd name="T4" fmla="*/ 201 w 201"/>
                <a:gd name="T5" fmla="*/ 6 h 108"/>
                <a:gd name="T6" fmla="*/ 3 w 201"/>
                <a:gd name="T7" fmla="*/ 108 h 108"/>
                <a:gd name="T8" fmla="*/ 0 w 201"/>
                <a:gd name="T9" fmla="*/ 102 h 1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1" h="108">
                  <a:moveTo>
                    <a:pt x="0" y="102"/>
                  </a:moveTo>
                  <a:lnTo>
                    <a:pt x="201" y="0"/>
                  </a:lnTo>
                  <a:lnTo>
                    <a:pt x="201" y="6"/>
                  </a:lnTo>
                  <a:lnTo>
                    <a:pt x="3" y="108"/>
                  </a:lnTo>
                  <a:lnTo>
                    <a:pt x="0" y="10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19" name="Freeform 116">
              <a:extLst>
                <a:ext uri="{FF2B5EF4-FFF2-40B4-BE49-F238E27FC236}">
                  <a16:creationId xmlns:a16="http://schemas.microsoft.com/office/drawing/2014/main" xmlns="" id="{33CE4BFD-0C7D-4186-A128-C67E6E96AA32}"/>
                </a:ext>
              </a:extLst>
            </xdr:cNvPr>
            <xdr:cNvSpPr>
              <a:spLocks/>
            </xdr:cNvSpPr>
          </xdr:nvSpPr>
          <xdr:spPr bwMode="auto">
            <a:xfrm>
              <a:off x="3312" y="3076"/>
              <a:ext cx="201" cy="108"/>
            </a:xfrm>
            <a:custGeom>
              <a:avLst/>
              <a:gdLst>
                <a:gd name="T0" fmla="*/ 0 w 67"/>
                <a:gd name="T1" fmla="*/ 34 h 36"/>
                <a:gd name="T2" fmla="*/ 67 w 67"/>
                <a:gd name="T3" fmla="*/ 0 h 36"/>
                <a:gd name="T4" fmla="*/ 67 w 67"/>
                <a:gd name="T5" fmla="*/ 2 h 36"/>
                <a:gd name="T6" fmla="*/ 1 w 67"/>
                <a:gd name="T7" fmla="*/ 36 h 36"/>
                <a:gd name="T8" fmla="*/ 0 w 67"/>
                <a:gd name="T9" fmla="*/ 34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7" h="36">
                  <a:moveTo>
                    <a:pt x="0" y="34"/>
                  </a:moveTo>
                  <a:lnTo>
                    <a:pt x="67" y="0"/>
                  </a:lnTo>
                  <a:lnTo>
                    <a:pt x="67" y="2"/>
                  </a:lnTo>
                  <a:lnTo>
                    <a:pt x="1" y="36"/>
                  </a:lnTo>
                  <a:lnTo>
                    <a:pt x="0" y="3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20" name="Freeform 117">
              <a:extLst>
                <a:ext uri="{FF2B5EF4-FFF2-40B4-BE49-F238E27FC236}">
                  <a16:creationId xmlns:a16="http://schemas.microsoft.com/office/drawing/2014/main" xmlns="" id="{8C36E03C-BD05-4356-83DB-D286F0B45E9B}"/>
                </a:ext>
              </a:extLst>
            </xdr:cNvPr>
            <xdr:cNvSpPr>
              <a:spLocks/>
            </xdr:cNvSpPr>
          </xdr:nvSpPr>
          <xdr:spPr bwMode="auto">
            <a:xfrm>
              <a:off x="2046" y="2874"/>
              <a:ext cx="1464" cy="190"/>
            </a:xfrm>
            <a:custGeom>
              <a:avLst/>
              <a:gdLst>
                <a:gd name="T0" fmla="*/ 0 w 1464"/>
                <a:gd name="T1" fmla="*/ 0 h 190"/>
                <a:gd name="T2" fmla="*/ 1464 w 1464"/>
                <a:gd name="T3" fmla="*/ 190 h 190"/>
                <a:gd name="T4" fmla="*/ 1464 w 1464"/>
                <a:gd name="T5" fmla="*/ 190 h 190"/>
                <a:gd name="T6" fmla="*/ 0 w 1464"/>
                <a:gd name="T7" fmla="*/ 3 h 190"/>
                <a:gd name="T8" fmla="*/ 0 w 1464"/>
                <a:gd name="T9" fmla="*/ 0 h 1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64" h="190">
                  <a:moveTo>
                    <a:pt x="0" y="0"/>
                  </a:moveTo>
                  <a:lnTo>
                    <a:pt x="1464" y="190"/>
                  </a:lnTo>
                  <a:lnTo>
                    <a:pt x="1464" y="190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21" name="Freeform 118">
              <a:extLst>
                <a:ext uri="{FF2B5EF4-FFF2-40B4-BE49-F238E27FC236}">
                  <a16:creationId xmlns:a16="http://schemas.microsoft.com/office/drawing/2014/main" xmlns="" id="{2A5D0654-4103-4F14-83F6-FD1064979FAE}"/>
                </a:ext>
              </a:extLst>
            </xdr:cNvPr>
            <xdr:cNvSpPr>
              <a:spLocks/>
            </xdr:cNvSpPr>
          </xdr:nvSpPr>
          <xdr:spPr bwMode="auto">
            <a:xfrm>
              <a:off x="2046" y="2874"/>
              <a:ext cx="1464" cy="190"/>
            </a:xfrm>
            <a:custGeom>
              <a:avLst/>
              <a:gdLst>
                <a:gd name="T0" fmla="*/ 0 w 488"/>
                <a:gd name="T1" fmla="*/ 0 h 63"/>
                <a:gd name="T2" fmla="*/ 488 w 488"/>
                <a:gd name="T3" fmla="*/ 63 h 63"/>
                <a:gd name="T4" fmla="*/ 488 w 488"/>
                <a:gd name="T5" fmla="*/ 63 h 63"/>
                <a:gd name="T6" fmla="*/ 0 w 488"/>
                <a:gd name="T7" fmla="*/ 1 h 63"/>
                <a:gd name="T8" fmla="*/ 0 w 488"/>
                <a:gd name="T9" fmla="*/ 0 h 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88" h="63">
                  <a:moveTo>
                    <a:pt x="0" y="0"/>
                  </a:moveTo>
                  <a:lnTo>
                    <a:pt x="488" y="63"/>
                  </a:lnTo>
                  <a:lnTo>
                    <a:pt x="488" y="63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22" name="Freeform 119">
              <a:extLst>
                <a:ext uri="{FF2B5EF4-FFF2-40B4-BE49-F238E27FC236}">
                  <a16:creationId xmlns:a16="http://schemas.microsoft.com/office/drawing/2014/main" xmlns="" id="{ABF2EBC1-04BD-435E-B80F-2774D57BE2E1}"/>
                </a:ext>
              </a:extLst>
            </xdr:cNvPr>
            <xdr:cNvSpPr>
              <a:spLocks/>
            </xdr:cNvSpPr>
          </xdr:nvSpPr>
          <xdr:spPr bwMode="auto">
            <a:xfrm>
              <a:off x="1893" y="2640"/>
              <a:ext cx="1617" cy="421"/>
            </a:xfrm>
            <a:custGeom>
              <a:avLst/>
              <a:gdLst>
                <a:gd name="T0" fmla="*/ 0 w 1617"/>
                <a:gd name="T1" fmla="*/ 0 h 421"/>
                <a:gd name="T2" fmla="*/ 1617 w 1617"/>
                <a:gd name="T3" fmla="*/ 421 h 421"/>
                <a:gd name="T4" fmla="*/ 1617 w 1617"/>
                <a:gd name="T5" fmla="*/ 421 h 421"/>
                <a:gd name="T6" fmla="*/ 0 w 1617"/>
                <a:gd name="T7" fmla="*/ 3 h 421"/>
                <a:gd name="T8" fmla="*/ 0 w 1617"/>
                <a:gd name="T9" fmla="*/ 0 h 4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17" h="421">
                  <a:moveTo>
                    <a:pt x="0" y="0"/>
                  </a:moveTo>
                  <a:lnTo>
                    <a:pt x="1617" y="421"/>
                  </a:lnTo>
                  <a:lnTo>
                    <a:pt x="1617" y="421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23" name="Freeform 120">
              <a:extLst>
                <a:ext uri="{FF2B5EF4-FFF2-40B4-BE49-F238E27FC236}">
                  <a16:creationId xmlns:a16="http://schemas.microsoft.com/office/drawing/2014/main" xmlns="" id="{179B5BF8-E193-4801-8AB3-8C7654AF2968}"/>
                </a:ext>
              </a:extLst>
            </xdr:cNvPr>
            <xdr:cNvSpPr>
              <a:spLocks/>
            </xdr:cNvSpPr>
          </xdr:nvSpPr>
          <xdr:spPr bwMode="auto">
            <a:xfrm>
              <a:off x="1893" y="2640"/>
              <a:ext cx="1617" cy="421"/>
            </a:xfrm>
            <a:custGeom>
              <a:avLst/>
              <a:gdLst>
                <a:gd name="T0" fmla="*/ 0 w 539"/>
                <a:gd name="T1" fmla="*/ 0 h 140"/>
                <a:gd name="T2" fmla="*/ 539 w 539"/>
                <a:gd name="T3" fmla="*/ 140 h 140"/>
                <a:gd name="T4" fmla="*/ 539 w 539"/>
                <a:gd name="T5" fmla="*/ 140 h 140"/>
                <a:gd name="T6" fmla="*/ 0 w 539"/>
                <a:gd name="T7" fmla="*/ 1 h 140"/>
                <a:gd name="T8" fmla="*/ 0 w 539"/>
                <a:gd name="T9" fmla="*/ 0 h 1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39" h="140">
                  <a:moveTo>
                    <a:pt x="0" y="0"/>
                  </a:moveTo>
                  <a:lnTo>
                    <a:pt x="539" y="140"/>
                  </a:lnTo>
                  <a:lnTo>
                    <a:pt x="539" y="140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24" name="Freeform 121">
              <a:extLst>
                <a:ext uri="{FF2B5EF4-FFF2-40B4-BE49-F238E27FC236}">
                  <a16:creationId xmlns:a16="http://schemas.microsoft.com/office/drawing/2014/main" xmlns="" id="{48C52A71-15CA-4395-AC1C-DC5A4CBE7E71}"/>
                </a:ext>
              </a:extLst>
            </xdr:cNvPr>
            <xdr:cNvSpPr>
              <a:spLocks/>
            </xdr:cNvSpPr>
          </xdr:nvSpPr>
          <xdr:spPr bwMode="auto">
            <a:xfrm>
              <a:off x="2766" y="3265"/>
              <a:ext cx="234" cy="3"/>
            </a:xfrm>
            <a:custGeom>
              <a:avLst/>
              <a:gdLst>
                <a:gd name="T0" fmla="*/ 0 w 234"/>
                <a:gd name="T1" fmla="*/ 0 h 3"/>
                <a:gd name="T2" fmla="*/ 234 w 234"/>
                <a:gd name="T3" fmla="*/ 3 h 3"/>
                <a:gd name="T4" fmla="*/ 234 w 234"/>
                <a:gd name="T5" fmla="*/ 3 h 3"/>
                <a:gd name="T6" fmla="*/ 0 w 234"/>
                <a:gd name="T7" fmla="*/ 0 h 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34" h="3">
                  <a:moveTo>
                    <a:pt x="0" y="0"/>
                  </a:moveTo>
                  <a:lnTo>
                    <a:pt x="234" y="3"/>
                  </a:lnTo>
                  <a:lnTo>
                    <a:pt x="234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25" name="Freeform 122">
              <a:extLst>
                <a:ext uri="{FF2B5EF4-FFF2-40B4-BE49-F238E27FC236}">
                  <a16:creationId xmlns:a16="http://schemas.microsoft.com/office/drawing/2014/main" xmlns="" id="{A5E9D76F-D18D-4D7A-A35C-A112EA11D9CF}"/>
                </a:ext>
              </a:extLst>
            </xdr:cNvPr>
            <xdr:cNvSpPr>
              <a:spLocks/>
            </xdr:cNvSpPr>
          </xdr:nvSpPr>
          <xdr:spPr bwMode="auto">
            <a:xfrm>
              <a:off x="2766" y="3265"/>
              <a:ext cx="234" cy="3"/>
            </a:xfrm>
            <a:custGeom>
              <a:avLst/>
              <a:gdLst>
                <a:gd name="T0" fmla="*/ 0 w 78"/>
                <a:gd name="T1" fmla="*/ 0 h 1"/>
                <a:gd name="T2" fmla="*/ 78 w 78"/>
                <a:gd name="T3" fmla="*/ 1 h 1"/>
                <a:gd name="T4" fmla="*/ 78 w 78"/>
                <a:gd name="T5" fmla="*/ 1 h 1"/>
                <a:gd name="T6" fmla="*/ 0 w 78"/>
                <a:gd name="T7" fmla="*/ 0 h 1"/>
                <a:gd name="T8" fmla="*/ 0 w 78"/>
                <a:gd name="T9" fmla="*/ 0 h 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8" h="1">
                  <a:moveTo>
                    <a:pt x="0" y="0"/>
                  </a:moveTo>
                  <a:lnTo>
                    <a:pt x="78" y="1"/>
                  </a:lnTo>
                  <a:lnTo>
                    <a:pt x="78" y="1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26" name="Freeform 123">
              <a:extLst>
                <a:ext uri="{FF2B5EF4-FFF2-40B4-BE49-F238E27FC236}">
                  <a16:creationId xmlns:a16="http://schemas.microsoft.com/office/drawing/2014/main" xmlns="" id="{79EE4284-6411-43FD-8A67-87B068996ED0}"/>
                </a:ext>
              </a:extLst>
            </xdr:cNvPr>
            <xdr:cNvSpPr>
              <a:spLocks/>
            </xdr:cNvSpPr>
          </xdr:nvSpPr>
          <xdr:spPr bwMode="auto">
            <a:xfrm>
              <a:off x="2043" y="2880"/>
              <a:ext cx="957" cy="382"/>
            </a:xfrm>
            <a:custGeom>
              <a:avLst/>
              <a:gdLst>
                <a:gd name="T0" fmla="*/ 3 w 957"/>
                <a:gd name="T1" fmla="*/ 0 h 382"/>
                <a:gd name="T2" fmla="*/ 957 w 957"/>
                <a:gd name="T3" fmla="*/ 379 h 382"/>
                <a:gd name="T4" fmla="*/ 957 w 957"/>
                <a:gd name="T5" fmla="*/ 382 h 382"/>
                <a:gd name="T6" fmla="*/ 0 w 957"/>
                <a:gd name="T7" fmla="*/ 3 h 382"/>
                <a:gd name="T8" fmla="*/ 3 w 957"/>
                <a:gd name="T9" fmla="*/ 0 h 3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57" h="382">
                  <a:moveTo>
                    <a:pt x="3" y="0"/>
                  </a:moveTo>
                  <a:lnTo>
                    <a:pt x="957" y="379"/>
                  </a:lnTo>
                  <a:lnTo>
                    <a:pt x="957" y="382"/>
                  </a:lnTo>
                  <a:lnTo>
                    <a:pt x="0" y="3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27" name="Freeform 124">
              <a:extLst>
                <a:ext uri="{FF2B5EF4-FFF2-40B4-BE49-F238E27FC236}">
                  <a16:creationId xmlns:a16="http://schemas.microsoft.com/office/drawing/2014/main" xmlns="" id="{91D10E5E-1B5C-45F4-886A-AF39F2993AB3}"/>
                </a:ext>
              </a:extLst>
            </xdr:cNvPr>
            <xdr:cNvSpPr>
              <a:spLocks/>
            </xdr:cNvSpPr>
          </xdr:nvSpPr>
          <xdr:spPr bwMode="auto">
            <a:xfrm>
              <a:off x="2043" y="2880"/>
              <a:ext cx="957" cy="382"/>
            </a:xfrm>
            <a:custGeom>
              <a:avLst/>
              <a:gdLst>
                <a:gd name="T0" fmla="*/ 1 w 319"/>
                <a:gd name="T1" fmla="*/ 0 h 127"/>
                <a:gd name="T2" fmla="*/ 319 w 319"/>
                <a:gd name="T3" fmla="*/ 126 h 127"/>
                <a:gd name="T4" fmla="*/ 319 w 319"/>
                <a:gd name="T5" fmla="*/ 127 h 127"/>
                <a:gd name="T6" fmla="*/ 0 w 319"/>
                <a:gd name="T7" fmla="*/ 1 h 127"/>
                <a:gd name="T8" fmla="*/ 1 w 319"/>
                <a:gd name="T9" fmla="*/ 0 h 1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9" h="127">
                  <a:moveTo>
                    <a:pt x="1" y="0"/>
                  </a:moveTo>
                  <a:lnTo>
                    <a:pt x="319" y="126"/>
                  </a:lnTo>
                  <a:lnTo>
                    <a:pt x="319" y="127"/>
                  </a:lnTo>
                  <a:lnTo>
                    <a:pt x="0" y="1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28" name="Freeform 125">
              <a:extLst>
                <a:ext uri="{FF2B5EF4-FFF2-40B4-BE49-F238E27FC236}">
                  <a16:creationId xmlns:a16="http://schemas.microsoft.com/office/drawing/2014/main" xmlns="" id="{0AC04FEF-6606-4B47-BC2A-68768B085570}"/>
                </a:ext>
              </a:extLst>
            </xdr:cNvPr>
            <xdr:cNvSpPr>
              <a:spLocks/>
            </xdr:cNvSpPr>
          </xdr:nvSpPr>
          <xdr:spPr bwMode="auto">
            <a:xfrm>
              <a:off x="2040" y="2890"/>
              <a:ext cx="171" cy="156"/>
            </a:xfrm>
            <a:custGeom>
              <a:avLst/>
              <a:gdLst>
                <a:gd name="T0" fmla="*/ 0 w 171"/>
                <a:gd name="T1" fmla="*/ 0 h 156"/>
                <a:gd name="T2" fmla="*/ 171 w 171"/>
                <a:gd name="T3" fmla="*/ 156 h 156"/>
                <a:gd name="T4" fmla="*/ 168 w 171"/>
                <a:gd name="T5" fmla="*/ 156 h 156"/>
                <a:gd name="T6" fmla="*/ 0 w 171"/>
                <a:gd name="T7" fmla="*/ 0 h 1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1" h="156">
                  <a:moveTo>
                    <a:pt x="0" y="0"/>
                  </a:moveTo>
                  <a:lnTo>
                    <a:pt x="171" y="156"/>
                  </a:lnTo>
                  <a:lnTo>
                    <a:pt x="168" y="156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29" name="Freeform 126">
              <a:extLst>
                <a:ext uri="{FF2B5EF4-FFF2-40B4-BE49-F238E27FC236}">
                  <a16:creationId xmlns:a16="http://schemas.microsoft.com/office/drawing/2014/main" xmlns="" id="{6B2B4792-EF52-4319-9E17-EDE05B733C98}"/>
                </a:ext>
              </a:extLst>
            </xdr:cNvPr>
            <xdr:cNvSpPr>
              <a:spLocks/>
            </xdr:cNvSpPr>
          </xdr:nvSpPr>
          <xdr:spPr bwMode="auto">
            <a:xfrm>
              <a:off x="2040" y="2890"/>
              <a:ext cx="171" cy="156"/>
            </a:xfrm>
            <a:custGeom>
              <a:avLst/>
              <a:gdLst>
                <a:gd name="T0" fmla="*/ 0 w 57"/>
                <a:gd name="T1" fmla="*/ 0 h 52"/>
                <a:gd name="T2" fmla="*/ 57 w 57"/>
                <a:gd name="T3" fmla="*/ 52 h 52"/>
                <a:gd name="T4" fmla="*/ 56 w 57"/>
                <a:gd name="T5" fmla="*/ 52 h 52"/>
                <a:gd name="T6" fmla="*/ 0 w 57"/>
                <a:gd name="T7" fmla="*/ 0 h 52"/>
                <a:gd name="T8" fmla="*/ 0 w 57"/>
                <a:gd name="T9" fmla="*/ 0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7" h="52">
                  <a:moveTo>
                    <a:pt x="0" y="0"/>
                  </a:moveTo>
                  <a:lnTo>
                    <a:pt x="57" y="52"/>
                  </a:lnTo>
                  <a:lnTo>
                    <a:pt x="56" y="52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30" name="Freeform 127">
              <a:extLst>
                <a:ext uri="{FF2B5EF4-FFF2-40B4-BE49-F238E27FC236}">
                  <a16:creationId xmlns:a16="http://schemas.microsoft.com/office/drawing/2014/main" xmlns="" id="{7A37E616-23B7-4571-A181-794918463938}"/>
                </a:ext>
              </a:extLst>
            </xdr:cNvPr>
            <xdr:cNvSpPr>
              <a:spLocks/>
            </xdr:cNvSpPr>
          </xdr:nvSpPr>
          <xdr:spPr bwMode="auto">
            <a:xfrm>
              <a:off x="1797" y="2388"/>
              <a:ext cx="216" cy="465"/>
            </a:xfrm>
            <a:custGeom>
              <a:avLst/>
              <a:gdLst>
                <a:gd name="T0" fmla="*/ 3 w 216"/>
                <a:gd name="T1" fmla="*/ 0 h 465"/>
                <a:gd name="T2" fmla="*/ 216 w 216"/>
                <a:gd name="T3" fmla="*/ 462 h 465"/>
                <a:gd name="T4" fmla="*/ 213 w 216"/>
                <a:gd name="T5" fmla="*/ 465 h 465"/>
                <a:gd name="T6" fmla="*/ 0 w 216"/>
                <a:gd name="T7" fmla="*/ 3 h 465"/>
                <a:gd name="T8" fmla="*/ 3 w 216"/>
                <a:gd name="T9" fmla="*/ 0 h 4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6" h="465">
                  <a:moveTo>
                    <a:pt x="3" y="0"/>
                  </a:moveTo>
                  <a:lnTo>
                    <a:pt x="216" y="462"/>
                  </a:lnTo>
                  <a:lnTo>
                    <a:pt x="213" y="465"/>
                  </a:lnTo>
                  <a:lnTo>
                    <a:pt x="0" y="3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31" name="Freeform 128">
              <a:extLst>
                <a:ext uri="{FF2B5EF4-FFF2-40B4-BE49-F238E27FC236}">
                  <a16:creationId xmlns:a16="http://schemas.microsoft.com/office/drawing/2014/main" xmlns="" id="{73F5BD89-80A3-4F79-BFBE-A572B47B5994}"/>
                </a:ext>
              </a:extLst>
            </xdr:cNvPr>
            <xdr:cNvSpPr>
              <a:spLocks/>
            </xdr:cNvSpPr>
          </xdr:nvSpPr>
          <xdr:spPr bwMode="auto">
            <a:xfrm>
              <a:off x="1797" y="2388"/>
              <a:ext cx="216" cy="465"/>
            </a:xfrm>
            <a:custGeom>
              <a:avLst/>
              <a:gdLst>
                <a:gd name="T0" fmla="*/ 1 w 72"/>
                <a:gd name="T1" fmla="*/ 0 h 155"/>
                <a:gd name="T2" fmla="*/ 72 w 72"/>
                <a:gd name="T3" fmla="*/ 154 h 155"/>
                <a:gd name="T4" fmla="*/ 71 w 72"/>
                <a:gd name="T5" fmla="*/ 155 h 155"/>
                <a:gd name="T6" fmla="*/ 0 w 72"/>
                <a:gd name="T7" fmla="*/ 1 h 155"/>
                <a:gd name="T8" fmla="*/ 1 w 72"/>
                <a:gd name="T9" fmla="*/ 0 h 1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2" h="155">
                  <a:moveTo>
                    <a:pt x="1" y="0"/>
                  </a:moveTo>
                  <a:lnTo>
                    <a:pt x="72" y="154"/>
                  </a:lnTo>
                  <a:lnTo>
                    <a:pt x="71" y="155"/>
                  </a:lnTo>
                  <a:lnTo>
                    <a:pt x="0" y="1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32" name="Freeform 129">
              <a:extLst>
                <a:ext uri="{FF2B5EF4-FFF2-40B4-BE49-F238E27FC236}">
                  <a16:creationId xmlns:a16="http://schemas.microsoft.com/office/drawing/2014/main" xmlns="" id="{89522A53-460E-4F77-90E8-7E88D5592215}"/>
                </a:ext>
              </a:extLst>
            </xdr:cNvPr>
            <xdr:cNvSpPr>
              <a:spLocks/>
            </xdr:cNvSpPr>
          </xdr:nvSpPr>
          <xdr:spPr bwMode="auto">
            <a:xfrm>
              <a:off x="2022" y="1367"/>
              <a:ext cx="96" cy="1483"/>
            </a:xfrm>
            <a:custGeom>
              <a:avLst/>
              <a:gdLst>
                <a:gd name="T0" fmla="*/ 96 w 96"/>
                <a:gd name="T1" fmla="*/ 0 h 1483"/>
                <a:gd name="T2" fmla="*/ 3 w 96"/>
                <a:gd name="T3" fmla="*/ 1483 h 1483"/>
                <a:gd name="T4" fmla="*/ 0 w 96"/>
                <a:gd name="T5" fmla="*/ 1483 h 1483"/>
                <a:gd name="T6" fmla="*/ 96 w 96"/>
                <a:gd name="T7" fmla="*/ 0 h 14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96" h="1483">
                  <a:moveTo>
                    <a:pt x="96" y="0"/>
                  </a:moveTo>
                  <a:lnTo>
                    <a:pt x="3" y="1483"/>
                  </a:lnTo>
                  <a:lnTo>
                    <a:pt x="0" y="1483"/>
                  </a:lnTo>
                  <a:lnTo>
                    <a:pt x="96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33" name="Freeform 130">
              <a:extLst>
                <a:ext uri="{FF2B5EF4-FFF2-40B4-BE49-F238E27FC236}">
                  <a16:creationId xmlns:a16="http://schemas.microsoft.com/office/drawing/2014/main" xmlns="" id="{0B54147D-2779-463D-82D5-366544736F43}"/>
                </a:ext>
              </a:extLst>
            </xdr:cNvPr>
            <xdr:cNvSpPr>
              <a:spLocks/>
            </xdr:cNvSpPr>
          </xdr:nvSpPr>
          <xdr:spPr bwMode="auto">
            <a:xfrm>
              <a:off x="2022" y="1367"/>
              <a:ext cx="96" cy="1483"/>
            </a:xfrm>
            <a:custGeom>
              <a:avLst/>
              <a:gdLst>
                <a:gd name="T0" fmla="*/ 32 w 32"/>
                <a:gd name="T1" fmla="*/ 0 h 494"/>
                <a:gd name="T2" fmla="*/ 1 w 32"/>
                <a:gd name="T3" fmla="*/ 494 h 494"/>
                <a:gd name="T4" fmla="*/ 0 w 32"/>
                <a:gd name="T5" fmla="*/ 494 h 494"/>
                <a:gd name="T6" fmla="*/ 32 w 32"/>
                <a:gd name="T7" fmla="*/ 0 h 494"/>
                <a:gd name="T8" fmla="*/ 32 w 32"/>
                <a:gd name="T9" fmla="*/ 0 h 49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" h="494">
                  <a:moveTo>
                    <a:pt x="32" y="0"/>
                  </a:moveTo>
                  <a:lnTo>
                    <a:pt x="1" y="494"/>
                  </a:lnTo>
                  <a:lnTo>
                    <a:pt x="0" y="494"/>
                  </a:lnTo>
                  <a:lnTo>
                    <a:pt x="32" y="0"/>
                  </a:lnTo>
                  <a:lnTo>
                    <a:pt x="32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34" name="Freeform 131">
              <a:extLst>
                <a:ext uri="{FF2B5EF4-FFF2-40B4-BE49-F238E27FC236}">
                  <a16:creationId xmlns:a16="http://schemas.microsoft.com/office/drawing/2014/main" xmlns="" id="{CA85DBE8-8D19-4819-915D-813F25B31D9B}"/>
                </a:ext>
              </a:extLst>
            </xdr:cNvPr>
            <xdr:cNvSpPr>
              <a:spLocks/>
            </xdr:cNvSpPr>
          </xdr:nvSpPr>
          <xdr:spPr bwMode="auto">
            <a:xfrm>
              <a:off x="1794" y="1364"/>
              <a:ext cx="318" cy="982"/>
            </a:xfrm>
            <a:custGeom>
              <a:avLst/>
              <a:gdLst>
                <a:gd name="T0" fmla="*/ 318 w 318"/>
                <a:gd name="T1" fmla="*/ 3 h 982"/>
                <a:gd name="T2" fmla="*/ 3 w 318"/>
                <a:gd name="T3" fmla="*/ 982 h 982"/>
                <a:gd name="T4" fmla="*/ 0 w 318"/>
                <a:gd name="T5" fmla="*/ 982 h 982"/>
                <a:gd name="T6" fmla="*/ 318 w 318"/>
                <a:gd name="T7" fmla="*/ 0 h 982"/>
                <a:gd name="T8" fmla="*/ 318 w 318"/>
                <a:gd name="T9" fmla="*/ 3 h 9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8" h="982">
                  <a:moveTo>
                    <a:pt x="318" y="3"/>
                  </a:moveTo>
                  <a:lnTo>
                    <a:pt x="3" y="982"/>
                  </a:lnTo>
                  <a:lnTo>
                    <a:pt x="0" y="982"/>
                  </a:lnTo>
                  <a:lnTo>
                    <a:pt x="318" y="0"/>
                  </a:lnTo>
                  <a:lnTo>
                    <a:pt x="318" y="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35" name="Freeform 132">
              <a:extLst>
                <a:ext uri="{FF2B5EF4-FFF2-40B4-BE49-F238E27FC236}">
                  <a16:creationId xmlns:a16="http://schemas.microsoft.com/office/drawing/2014/main" xmlns="" id="{05067D49-9906-4E4D-859F-380A9F366FA4}"/>
                </a:ext>
              </a:extLst>
            </xdr:cNvPr>
            <xdr:cNvSpPr>
              <a:spLocks/>
            </xdr:cNvSpPr>
          </xdr:nvSpPr>
          <xdr:spPr bwMode="auto">
            <a:xfrm>
              <a:off x="1794" y="1364"/>
              <a:ext cx="318" cy="982"/>
            </a:xfrm>
            <a:custGeom>
              <a:avLst/>
              <a:gdLst>
                <a:gd name="T0" fmla="*/ 106 w 106"/>
                <a:gd name="T1" fmla="*/ 1 h 327"/>
                <a:gd name="T2" fmla="*/ 1 w 106"/>
                <a:gd name="T3" fmla="*/ 327 h 327"/>
                <a:gd name="T4" fmla="*/ 0 w 106"/>
                <a:gd name="T5" fmla="*/ 327 h 327"/>
                <a:gd name="T6" fmla="*/ 106 w 106"/>
                <a:gd name="T7" fmla="*/ 0 h 327"/>
                <a:gd name="T8" fmla="*/ 106 w 106"/>
                <a:gd name="T9" fmla="*/ 1 h 3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6" h="327">
                  <a:moveTo>
                    <a:pt x="106" y="1"/>
                  </a:moveTo>
                  <a:lnTo>
                    <a:pt x="1" y="327"/>
                  </a:lnTo>
                  <a:lnTo>
                    <a:pt x="0" y="327"/>
                  </a:lnTo>
                  <a:lnTo>
                    <a:pt x="106" y="0"/>
                  </a:lnTo>
                  <a:lnTo>
                    <a:pt x="106" y="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36" name="Freeform 133">
              <a:extLst>
                <a:ext uri="{FF2B5EF4-FFF2-40B4-BE49-F238E27FC236}">
                  <a16:creationId xmlns:a16="http://schemas.microsoft.com/office/drawing/2014/main" xmlns="" id="{9270FAB8-DF75-4779-AFD9-EDB0BA323CAD}"/>
                </a:ext>
              </a:extLst>
            </xdr:cNvPr>
            <xdr:cNvSpPr>
              <a:spLocks/>
            </xdr:cNvSpPr>
          </xdr:nvSpPr>
          <xdr:spPr bwMode="auto">
            <a:xfrm>
              <a:off x="1776" y="1593"/>
              <a:ext cx="156" cy="474"/>
            </a:xfrm>
            <a:custGeom>
              <a:avLst/>
              <a:gdLst>
                <a:gd name="T0" fmla="*/ 156 w 156"/>
                <a:gd name="T1" fmla="*/ 0 h 474"/>
                <a:gd name="T2" fmla="*/ 3 w 156"/>
                <a:gd name="T3" fmla="*/ 474 h 474"/>
                <a:gd name="T4" fmla="*/ 0 w 156"/>
                <a:gd name="T5" fmla="*/ 474 h 474"/>
                <a:gd name="T6" fmla="*/ 153 w 156"/>
                <a:gd name="T7" fmla="*/ 0 h 474"/>
                <a:gd name="T8" fmla="*/ 156 w 156"/>
                <a:gd name="T9" fmla="*/ 0 h 47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6" h="474">
                  <a:moveTo>
                    <a:pt x="156" y="0"/>
                  </a:moveTo>
                  <a:lnTo>
                    <a:pt x="3" y="474"/>
                  </a:lnTo>
                  <a:lnTo>
                    <a:pt x="0" y="474"/>
                  </a:lnTo>
                  <a:lnTo>
                    <a:pt x="153" y="0"/>
                  </a:lnTo>
                  <a:lnTo>
                    <a:pt x="156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37" name="Freeform 134">
              <a:extLst>
                <a:ext uri="{FF2B5EF4-FFF2-40B4-BE49-F238E27FC236}">
                  <a16:creationId xmlns:a16="http://schemas.microsoft.com/office/drawing/2014/main" xmlns="" id="{E4733072-801D-4B6D-A624-C68C179CDB80}"/>
                </a:ext>
              </a:extLst>
            </xdr:cNvPr>
            <xdr:cNvSpPr>
              <a:spLocks/>
            </xdr:cNvSpPr>
          </xdr:nvSpPr>
          <xdr:spPr bwMode="auto">
            <a:xfrm>
              <a:off x="1776" y="1593"/>
              <a:ext cx="156" cy="474"/>
            </a:xfrm>
            <a:custGeom>
              <a:avLst/>
              <a:gdLst>
                <a:gd name="T0" fmla="*/ 52 w 52"/>
                <a:gd name="T1" fmla="*/ 0 h 158"/>
                <a:gd name="T2" fmla="*/ 1 w 52"/>
                <a:gd name="T3" fmla="*/ 158 h 158"/>
                <a:gd name="T4" fmla="*/ 0 w 52"/>
                <a:gd name="T5" fmla="*/ 158 h 158"/>
                <a:gd name="T6" fmla="*/ 51 w 52"/>
                <a:gd name="T7" fmla="*/ 0 h 158"/>
                <a:gd name="T8" fmla="*/ 52 w 52"/>
                <a:gd name="T9" fmla="*/ 0 h 15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2" h="158">
                  <a:moveTo>
                    <a:pt x="52" y="0"/>
                  </a:moveTo>
                  <a:lnTo>
                    <a:pt x="1" y="158"/>
                  </a:lnTo>
                  <a:lnTo>
                    <a:pt x="0" y="158"/>
                  </a:lnTo>
                  <a:lnTo>
                    <a:pt x="51" y="0"/>
                  </a:lnTo>
                  <a:lnTo>
                    <a:pt x="52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38" name="Freeform 135">
              <a:extLst>
                <a:ext uri="{FF2B5EF4-FFF2-40B4-BE49-F238E27FC236}">
                  <a16:creationId xmlns:a16="http://schemas.microsoft.com/office/drawing/2014/main" xmlns="" id="{38744CB0-A13F-44DE-B8CC-10171EDC42D6}"/>
                </a:ext>
              </a:extLst>
            </xdr:cNvPr>
            <xdr:cNvSpPr>
              <a:spLocks/>
            </xdr:cNvSpPr>
          </xdr:nvSpPr>
          <xdr:spPr bwMode="auto">
            <a:xfrm>
              <a:off x="2853" y="1028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42 w 48"/>
                <a:gd name="T11" fmla="*/ 6 h 48"/>
                <a:gd name="T12" fmla="*/ 39 w 48"/>
                <a:gd name="T13" fmla="*/ 3 h 48"/>
                <a:gd name="T14" fmla="*/ 36 w 48"/>
                <a:gd name="T15" fmla="*/ 3 h 48"/>
                <a:gd name="T16" fmla="*/ 33 w 48"/>
                <a:gd name="T17" fmla="*/ 0 h 48"/>
                <a:gd name="T18" fmla="*/ 30 w 48"/>
                <a:gd name="T19" fmla="*/ 0 h 48"/>
                <a:gd name="T20" fmla="*/ 27 w 48"/>
                <a:gd name="T21" fmla="*/ 0 h 48"/>
                <a:gd name="T22" fmla="*/ 27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8 w 48"/>
                <a:gd name="T29" fmla="*/ 0 h 48"/>
                <a:gd name="T30" fmla="*/ 15 w 48"/>
                <a:gd name="T31" fmla="*/ 0 h 48"/>
                <a:gd name="T32" fmla="*/ 12 w 48"/>
                <a:gd name="T33" fmla="*/ 3 h 48"/>
                <a:gd name="T34" fmla="*/ 9 w 48"/>
                <a:gd name="T35" fmla="*/ 3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3 h 48"/>
                <a:gd name="T58" fmla="*/ 6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2 h 48"/>
                <a:gd name="T66" fmla="*/ 15 w 48"/>
                <a:gd name="T67" fmla="*/ 45 h 48"/>
                <a:gd name="T68" fmla="*/ 18 w 48"/>
                <a:gd name="T69" fmla="*/ 45 h 48"/>
                <a:gd name="T70" fmla="*/ 18 w 48"/>
                <a:gd name="T71" fmla="*/ 48 h 48"/>
                <a:gd name="T72" fmla="*/ 21 w 48"/>
                <a:gd name="T73" fmla="*/ 48 h 48"/>
                <a:gd name="T74" fmla="*/ 27 w 48"/>
                <a:gd name="T75" fmla="*/ 48 h 48"/>
                <a:gd name="T76" fmla="*/ 27 w 48"/>
                <a:gd name="T77" fmla="*/ 48 h 48"/>
                <a:gd name="T78" fmla="*/ 30 w 48"/>
                <a:gd name="T79" fmla="*/ 45 h 48"/>
                <a:gd name="T80" fmla="*/ 33 w 48"/>
                <a:gd name="T81" fmla="*/ 45 h 48"/>
                <a:gd name="T82" fmla="*/ 36 w 48"/>
                <a:gd name="T83" fmla="*/ 42 h 48"/>
                <a:gd name="T84" fmla="*/ 39 w 48"/>
                <a:gd name="T85" fmla="*/ 42 h 48"/>
                <a:gd name="T86" fmla="*/ 42 w 48"/>
                <a:gd name="T87" fmla="*/ 39 h 48"/>
                <a:gd name="T88" fmla="*/ 42 w 48"/>
                <a:gd name="T89" fmla="*/ 36 h 48"/>
                <a:gd name="T90" fmla="*/ 45 w 48"/>
                <a:gd name="T91" fmla="*/ 33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7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3"/>
                  </a:lnTo>
                  <a:lnTo>
                    <a:pt x="6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2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7" y="48"/>
                  </a:lnTo>
                  <a:lnTo>
                    <a:pt x="27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2" y="36"/>
                  </a:lnTo>
                  <a:lnTo>
                    <a:pt x="45" y="33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39" name="Freeform 136">
              <a:extLst>
                <a:ext uri="{FF2B5EF4-FFF2-40B4-BE49-F238E27FC236}">
                  <a16:creationId xmlns:a16="http://schemas.microsoft.com/office/drawing/2014/main" xmlns="" id="{66B0BFB8-B413-46C9-8553-FC07BB9F663C}"/>
                </a:ext>
              </a:extLst>
            </xdr:cNvPr>
            <xdr:cNvSpPr>
              <a:spLocks/>
            </xdr:cNvSpPr>
          </xdr:nvSpPr>
          <xdr:spPr bwMode="auto">
            <a:xfrm>
              <a:off x="2853" y="1028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2 h 16"/>
                <a:gd name="T12" fmla="*/ 13 w 16"/>
                <a:gd name="T13" fmla="*/ 1 h 16"/>
                <a:gd name="T14" fmla="*/ 12 w 16"/>
                <a:gd name="T15" fmla="*/ 1 h 16"/>
                <a:gd name="T16" fmla="*/ 11 w 16"/>
                <a:gd name="T17" fmla="*/ 0 h 16"/>
                <a:gd name="T18" fmla="*/ 10 w 16"/>
                <a:gd name="T19" fmla="*/ 0 h 16"/>
                <a:gd name="T20" fmla="*/ 9 w 16"/>
                <a:gd name="T21" fmla="*/ 0 h 16"/>
                <a:gd name="T22" fmla="*/ 9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6 w 16"/>
                <a:gd name="T29" fmla="*/ 0 h 16"/>
                <a:gd name="T30" fmla="*/ 5 w 16"/>
                <a:gd name="T31" fmla="*/ 0 h 16"/>
                <a:gd name="T32" fmla="*/ 4 w 16"/>
                <a:gd name="T33" fmla="*/ 1 h 16"/>
                <a:gd name="T34" fmla="*/ 3 w 16"/>
                <a:gd name="T35" fmla="*/ 1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1 h 16"/>
                <a:gd name="T58" fmla="*/ 2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4 h 16"/>
                <a:gd name="T66" fmla="*/ 5 w 16"/>
                <a:gd name="T67" fmla="*/ 15 h 16"/>
                <a:gd name="T68" fmla="*/ 6 w 16"/>
                <a:gd name="T69" fmla="*/ 15 h 16"/>
                <a:gd name="T70" fmla="*/ 6 w 16"/>
                <a:gd name="T71" fmla="*/ 16 h 16"/>
                <a:gd name="T72" fmla="*/ 7 w 16"/>
                <a:gd name="T73" fmla="*/ 16 h 16"/>
                <a:gd name="T74" fmla="*/ 9 w 16"/>
                <a:gd name="T75" fmla="*/ 16 h 16"/>
                <a:gd name="T76" fmla="*/ 9 w 16"/>
                <a:gd name="T77" fmla="*/ 16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4 h 16"/>
                <a:gd name="T84" fmla="*/ 13 w 16"/>
                <a:gd name="T85" fmla="*/ 14 h 16"/>
                <a:gd name="T86" fmla="*/ 14 w 16"/>
                <a:gd name="T87" fmla="*/ 13 h 16"/>
                <a:gd name="T88" fmla="*/ 14 w 16"/>
                <a:gd name="T89" fmla="*/ 12 h 16"/>
                <a:gd name="T90" fmla="*/ 15 w 16"/>
                <a:gd name="T91" fmla="*/ 11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9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1"/>
                  </a:lnTo>
                  <a:lnTo>
                    <a:pt x="2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9" y="16"/>
                  </a:lnTo>
                  <a:lnTo>
                    <a:pt x="9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4" y="12"/>
                  </a:lnTo>
                  <a:lnTo>
                    <a:pt x="15" y="11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40" name="Freeform 137">
              <a:extLst>
                <a:ext uri="{FF2B5EF4-FFF2-40B4-BE49-F238E27FC236}">
                  <a16:creationId xmlns:a16="http://schemas.microsoft.com/office/drawing/2014/main" xmlns="" id="{18491AF7-FCB7-494B-85FE-DCBAAEDA799F}"/>
                </a:ext>
              </a:extLst>
            </xdr:cNvPr>
            <xdr:cNvSpPr>
              <a:spLocks/>
            </xdr:cNvSpPr>
          </xdr:nvSpPr>
          <xdr:spPr bwMode="auto">
            <a:xfrm>
              <a:off x="3132" y="1064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41" name="Freeform 138">
              <a:extLst>
                <a:ext uri="{FF2B5EF4-FFF2-40B4-BE49-F238E27FC236}">
                  <a16:creationId xmlns:a16="http://schemas.microsoft.com/office/drawing/2014/main" xmlns="" id="{F5985217-6519-46FF-9702-0C63C35A1FAB}"/>
                </a:ext>
              </a:extLst>
            </xdr:cNvPr>
            <xdr:cNvSpPr>
              <a:spLocks/>
            </xdr:cNvSpPr>
          </xdr:nvSpPr>
          <xdr:spPr bwMode="auto">
            <a:xfrm>
              <a:off x="3132" y="1064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42" name="Freeform 139">
              <a:extLst>
                <a:ext uri="{FF2B5EF4-FFF2-40B4-BE49-F238E27FC236}">
                  <a16:creationId xmlns:a16="http://schemas.microsoft.com/office/drawing/2014/main" xmlns="" id="{FF41C7C8-9FA2-4201-BA8D-F7D5F3B1EB9E}"/>
                </a:ext>
              </a:extLst>
            </xdr:cNvPr>
            <xdr:cNvSpPr>
              <a:spLocks/>
            </xdr:cNvSpPr>
          </xdr:nvSpPr>
          <xdr:spPr bwMode="auto">
            <a:xfrm>
              <a:off x="3393" y="1166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9 h 48"/>
                <a:gd name="T12" fmla="*/ 42 w 48"/>
                <a:gd name="T13" fmla="*/ 6 h 48"/>
                <a:gd name="T14" fmla="*/ 39 w 48"/>
                <a:gd name="T15" fmla="*/ 3 h 48"/>
                <a:gd name="T16" fmla="*/ 36 w 48"/>
                <a:gd name="T17" fmla="*/ 3 h 48"/>
                <a:gd name="T18" fmla="*/ 33 w 48"/>
                <a:gd name="T19" fmla="*/ 3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9 w 48"/>
                <a:gd name="T37" fmla="*/ 9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3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9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5 h 48"/>
                <a:gd name="T82" fmla="*/ 39 w 48"/>
                <a:gd name="T83" fmla="*/ 45 h 48"/>
                <a:gd name="T84" fmla="*/ 42 w 48"/>
                <a:gd name="T85" fmla="*/ 42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9" y="9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42" y="42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43" name="Freeform 140">
              <a:extLst>
                <a:ext uri="{FF2B5EF4-FFF2-40B4-BE49-F238E27FC236}">
                  <a16:creationId xmlns:a16="http://schemas.microsoft.com/office/drawing/2014/main" xmlns="" id="{20D9AF3E-943C-4A9F-84DB-2415AA5C3D18}"/>
                </a:ext>
              </a:extLst>
            </xdr:cNvPr>
            <xdr:cNvSpPr>
              <a:spLocks/>
            </xdr:cNvSpPr>
          </xdr:nvSpPr>
          <xdr:spPr bwMode="auto">
            <a:xfrm>
              <a:off x="3393" y="1166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3 h 16"/>
                <a:gd name="T12" fmla="*/ 14 w 16"/>
                <a:gd name="T13" fmla="*/ 2 h 16"/>
                <a:gd name="T14" fmla="*/ 13 w 16"/>
                <a:gd name="T15" fmla="*/ 1 h 16"/>
                <a:gd name="T16" fmla="*/ 12 w 16"/>
                <a:gd name="T17" fmla="*/ 1 h 16"/>
                <a:gd name="T18" fmla="*/ 11 w 16"/>
                <a:gd name="T19" fmla="*/ 1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3 w 16"/>
                <a:gd name="T37" fmla="*/ 3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1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3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5 h 16"/>
                <a:gd name="T82" fmla="*/ 13 w 16"/>
                <a:gd name="T83" fmla="*/ 15 h 16"/>
                <a:gd name="T84" fmla="*/ 14 w 16"/>
                <a:gd name="T85" fmla="*/ 14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3" y="3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4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44" name="Freeform 141">
              <a:extLst>
                <a:ext uri="{FF2B5EF4-FFF2-40B4-BE49-F238E27FC236}">
                  <a16:creationId xmlns:a16="http://schemas.microsoft.com/office/drawing/2014/main" xmlns="" id="{24CEEC46-A8B1-482F-B8EB-011798B7EA40}"/>
                </a:ext>
              </a:extLst>
            </xdr:cNvPr>
            <xdr:cNvSpPr>
              <a:spLocks/>
            </xdr:cNvSpPr>
          </xdr:nvSpPr>
          <xdr:spPr bwMode="auto">
            <a:xfrm>
              <a:off x="3621" y="1325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39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3 h 48"/>
                <a:gd name="T32" fmla="*/ 9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9 w 48"/>
                <a:gd name="T65" fmla="*/ 45 h 48"/>
                <a:gd name="T66" fmla="*/ 12 w 48"/>
                <a:gd name="T67" fmla="*/ 45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39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5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45" name="Freeform 142">
              <a:extLst>
                <a:ext uri="{FF2B5EF4-FFF2-40B4-BE49-F238E27FC236}">
                  <a16:creationId xmlns:a16="http://schemas.microsoft.com/office/drawing/2014/main" xmlns="" id="{CDB034D4-AB54-4DAC-B92E-E227E26A10FF}"/>
                </a:ext>
              </a:extLst>
            </xdr:cNvPr>
            <xdr:cNvSpPr>
              <a:spLocks/>
            </xdr:cNvSpPr>
          </xdr:nvSpPr>
          <xdr:spPr bwMode="auto">
            <a:xfrm>
              <a:off x="3621" y="1325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3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1 h 16"/>
                <a:gd name="T32" fmla="*/ 3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3 w 16"/>
                <a:gd name="T65" fmla="*/ 15 h 16"/>
                <a:gd name="T66" fmla="*/ 4 w 16"/>
                <a:gd name="T67" fmla="*/ 15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3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5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46" name="Freeform 143">
              <a:extLst>
                <a:ext uri="{FF2B5EF4-FFF2-40B4-BE49-F238E27FC236}">
                  <a16:creationId xmlns:a16="http://schemas.microsoft.com/office/drawing/2014/main" xmlns="" id="{9C29438D-B891-4F91-A157-2B38CE538894}"/>
                </a:ext>
              </a:extLst>
            </xdr:cNvPr>
            <xdr:cNvSpPr>
              <a:spLocks/>
            </xdr:cNvSpPr>
          </xdr:nvSpPr>
          <xdr:spPr bwMode="auto">
            <a:xfrm>
              <a:off x="3798" y="1536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39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3 h 48"/>
                <a:gd name="T30" fmla="*/ 12 w 48"/>
                <a:gd name="T31" fmla="*/ 3 h 48"/>
                <a:gd name="T32" fmla="*/ 9 w 48"/>
                <a:gd name="T33" fmla="*/ 3 h 48"/>
                <a:gd name="T34" fmla="*/ 6 w 48"/>
                <a:gd name="T35" fmla="*/ 6 h 48"/>
                <a:gd name="T36" fmla="*/ 6 w 48"/>
                <a:gd name="T37" fmla="*/ 9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6 w 48"/>
                <a:gd name="T63" fmla="*/ 42 h 48"/>
                <a:gd name="T64" fmla="*/ 9 w 48"/>
                <a:gd name="T65" fmla="*/ 45 h 48"/>
                <a:gd name="T66" fmla="*/ 12 w 48"/>
                <a:gd name="T67" fmla="*/ 45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39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5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47" name="Freeform 144">
              <a:extLst>
                <a:ext uri="{FF2B5EF4-FFF2-40B4-BE49-F238E27FC236}">
                  <a16:creationId xmlns:a16="http://schemas.microsoft.com/office/drawing/2014/main" xmlns="" id="{1187AA20-A36A-4B58-BC43-64EE94399F86}"/>
                </a:ext>
              </a:extLst>
            </xdr:cNvPr>
            <xdr:cNvSpPr>
              <a:spLocks/>
            </xdr:cNvSpPr>
          </xdr:nvSpPr>
          <xdr:spPr bwMode="auto">
            <a:xfrm>
              <a:off x="3798" y="1536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3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1 h 16"/>
                <a:gd name="T30" fmla="*/ 4 w 16"/>
                <a:gd name="T31" fmla="*/ 1 h 16"/>
                <a:gd name="T32" fmla="*/ 3 w 16"/>
                <a:gd name="T33" fmla="*/ 1 h 16"/>
                <a:gd name="T34" fmla="*/ 2 w 16"/>
                <a:gd name="T35" fmla="*/ 2 h 16"/>
                <a:gd name="T36" fmla="*/ 2 w 16"/>
                <a:gd name="T37" fmla="*/ 3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2 w 16"/>
                <a:gd name="T63" fmla="*/ 14 h 16"/>
                <a:gd name="T64" fmla="*/ 3 w 16"/>
                <a:gd name="T65" fmla="*/ 15 h 16"/>
                <a:gd name="T66" fmla="*/ 4 w 16"/>
                <a:gd name="T67" fmla="*/ 15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3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5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48" name="Freeform 145">
              <a:extLst>
                <a:ext uri="{FF2B5EF4-FFF2-40B4-BE49-F238E27FC236}">
                  <a16:creationId xmlns:a16="http://schemas.microsoft.com/office/drawing/2014/main" xmlns="" id="{48E2C07A-3FFD-4868-803C-AC56B4055BEF}"/>
                </a:ext>
              </a:extLst>
            </xdr:cNvPr>
            <xdr:cNvSpPr>
              <a:spLocks/>
            </xdr:cNvSpPr>
          </xdr:nvSpPr>
          <xdr:spPr bwMode="auto">
            <a:xfrm>
              <a:off x="3912" y="1791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3 h 48"/>
                <a:gd name="T14" fmla="*/ 36 w 48"/>
                <a:gd name="T15" fmla="*/ 3 h 48"/>
                <a:gd name="T16" fmla="*/ 33 w 48"/>
                <a:gd name="T17" fmla="*/ 0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0 h 48"/>
                <a:gd name="T32" fmla="*/ 12 w 48"/>
                <a:gd name="T33" fmla="*/ 3 h 48"/>
                <a:gd name="T34" fmla="*/ 9 w 48"/>
                <a:gd name="T35" fmla="*/ 3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3 h 48"/>
                <a:gd name="T58" fmla="*/ 6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2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5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5 h 48"/>
                <a:gd name="T78" fmla="*/ 33 w 48"/>
                <a:gd name="T79" fmla="*/ 45 h 48"/>
                <a:gd name="T80" fmla="*/ 33 w 48"/>
                <a:gd name="T81" fmla="*/ 45 h 48"/>
                <a:gd name="T82" fmla="*/ 36 w 48"/>
                <a:gd name="T83" fmla="*/ 42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6 h 48"/>
                <a:gd name="T90" fmla="*/ 45 w 48"/>
                <a:gd name="T91" fmla="*/ 33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3"/>
                  </a:lnTo>
                  <a:lnTo>
                    <a:pt x="6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2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5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3" y="45"/>
                  </a:lnTo>
                  <a:lnTo>
                    <a:pt x="36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49" name="Freeform 146">
              <a:extLst>
                <a:ext uri="{FF2B5EF4-FFF2-40B4-BE49-F238E27FC236}">
                  <a16:creationId xmlns:a16="http://schemas.microsoft.com/office/drawing/2014/main" xmlns="" id="{9933270A-1912-4DA1-A4A2-8DE11CDB93BE}"/>
                </a:ext>
              </a:extLst>
            </xdr:cNvPr>
            <xdr:cNvSpPr>
              <a:spLocks/>
            </xdr:cNvSpPr>
          </xdr:nvSpPr>
          <xdr:spPr bwMode="auto">
            <a:xfrm>
              <a:off x="3912" y="1791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1 h 16"/>
                <a:gd name="T14" fmla="*/ 12 w 16"/>
                <a:gd name="T15" fmla="*/ 1 h 16"/>
                <a:gd name="T16" fmla="*/ 11 w 16"/>
                <a:gd name="T17" fmla="*/ 0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0 h 16"/>
                <a:gd name="T32" fmla="*/ 4 w 16"/>
                <a:gd name="T33" fmla="*/ 1 h 16"/>
                <a:gd name="T34" fmla="*/ 3 w 16"/>
                <a:gd name="T35" fmla="*/ 1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1 h 16"/>
                <a:gd name="T58" fmla="*/ 2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4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5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5 h 16"/>
                <a:gd name="T78" fmla="*/ 11 w 16"/>
                <a:gd name="T79" fmla="*/ 15 h 16"/>
                <a:gd name="T80" fmla="*/ 11 w 16"/>
                <a:gd name="T81" fmla="*/ 15 h 16"/>
                <a:gd name="T82" fmla="*/ 12 w 16"/>
                <a:gd name="T83" fmla="*/ 14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2 h 16"/>
                <a:gd name="T90" fmla="*/ 15 w 16"/>
                <a:gd name="T91" fmla="*/ 11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1"/>
                  </a:lnTo>
                  <a:lnTo>
                    <a:pt x="2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5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1" y="15"/>
                  </a:lnTo>
                  <a:lnTo>
                    <a:pt x="12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50" name="Freeform 147">
              <a:extLst>
                <a:ext uri="{FF2B5EF4-FFF2-40B4-BE49-F238E27FC236}">
                  <a16:creationId xmlns:a16="http://schemas.microsoft.com/office/drawing/2014/main" xmlns="" id="{4F0380D0-ADA2-4B80-AE65-7148FC49FBDD}"/>
                </a:ext>
              </a:extLst>
            </xdr:cNvPr>
            <xdr:cNvSpPr>
              <a:spLocks/>
            </xdr:cNvSpPr>
          </xdr:nvSpPr>
          <xdr:spPr bwMode="auto">
            <a:xfrm>
              <a:off x="3969" y="2064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51" name="Freeform 148">
              <a:extLst>
                <a:ext uri="{FF2B5EF4-FFF2-40B4-BE49-F238E27FC236}">
                  <a16:creationId xmlns:a16="http://schemas.microsoft.com/office/drawing/2014/main" xmlns="" id="{6264F924-1CDF-4096-96E6-F551C0FB82CD}"/>
                </a:ext>
              </a:extLst>
            </xdr:cNvPr>
            <xdr:cNvSpPr>
              <a:spLocks/>
            </xdr:cNvSpPr>
          </xdr:nvSpPr>
          <xdr:spPr bwMode="auto">
            <a:xfrm>
              <a:off x="3969" y="2064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52" name="Freeform 149">
              <a:extLst>
                <a:ext uri="{FF2B5EF4-FFF2-40B4-BE49-F238E27FC236}">
                  <a16:creationId xmlns:a16="http://schemas.microsoft.com/office/drawing/2014/main" xmlns="" id="{91B134E7-703C-4E28-A7DF-B67762FE565E}"/>
                </a:ext>
              </a:extLst>
            </xdr:cNvPr>
            <xdr:cNvSpPr>
              <a:spLocks/>
            </xdr:cNvSpPr>
          </xdr:nvSpPr>
          <xdr:spPr bwMode="auto">
            <a:xfrm>
              <a:off x="3948" y="2346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3 w 48"/>
                <a:gd name="T19" fmla="*/ 3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53" name="Freeform 150">
              <a:extLst>
                <a:ext uri="{FF2B5EF4-FFF2-40B4-BE49-F238E27FC236}">
                  <a16:creationId xmlns:a16="http://schemas.microsoft.com/office/drawing/2014/main" xmlns="" id="{03C3A9FA-4E85-466D-B973-4B91AEAB0B15}"/>
                </a:ext>
              </a:extLst>
            </xdr:cNvPr>
            <xdr:cNvSpPr>
              <a:spLocks/>
            </xdr:cNvSpPr>
          </xdr:nvSpPr>
          <xdr:spPr bwMode="auto">
            <a:xfrm>
              <a:off x="3948" y="2346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1 w 16"/>
                <a:gd name="T19" fmla="*/ 1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54" name="Freeform 151">
              <a:extLst>
                <a:ext uri="{FF2B5EF4-FFF2-40B4-BE49-F238E27FC236}">
                  <a16:creationId xmlns:a16="http://schemas.microsoft.com/office/drawing/2014/main" xmlns="" id="{A44059EA-A11D-437E-A2C1-568A2043B01D}"/>
                </a:ext>
              </a:extLst>
            </xdr:cNvPr>
            <xdr:cNvSpPr>
              <a:spLocks/>
            </xdr:cNvSpPr>
          </xdr:nvSpPr>
          <xdr:spPr bwMode="auto">
            <a:xfrm>
              <a:off x="3867" y="2616"/>
              <a:ext cx="48" cy="48"/>
            </a:xfrm>
            <a:custGeom>
              <a:avLst/>
              <a:gdLst>
                <a:gd name="T0" fmla="*/ 45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39 w 48"/>
                <a:gd name="T11" fmla="*/ 6 h 48"/>
                <a:gd name="T12" fmla="*/ 39 w 48"/>
                <a:gd name="T13" fmla="*/ 3 h 48"/>
                <a:gd name="T14" fmla="*/ 36 w 48"/>
                <a:gd name="T15" fmla="*/ 3 h 48"/>
                <a:gd name="T16" fmla="*/ 33 w 48"/>
                <a:gd name="T17" fmla="*/ 0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0 h 48"/>
                <a:gd name="T32" fmla="*/ 9 w 48"/>
                <a:gd name="T33" fmla="*/ 3 h 48"/>
                <a:gd name="T34" fmla="*/ 6 w 48"/>
                <a:gd name="T35" fmla="*/ 3 h 48"/>
                <a:gd name="T36" fmla="*/ 6 w 48"/>
                <a:gd name="T37" fmla="*/ 6 h 48"/>
                <a:gd name="T38" fmla="*/ 3 w 48"/>
                <a:gd name="T39" fmla="*/ 9 h 48"/>
                <a:gd name="T40" fmla="*/ 0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0 w 48"/>
                <a:gd name="T57" fmla="*/ 36 h 48"/>
                <a:gd name="T58" fmla="*/ 3 w 48"/>
                <a:gd name="T59" fmla="*/ 36 h 48"/>
                <a:gd name="T60" fmla="*/ 6 w 48"/>
                <a:gd name="T61" fmla="*/ 39 h 48"/>
                <a:gd name="T62" fmla="*/ 6 w 48"/>
                <a:gd name="T63" fmla="*/ 42 h 48"/>
                <a:gd name="T64" fmla="*/ 9 w 48"/>
                <a:gd name="T65" fmla="*/ 42 h 48"/>
                <a:gd name="T66" fmla="*/ 12 w 48"/>
                <a:gd name="T67" fmla="*/ 45 h 48"/>
                <a:gd name="T68" fmla="*/ 15 w 48"/>
                <a:gd name="T69" fmla="*/ 45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5 h 48"/>
                <a:gd name="T80" fmla="*/ 33 w 48"/>
                <a:gd name="T81" fmla="*/ 45 h 48"/>
                <a:gd name="T82" fmla="*/ 36 w 48"/>
                <a:gd name="T83" fmla="*/ 42 h 48"/>
                <a:gd name="T84" fmla="*/ 39 w 48"/>
                <a:gd name="T85" fmla="*/ 42 h 48"/>
                <a:gd name="T86" fmla="*/ 39 w 48"/>
                <a:gd name="T87" fmla="*/ 39 h 48"/>
                <a:gd name="T88" fmla="*/ 42 w 48"/>
                <a:gd name="T89" fmla="*/ 36 h 48"/>
                <a:gd name="T90" fmla="*/ 45 w 48"/>
                <a:gd name="T91" fmla="*/ 36 h 48"/>
                <a:gd name="T92" fmla="*/ 45 w 48"/>
                <a:gd name="T93" fmla="*/ 33 h 48"/>
                <a:gd name="T94" fmla="*/ 45 w 48"/>
                <a:gd name="T95" fmla="*/ 30 h 48"/>
                <a:gd name="T96" fmla="*/ 45 w 48"/>
                <a:gd name="T97" fmla="*/ 27 h 48"/>
                <a:gd name="T98" fmla="*/ 48 w 48"/>
                <a:gd name="T99" fmla="*/ 24 h 48"/>
                <a:gd name="T100" fmla="*/ 45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5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0"/>
                  </a:lnTo>
                  <a:lnTo>
                    <a:pt x="9" y="3"/>
                  </a:lnTo>
                  <a:lnTo>
                    <a:pt x="6" y="3"/>
                  </a:lnTo>
                  <a:lnTo>
                    <a:pt x="6" y="6"/>
                  </a:lnTo>
                  <a:lnTo>
                    <a:pt x="3" y="9"/>
                  </a:lnTo>
                  <a:lnTo>
                    <a:pt x="0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0" y="36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2"/>
                  </a:lnTo>
                  <a:lnTo>
                    <a:pt x="39" y="42"/>
                  </a:lnTo>
                  <a:lnTo>
                    <a:pt x="39" y="39"/>
                  </a:lnTo>
                  <a:lnTo>
                    <a:pt x="42" y="36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5" y="27"/>
                  </a:lnTo>
                  <a:lnTo>
                    <a:pt x="48" y="24"/>
                  </a:lnTo>
                  <a:lnTo>
                    <a:pt x="45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55" name="Freeform 152">
              <a:extLst>
                <a:ext uri="{FF2B5EF4-FFF2-40B4-BE49-F238E27FC236}">
                  <a16:creationId xmlns:a16="http://schemas.microsoft.com/office/drawing/2014/main" xmlns="" id="{805CDB75-5DBB-4F59-8881-8DEB37F51278}"/>
                </a:ext>
              </a:extLst>
            </xdr:cNvPr>
            <xdr:cNvSpPr>
              <a:spLocks/>
            </xdr:cNvSpPr>
          </xdr:nvSpPr>
          <xdr:spPr bwMode="auto">
            <a:xfrm>
              <a:off x="3867" y="2616"/>
              <a:ext cx="48" cy="48"/>
            </a:xfrm>
            <a:custGeom>
              <a:avLst/>
              <a:gdLst>
                <a:gd name="T0" fmla="*/ 15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3 w 16"/>
                <a:gd name="T11" fmla="*/ 2 h 16"/>
                <a:gd name="T12" fmla="*/ 13 w 16"/>
                <a:gd name="T13" fmla="*/ 1 h 16"/>
                <a:gd name="T14" fmla="*/ 12 w 16"/>
                <a:gd name="T15" fmla="*/ 1 h 16"/>
                <a:gd name="T16" fmla="*/ 11 w 16"/>
                <a:gd name="T17" fmla="*/ 0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0 h 16"/>
                <a:gd name="T32" fmla="*/ 3 w 16"/>
                <a:gd name="T33" fmla="*/ 1 h 16"/>
                <a:gd name="T34" fmla="*/ 2 w 16"/>
                <a:gd name="T35" fmla="*/ 1 h 16"/>
                <a:gd name="T36" fmla="*/ 2 w 16"/>
                <a:gd name="T37" fmla="*/ 2 h 16"/>
                <a:gd name="T38" fmla="*/ 1 w 16"/>
                <a:gd name="T39" fmla="*/ 3 h 16"/>
                <a:gd name="T40" fmla="*/ 0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0 w 16"/>
                <a:gd name="T57" fmla="*/ 12 h 16"/>
                <a:gd name="T58" fmla="*/ 1 w 16"/>
                <a:gd name="T59" fmla="*/ 12 h 16"/>
                <a:gd name="T60" fmla="*/ 2 w 16"/>
                <a:gd name="T61" fmla="*/ 13 h 16"/>
                <a:gd name="T62" fmla="*/ 2 w 16"/>
                <a:gd name="T63" fmla="*/ 14 h 16"/>
                <a:gd name="T64" fmla="*/ 3 w 16"/>
                <a:gd name="T65" fmla="*/ 14 h 16"/>
                <a:gd name="T66" fmla="*/ 4 w 16"/>
                <a:gd name="T67" fmla="*/ 15 h 16"/>
                <a:gd name="T68" fmla="*/ 5 w 16"/>
                <a:gd name="T69" fmla="*/ 15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4 h 16"/>
                <a:gd name="T84" fmla="*/ 13 w 16"/>
                <a:gd name="T85" fmla="*/ 14 h 16"/>
                <a:gd name="T86" fmla="*/ 13 w 16"/>
                <a:gd name="T87" fmla="*/ 13 h 16"/>
                <a:gd name="T88" fmla="*/ 14 w 16"/>
                <a:gd name="T89" fmla="*/ 12 h 16"/>
                <a:gd name="T90" fmla="*/ 15 w 16"/>
                <a:gd name="T91" fmla="*/ 12 h 16"/>
                <a:gd name="T92" fmla="*/ 15 w 16"/>
                <a:gd name="T93" fmla="*/ 11 h 16"/>
                <a:gd name="T94" fmla="*/ 15 w 16"/>
                <a:gd name="T95" fmla="*/ 10 h 16"/>
                <a:gd name="T96" fmla="*/ 15 w 16"/>
                <a:gd name="T97" fmla="*/ 9 h 16"/>
                <a:gd name="T98" fmla="*/ 16 w 16"/>
                <a:gd name="T99" fmla="*/ 8 h 16"/>
                <a:gd name="T100" fmla="*/ 15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5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2"/>
                  </a:lnTo>
                  <a:lnTo>
                    <a:pt x="1" y="3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0" y="12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4"/>
                  </a:lnTo>
                  <a:lnTo>
                    <a:pt x="13" y="14"/>
                  </a:lnTo>
                  <a:lnTo>
                    <a:pt x="13" y="13"/>
                  </a:lnTo>
                  <a:lnTo>
                    <a:pt x="14" y="12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5" y="9"/>
                  </a:lnTo>
                  <a:lnTo>
                    <a:pt x="16" y="8"/>
                  </a:lnTo>
                  <a:lnTo>
                    <a:pt x="15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56" name="Freeform 153">
              <a:extLst>
                <a:ext uri="{FF2B5EF4-FFF2-40B4-BE49-F238E27FC236}">
                  <a16:creationId xmlns:a16="http://schemas.microsoft.com/office/drawing/2014/main" xmlns="" id="{AF0BD4FB-6EE2-463E-A9F2-676B382FFBD8}"/>
                </a:ext>
              </a:extLst>
            </xdr:cNvPr>
            <xdr:cNvSpPr>
              <a:spLocks/>
            </xdr:cNvSpPr>
          </xdr:nvSpPr>
          <xdr:spPr bwMode="auto">
            <a:xfrm>
              <a:off x="3711" y="2847"/>
              <a:ext cx="48" cy="49"/>
            </a:xfrm>
            <a:custGeom>
              <a:avLst/>
              <a:gdLst>
                <a:gd name="T0" fmla="*/ 48 w 48"/>
                <a:gd name="T1" fmla="*/ 21 h 49"/>
                <a:gd name="T2" fmla="*/ 48 w 48"/>
                <a:gd name="T3" fmla="*/ 18 h 49"/>
                <a:gd name="T4" fmla="*/ 45 w 48"/>
                <a:gd name="T5" fmla="*/ 15 h 49"/>
                <a:gd name="T6" fmla="*/ 45 w 48"/>
                <a:gd name="T7" fmla="*/ 12 h 49"/>
                <a:gd name="T8" fmla="*/ 42 w 48"/>
                <a:gd name="T9" fmla="*/ 9 h 49"/>
                <a:gd name="T10" fmla="*/ 42 w 48"/>
                <a:gd name="T11" fmla="*/ 6 h 49"/>
                <a:gd name="T12" fmla="*/ 39 w 48"/>
                <a:gd name="T13" fmla="*/ 3 h 49"/>
                <a:gd name="T14" fmla="*/ 36 w 48"/>
                <a:gd name="T15" fmla="*/ 3 h 49"/>
                <a:gd name="T16" fmla="*/ 33 w 48"/>
                <a:gd name="T17" fmla="*/ 0 h 49"/>
                <a:gd name="T18" fmla="*/ 30 w 48"/>
                <a:gd name="T19" fmla="*/ 0 h 49"/>
                <a:gd name="T20" fmla="*/ 27 w 48"/>
                <a:gd name="T21" fmla="*/ 0 h 49"/>
                <a:gd name="T22" fmla="*/ 24 w 48"/>
                <a:gd name="T23" fmla="*/ 0 h 49"/>
                <a:gd name="T24" fmla="*/ 21 w 48"/>
                <a:gd name="T25" fmla="*/ 0 h 49"/>
                <a:gd name="T26" fmla="*/ 18 w 48"/>
                <a:gd name="T27" fmla="*/ 0 h 49"/>
                <a:gd name="T28" fmla="*/ 15 w 48"/>
                <a:gd name="T29" fmla="*/ 0 h 49"/>
                <a:gd name="T30" fmla="*/ 15 w 48"/>
                <a:gd name="T31" fmla="*/ 0 h 49"/>
                <a:gd name="T32" fmla="*/ 12 w 48"/>
                <a:gd name="T33" fmla="*/ 3 h 49"/>
                <a:gd name="T34" fmla="*/ 9 w 48"/>
                <a:gd name="T35" fmla="*/ 3 h 49"/>
                <a:gd name="T36" fmla="*/ 6 w 48"/>
                <a:gd name="T37" fmla="*/ 6 h 49"/>
                <a:gd name="T38" fmla="*/ 3 w 48"/>
                <a:gd name="T39" fmla="*/ 9 h 49"/>
                <a:gd name="T40" fmla="*/ 3 w 48"/>
                <a:gd name="T41" fmla="*/ 12 h 49"/>
                <a:gd name="T42" fmla="*/ 0 w 48"/>
                <a:gd name="T43" fmla="*/ 15 h 49"/>
                <a:gd name="T44" fmla="*/ 0 w 48"/>
                <a:gd name="T45" fmla="*/ 18 h 49"/>
                <a:gd name="T46" fmla="*/ 0 w 48"/>
                <a:gd name="T47" fmla="*/ 21 h 49"/>
                <a:gd name="T48" fmla="*/ 0 w 48"/>
                <a:gd name="T49" fmla="*/ 24 h 49"/>
                <a:gd name="T50" fmla="*/ 0 w 48"/>
                <a:gd name="T51" fmla="*/ 27 h 49"/>
                <a:gd name="T52" fmla="*/ 0 w 48"/>
                <a:gd name="T53" fmla="*/ 30 h 49"/>
                <a:gd name="T54" fmla="*/ 0 w 48"/>
                <a:gd name="T55" fmla="*/ 33 h 49"/>
                <a:gd name="T56" fmla="*/ 3 w 48"/>
                <a:gd name="T57" fmla="*/ 33 h 49"/>
                <a:gd name="T58" fmla="*/ 3 w 48"/>
                <a:gd name="T59" fmla="*/ 36 h 49"/>
                <a:gd name="T60" fmla="*/ 6 w 48"/>
                <a:gd name="T61" fmla="*/ 39 h 49"/>
                <a:gd name="T62" fmla="*/ 9 w 48"/>
                <a:gd name="T63" fmla="*/ 43 h 49"/>
                <a:gd name="T64" fmla="*/ 12 w 48"/>
                <a:gd name="T65" fmla="*/ 43 h 49"/>
                <a:gd name="T66" fmla="*/ 15 w 48"/>
                <a:gd name="T67" fmla="*/ 46 h 49"/>
                <a:gd name="T68" fmla="*/ 15 w 48"/>
                <a:gd name="T69" fmla="*/ 46 h 49"/>
                <a:gd name="T70" fmla="*/ 18 w 48"/>
                <a:gd name="T71" fmla="*/ 46 h 49"/>
                <a:gd name="T72" fmla="*/ 21 w 48"/>
                <a:gd name="T73" fmla="*/ 49 h 49"/>
                <a:gd name="T74" fmla="*/ 24 w 48"/>
                <a:gd name="T75" fmla="*/ 49 h 49"/>
                <a:gd name="T76" fmla="*/ 27 w 48"/>
                <a:gd name="T77" fmla="*/ 46 h 49"/>
                <a:gd name="T78" fmla="*/ 30 w 48"/>
                <a:gd name="T79" fmla="*/ 46 h 49"/>
                <a:gd name="T80" fmla="*/ 33 w 48"/>
                <a:gd name="T81" fmla="*/ 46 h 49"/>
                <a:gd name="T82" fmla="*/ 36 w 48"/>
                <a:gd name="T83" fmla="*/ 43 h 49"/>
                <a:gd name="T84" fmla="*/ 39 w 48"/>
                <a:gd name="T85" fmla="*/ 43 h 49"/>
                <a:gd name="T86" fmla="*/ 42 w 48"/>
                <a:gd name="T87" fmla="*/ 39 h 49"/>
                <a:gd name="T88" fmla="*/ 42 w 48"/>
                <a:gd name="T89" fmla="*/ 36 h 49"/>
                <a:gd name="T90" fmla="*/ 45 w 48"/>
                <a:gd name="T91" fmla="*/ 33 h 49"/>
                <a:gd name="T92" fmla="*/ 45 w 48"/>
                <a:gd name="T93" fmla="*/ 33 h 49"/>
                <a:gd name="T94" fmla="*/ 48 w 48"/>
                <a:gd name="T95" fmla="*/ 30 h 49"/>
                <a:gd name="T96" fmla="*/ 48 w 48"/>
                <a:gd name="T97" fmla="*/ 27 h 49"/>
                <a:gd name="T98" fmla="*/ 48 w 48"/>
                <a:gd name="T99" fmla="*/ 24 h 49"/>
                <a:gd name="T100" fmla="*/ 48 w 48"/>
                <a:gd name="T101" fmla="*/ 21 h 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9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9" y="43"/>
                  </a:lnTo>
                  <a:lnTo>
                    <a:pt x="12" y="43"/>
                  </a:lnTo>
                  <a:lnTo>
                    <a:pt x="15" y="46"/>
                  </a:lnTo>
                  <a:lnTo>
                    <a:pt x="15" y="46"/>
                  </a:lnTo>
                  <a:lnTo>
                    <a:pt x="18" y="46"/>
                  </a:lnTo>
                  <a:lnTo>
                    <a:pt x="21" y="49"/>
                  </a:lnTo>
                  <a:lnTo>
                    <a:pt x="24" y="49"/>
                  </a:lnTo>
                  <a:lnTo>
                    <a:pt x="27" y="46"/>
                  </a:lnTo>
                  <a:lnTo>
                    <a:pt x="30" y="46"/>
                  </a:lnTo>
                  <a:lnTo>
                    <a:pt x="33" y="46"/>
                  </a:lnTo>
                  <a:lnTo>
                    <a:pt x="36" y="43"/>
                  </a:lnTo>
                  <a:lnTo>
                    <a:pt x="39" y="43"/>
                  </a:lnTo>
                  <a:lnTo>
                    <a:pt x="42" y="39"/>
                  </a:lnTo>
                  <a:lnTo>
                    <a:pt x="42" y="36"/>
                  </a:lnTo>
                  <a:lnTo>
                    <a:pt x="45" y="33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57" name="Freeform 154">
              <a:extLst>
                <a:ext uri="{FF2B5EF4-FFF2-40B4-BE49-F238E27FC236}">
                  <a16:creationId xmlns:a16="http://schemas.microsoft.com/office/drawing/2014/main" xmlns="" id="{243CDAAA-AF59-41DC-83AD-66A7204FE0B8}"/>
                </a:ext>
              </a:extLst>
            </xdr:cNvPr>
            <xdr:cNvSpPr>
              <a:spLocks/>
            </xdr:cNvSpPr>
          </xdr:nvSpPr>
          <xdr:spPr bwMode="auto">
            <a:xfrm>
              <a:off x="3711" y="2847"/>
              <a:ext cx="48" cy="49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2 h 16"/>
                <a:gd name="T12" fmla="*/ 13 w 16"/>
                <a:gd name="T13" fmla="*/ 1 h 16"/>
                <a:gd name="T14" fmla="*/ 12 w 16"/>
                <a:gd name="T15" fmla="*/ 1 h 16"/>
                <a:gd name="T16" fmla="*/ 11 w 16"/>
                <a:gd name="T17" fmla="*/ 0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5 w 16"/>
                <a:gd name="T31" fmla="*/ 0 h 16"/>
                <a:gd name="T32" fmla="*/ 4 w 16"/>
                <a:gd name="T33" fmla="*/ 1 h 16"/>
                <a:gd name="T34" fmla="*/ 3 w 16"/>
                <a:gd name="T35" fmla="*/ 1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1 h 16"/>
                <a:gd name="T58" fmla="*/ 1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4 h 16"/>
                <a:gd name="T66" fmla="*/ 5 w 16"/>
                <a:gd name="T67" fmla="*/ 15 h 16"/>
                <a:gd name="T68" fmla="*/ 5 w 16"/>
                <a:gd name="T69" fmla="*/ 15 h 16"/>
                <a:gd name="T70" fmla="*/ 6 w 16"/>
                <a:gd name="T71" fmla="*/ 15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5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4 h 16"/>
                <a:gd name="T84" fmla="*/ 13 w 16"/>
                <a:gd name="T85" fmla="*/ 14 h 16"/>
                <a:gd name="T86" fmla="*/ 14 w 16"/>
                <a:gd name="T87" fmla="*/ 13 h 16"/>
                <a:gd name="T88" fmla="*/ 14 w 16"/>
                <a:gd name="T89" fmla="*/ 12 h 16"/>
                <a:gd name="T90" fmla="*/ 15 w 16"/>
                <a:gd name="T91" fmla="*/ 11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5" y="15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5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4" y="12"/>
                  </a:lnTo>
                  <a:lnTo>
                    <a:pt x="15" y="11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58" name="Freeform 155">
              <a:extLst>
                <a:ext uri="{FF2B5EF4-FFF2-40B4-BE49-F238E27FC236}">
                  <a16:creationId xmlns:a16="http://schemas.microsoft.com/office/drawing/2014/main" xmlns="" id="{0C1A8D29-1855-4330-B7A9-823164EED029}"/>
                </a:ext>
              </a:extLst>
            </xdr:cNvPr>
            <xdr:cNvSpPr>
              <a:spLocks/>
            </xdr:cNvSpPr>
          </xdr:nvSpPr>
          <xdr:spPr bwMode="auto">
            <a:xfrm>
              <a:off x="3510" y="3043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6 w 48"/>
                <a:gd name="T17" fmla="*/ 3 h 48"/>
                <a:gd name="T18" fmla="*/ 33 w 48"/>
                <a:gd name="T19" fmla="*/ 3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59" name="Freeform 156">
              <a:extLst>
                <a:ext uri="{FF2B5EF4-FFF2-40B4-BE49-F238E27FC236}">
                  <a16:creationId xmlns:a16="http://schemas.microsoft.com/office/drawing/2014/main" xmlns="" id="{9339A180-4EB2-47DB-8101-7450D3A5DAF0}"/>
                </a:ext>
              </a:extLst>
            </xdr:cNvPr>
            <xdr:cNvSpPr>
              <a:spLocks/>
            </xdr:cNvSpPr>
          </xdr:nvSpPr>
          <xdr:spPr bwMode="auto">
            <a:xfrm>
              <a:off x="3510" y="3043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2 w 16"/>
                <a:gd name="T17" fmla="*/ 1 h 16"/>
                <a:gd name="T18" fmla="*/ 11 w 16"/>
                <a:gd name="T19" fmla="*/ 1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60" name="Freeform 157">
              <a:extLst>
                <a:ext uri="{FF2B5EF4-FFF2-40B4-BE49-F238E27FC236}">
                  <a16:creationId xmlns:a16="http://schemas.microsoft.com/office/drawing/2014/main" xmlns="" id="{6E95F1CF-0E90-4712-9A77-658BB6B63BCB}"/>
                </a:ext>
              </a:extLst>
            </xdr:cNvPr>
            <xdr:cNvSpPr>
              <a:spLocks/>
            </xdr:cNvSpPr>
          </xdr:nvSpPr>
          <xdr:spPr bwMode="auto">
            <a:xfrm>
              <a:off x="3270" y="3169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39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0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0 h 48"/>
                <a:gd name="T32" fmla="*/ 9 w 48"/>
                <a:gd name="T33" fmla="*/ 3 h 48"/>
                <a:gd name="T34" fmla="*/ 6 w 48"/>
                <a:gd name="T35" fmla="*/ 6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6 h 48"/>
                <a:gd name="T60" fmla="*/ 6 w 48"/>
                <a:gd name="T61" fmla="*/ 39 h 48"/>
                <a:gd name="T62" fmla="*/ 6 w 48"/>
                <a:gd name="T63" fmla="*/ 42 h 48"/>
                <a:gd name="T64" fmla="*/ 9 w 48"/>
                <a:gd name="T65" fmla="*/ 45 h 48"/>
                <a:gd name="T66" fmla="*/ 12 w 48"/>
                <a:gd name="T67" fmla="*/ 45 h 48"/>
                <a:gd name="T68" fmla="*/ 15 w 48"/>
                <a:gd name="T69" fmla="*/ 45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5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39 w 48"/>
                <a:gd name="T87" fmla="*/ 39 h 48"/>
                <a:gd name="T88" fmla="*/ 42 w 48"/>
                <a:gd name="T89" fmla="*/ 36 h 48"/>
                <a:gd name="T90" fmla="*/ 45 w 48"/>
                <a:gd name="T91" fmla="*/ 36 h 48"/>
                <a:gd name="T92" fmla="*/ 45 w 48"/>
                <a:gd name="T93" fmla="*/ 33 h 48"/>
                <a:gd name="T94" fmla="*/ 45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0"/>
                  </a:lnTo>
                  <a:lnTo>
                    <a:pt x="9" y="3"/>
                  </a:lnTo>
                  <a:lnTo>
                    <a:pt x="6" y="6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39" y="39"/>
                  </a:lnTo>
                  <a:lnTo>
                    <a:pt x="42" y="36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61" name="Freeform 158">
              <a:extLst>
                <a:ext uri="{FF2B5EF4-FFF2-40B4-BE49-F238E27FC236}">
                  <a16:creationId xmlns:a16="http://schemas.microsoft.com/office/drawing/2014/main" xmlns="" id="{B90C2E63-2697-49D4-9A5A-4FD077FB3125}"/>
                </a:ext>
              </a:extLst>
            </xdr:cNvPr>
            <xdr:cNvSpPr>
              <a:spLocks/>
            </xdr:cNvSpPr>
          </xdr:nvSpPr>
          <xdr:spPr bwMode="auto">
            <a:xfrm>
              <a:off x="3270" y="3169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3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0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0 h 16"/>
                <a:gd name="T32" fmla="*/ 3 w 16"/>
                <a:gd name="T33" fmla="*/ 1 h 16"/>
                <a:gd name="T34" fmla="*/ 2 w 16"/>
                <a:gd name="T35" fmla="*/ 2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2 h 16"/>
                <a:gd name="T60" fmla="*/ 2 w 16"/>
                <a:gd name="T61" fmla="*/ 13 h 16"/>
                <a:gd name="T62" fmla="*/ 2 w 16"/>
                <a:gd name="T63" fmla="*/ 14 h 16"/>
                <a:gd name="T64" fmla="*/ 3 w 16"/>
                <a:gd name="T65" fmla="*/ 15 h 16"/>
                <a:gd name="T66" fmla="*/ 4 w 16"/>
                <a:gd name="T67" fmla="*/ 15 h 16"/>
                <a:gd name="T68" fmla="*/ 5 w 16"/>
                <a:gd name="T69" fmla="*/ 15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3 w 16"/>
                <a:gd name="T87" fmla="*/ 13 h 16"/>
                <a:gd name="T88" fmla="*/ 14 w 16"/>
                <a:gd name="T89" fmla="*/ 12 h 16"/>
                <a:gd name="T90" fmla="*/ 15 w 16"/>
                <a:gd name="T91" fmla="*/ 12 h 16"/>
                <a:gd name="T92" fmla="*/ 15 w 16"/>
                <a:gd name="T93" fmla="*/ 11 h 16"/>
                <a:gd name="T94" fmla="*/ 15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3" y="13"/>
                  </a:lnTo>
                  <a:lnTo>
                    <a:pt x="14" y="12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62" name="Freeform 159">
              <a:extLst>
                <a:ext uri="{FF2B5EF4-FFF2-40B4-BE49-F238E27FC236}">
                  <a16:creationId xmlns:a16="http://schemas.microsoft.com/office/drawing/2014/main" xmlns="" id="{C6213D89-9398-42F1-B43E-B98D0B128787}"/>
                </a:ext>
              </a:extLst>
            </xdr:cNvPr>
            <xdr:cNvSpPr>
              <a:spLocks/>
            </xdr:cNvSpPr>
          </xdr:nvSpPr>
          <xdr:spPr bwMode="auto">
            <a:xfrm>
              <a:off x="3000" y="3244"/>
              <a:ext cx="48" cy="48"/>
            </a:xfrm>
            <a:custGeom>
              <a:avLst/>
              <a:gdLst>
                <a:gd name="T0" fmla="*/ 45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5 h 48"/>
                <a:gd name="T8" fmla="*/ 42 w 48"/>
                <a:gd name="T9" fmla="*/ 12 h 48"/>
                <a:gd name="T10" fmla="*/ 39 w 48"/>
                <a:gd name="T11" fmla="*/ 9 h 48"/>
                <a:gd name="T12" fmla="*/ 39 w 48"/>
                <a:gd name="T13" fmla="*/ 6 h 48"/>
                <a:gd name="T14" fmla="*/ 36 w 48"/>
                <a:gd name="T15" fmla="*/ 6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3 h 48"/>
                <a:gd name="T30" fmla="*/ 12 w 48"/>
                <a:gd name="T31" fmla="*/ 3 h 48"/>
                <a:gd name="T32" fmla="*/ 9 w 48"/>
                <a:gd name="T33" fmla="*/ 6 h 48"/>
                <a:gd name="T34" fmla="*/ 6 w 48"/>
                <a:gd name="T35" fmla="*/ 6 h 48"/>
                <a:gd name="T36" fmla="*/ 6 w 48"/>
                <a:gd name="T37" fmla="*/ 9 h 48"/>
                <a:gd name="T38" fmla="*/ 3 w 48"/>
                <a:gd name="T39" fmla="*/ 12 h 48"/>
                <a:gd name="T40" fmla="*/ 3 w 48"/>
                <a:gd name="T41" fmla="*/ 15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6 w 48"/>
                <a:gd name="T63" fmla="*/ 45 h 48"/>
                <a:gd name="T64" fmla="*/ 9 w 48"/>
                <a:gd name="T65" fmla="*/ 45 h 48"/>
                <a:gd name="T66" fmla="*/ 12 w 48"/>
                <a:gd name="T67" fmla="*/ 48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8 h 48"/>
                <a:gd name="T82" fmla="*/ 36 w 48"/>
                <a:gd name="T83" fmla="*/ 45 h 48"/>
                <a:gd name="T84" fmla="*/ 39 w 48"/>
                <a:gd name="T85" fmla="*/ 45 h 48"/>
                <a:gd name="T86" fmla="*/ 39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5 w 48"/>
                <a:gd name="T95" fmla="*/ 30 h 48"/>
                <a:gd name="T96" fmla="*/ 45 w 48"/>
                <a:gd name="T97" fmla="*/ 27 h 48"/>
                <a:gd name="T98" fmla="*/ 48 w 48"/>
                <a:gd name="T99" fmla="*/ 24 h 48"/>
                <a:gd name="T100" fmla="*/ 45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5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2" y="12"/>
                  </a:lnTo>
                  <a:lnTo>
                    <a:pt x="39" y="9"/>
                  </a:lnTo>
                  <a:lnTo>
                    <a:pt x="39" y="6"/>
                  </a:lnTo>
                  <a:lnTo>
                    <a:pt x="36" y="6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6" y="45"/>
                  </a:lnTo>
                  <a:lnTo>
                    <a:pt x="9" y="45"/>
                  </a:lnTo>
                  <a:lnTo>
                    <a:pt x="12" y="48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5" y="27"/>
                  </a:lnTo>
                  <a:lnTo>
                    <a:pt x="48" y="24"/>
                  </a:lnTo>
                  <a:lnTo>
                    <a:pt x="45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63" name="Freeform 160">
              <a:extLst>
                <a:ext uri="{FF2B5EF4-FFF2-40B4-BE49-F238E27FC236}">
                  <a16:creationId xmlns:a16="http://schemas.microsoft.com/office/drawing/2014/main" xmlns="" id="{1220A667-993D-48D8-B16A-CB2FFD44C167}"/>
                </a:ext>
              </a:extLst>
            </xdr:cNvPr>
            <xdr:cNvSpPr>
              <a:spLocks/>
            </xdr:cNvSpPr>
          </xdr:nvSpPr>
          <xdr:spPr bwMode="auto">
            <a:xfrm>
              <a:off x="3000" y="3244"/>
              <a:ext cx="48" cy="48"/>
            </a:xfrm>
            <a:custGeom>
              <a:avLst/>
              <a:gdLst>
                <a:gd name="T0" fmla="*/ 15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5 h 16"/>
                <a:gd name="T8" fmla="*/ 14 w 16"/>
                <a:gd name="T9" fmla="*/ 4 h 16"/>
                <a:gd name="T10" fmla="*/ 13 w 16"/>
                <a:gd name="T11" fmla="*/ 3 h 16"/>
                <a:gd name="T12" fmla="*/ 13 w 16"/>
                <a:gd name="T13" fmla="*/ 2 h 16"/>
                <a:gd name="T14" fmla="*/ 12 w 16"/>
                <a:gd name="T15" fmla="*/ 2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1 h 16"/>
                <a:gd name="T30" fmla="*/ 4 w 16"/>
                <a:gd name="T31" fmla="*/ 1 h 16"/>
                <a:gd name="T32" fmla="*/ 3 w 16"/>
                <a:gd name="T33" fmla="*/ 2 h 16"/>
                <a:gd name="T34" fmla="*/ 2 w 16"/>
                <a:gd name="T35" fmla="*/ 2 h 16"/>
                <a:gd name="T36" fmla="*/ 2 w 16"/>
                <a:gd name="T37" fmla="*/ 3 h 16"/>
                <a:gd name="T38" fmla="*/ 1 w 16"/>
                <a:gd name="T39" fmla="*/ 4 h 16"/>
                <a:gd name="T40" fmla="*/ 1 w 16"/>
                <a:gd name="T41" fmla="*/ 5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2 w 16"/>
                <a:gd name="T63" fmla="*/ 15 h 16"/>
                <a:gd name="T64" fmla="*/ 3 w 16"/>
                <a:gd name="T65" fmla="*/ 15 h 16"/>
                <a:gd name="T66" fmla="*/ 4 w 16"/>
                <a:gd name="T67" fmla="*/ 16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6 h 16"/>
                <a:gd name="T82" fmla="*/ 12 w 16"/>
                <a:gd name="T83" fmla="*/ 15 h 16"/>
                <a:gd name="T84" fmla="*/ 13 w 16"/>
                <a:gd name="T85" fmla="*/ 15 h 16"/>
                <a:gd name="T86" fmla="*/ 13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5 w 16"/>
                <a:gd name="T95" fmla="*/ 10 h 16"/>
                <a:gd name="T96" fmla="*/ 15 w 16"/>
                <a:gd name="T97" fmla="*/ 9 h 16"/>
                <a:gd name="T98" fmla="*/ 16 w 16"/>
                <a:gd name="T99" fmla="*/ 8 h 16"/>
                <a:gd name="T100" fmla="*/ 15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5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5"/>
                  </a:lnTo>
                  <a:lnTo>
                    <a:pt x="14" y="4"/>
                  </a:lnTo>
                  <a:lnTo>
                    <a:pt x="13" y="3"/>
                  </a:lnTo>
                  <a:lnTo>
                    <a:pt x="13" y="2"/>
                  </a:lnTo>
                  <a:lnTo>
                    <a:pt x="12" y="2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2" y="15"/>
                  </a:lnTo>
                  <a:lnTo>
                    <a:pt x="3" y="15"/>
                  </a:lnTo>
                  <a:lnTo>
                    <a:pt x="4" y="16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5" y="9"/>
                  </a:lnTo>
                  <a:lnTo>
                    <a:pt x="16" y="8"/>
                  </a:lnTo>
                  <a:lnTo>
                    <a:pt x="15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64" name="Freeform 161">
              <a:extLst>
                <a:ext uri="{FF2B5EF4-FFF2-40B4-BE49-F238E27FC236}">
                  <a16:creationId xmlns:a16="http://schemas.microsoft.com/office/drawing/2014/main" xmlns="" id="{0AD64E00-BA43-474F-AEB0-B89DD8B391C1}"/>
                </a:ext>
              </a:extLst>
            </xdr:cNvPr>
            <xdr:cNvSpPr>
              <a:spLocks/>
            </xdr:cNvSpPr>
          </xdr:nvSpPr>
          <xdr:spPr bwMode="auto">
            <a:xfrm>
              <a:off x="2718" y="3241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6 w 48"/>
                <a:gd name="T17" fmla="*/ 3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5 h 48"/>
                <a:gd name="T80" fmla="*/ 36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65" name="Freeform 162">
              <a:extLst>
                <a:ext uri="{FF2B5EF4-FFF2-40B4-BE49-F238E27FC236}">
                  <a16:creationId xmlns:a16="http://schemas.microsoft.com/office/drawing/2014/main" xmlns="" id="{93E7127B-7F32-43F8-B2CE-39085D24A05C}"/>
                </a:ext>
              </a:extLst>
            </xdr:cNvPr>
            <xdr:cNvSpPr>
              <a:spLocks/>
            </xdr:cNvSpPr>
          </xdr:nvSpPr>
          <xdr:spPr bwMode="auto">
            <a:xfrm>
              <a:off x="2718" y="3241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2 w 16"/>
                <a:gd name="T17" fmla="*/ 1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5 h 16"/>
                <a:gd name="T80" fmla="*/ 12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66" name="Freeform 163">
              <a:extLst>
                <a:ext uri="{FF2B5EF4-FFF2-40B4-BE49-F238E27FC236}">
                  <a16:creationId xmlns:a16="http://schemas.microsoft.com/office/drawing/2014/main" xmlns="" id="{1F2CE32C-D553-49D7-9B78-6D4A8093A0AF}"/>
                </a:ext>
              </a:extLst>
            </xdr:cNvPr>
            <xdr:cNvSpPr>
              <a:spLocks/>
            </xdr:cNvSpPr>
          </xdr:nvSpPr>
          <xdr:spPr bwMode="auto">
            <a:xfrm>
              <a:off x="2442" y="3175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42 w 48"/>
                <a:gd name="T13" fmla="*/ 6 h 48"/>
                <a:gd name="T14" fmla="*/ 39 w 48"/>
                <a:gd name="T15" fmla="*/ 3 h 48"/>
                <a:gd name="T16" fmla="*/ 36 w 48"/>
                <a:gd name="T17" fmla="*/ 0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0 h 48"/>
                <a:gd name="T32" fmla="*/ 12 w 48"/>
                <a:gd name="T33" fmla="*/ 3 h 48"/>
                <a:gd name="T34" fmla="*/ 9 w 48"/>
                <a:gd name="T35" fmla="*/ 6 h 48"/>
                <a:gd name="T36" fmla="*/ 9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3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6 h 48"/>
                <a:gd name="T60" fmla="*/ 9 w 48"/>
                <a:gd name="T61" fmla="*/ 39 h 48"/>
                <a:gd name="T62" fmla="*/ 9 w 48"/>
                <a:gd name="T63" fmla="*/ 42 h 48"/>
                <a:gd name="T64" fmla="*/ 12 w 48"/>
                <a:gd name="T65" fmla="*/ 42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5 h 48"/>
                <a:gd name="T80" fmla="*/ 36 w 48"/>
                <a:gd name="T81" fmla="*/ 45 h 48"/>
                <a:gd name="T82" fmla="*/ 39 w 48"/>
                <a:gd name="T83" fmla="*/ 42 h 48"/>
                <a:gd name="T84" fmla="*/ 42 w 48"/>
                <a:gd name="T85" fmla="*/ 42 h 48"/>
                <a:gd name="T86" fmla="*/ 42 w 48"/>
                <a:gd name="T87" fmla="*/ 39 h 48"/>
                <a:gd name="T88" fmla="*/ 45 w 48"/>
                <a:gd name="T89" fmla="*/ 36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0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6"/>
                  </a:lnTo>
                  <a:lnTo>
                    <a:pt x="9" y="39"/>
                  </a:lnTo>
                  <a:lnTo>
                    <a:pt x="9" y="42"/>
                  </a:lnTo>
                  <a:lnTo>
                    <a:pt x="12" y="42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67" name="Freeform 164">
              <a:extLst>
                <a:ext uri="{FF2B5EF4-FFF2-40B4-BE49-F238E27FC236}">
                  <a16:creationId xmlns:a16="http://schemas.microsoft.com/office/drawing/2014/main" xmlns="" id="{ABB849EF-2C53-4CF9-B1CF-9E35057E7583}"/>
                </a:ext>
              </a:extLst>
            </xdr:cNvPr>
            <xdr:cNvSpPr>
              <a:spLocks/>
            </xdr:cNvSpPr>
          </xdr:nvSpPr>
          <xdr:spPr bwMode="auto">
            <a:xfrm>
              <a:off x="2442" y="3175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4 w 16"/>
                <a:gd name="T13" fmla="*/ 2 h 16"/>
                <a:gd name="T14" fmla="*/ 13 w 16"/>
                <a:gd name="T15" fmla="*/ 1 h 16"/>
                <a:gd name="T16" fmla="*/ 12 w 16"/>
                <a:gd name="T17" fmla="*/ 0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0 h 16"/>
                <a:gd name="T32" fmla="*/ 4 w 16"/>
                <a:gd name="T33" fmla="*/ 1 h 16"/>
                <a:gd name="T34" fmla="*/ 3 w 16"/>
                <a:gd name="T35" fmla="*/ 2 h 16"/>
                <a:gd name="T36" fmla="*/ 3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1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2 h 16"/>
                <a:gd name="T60" fmla="*/ 3 w 16"/>
                <a:gd name="T61" fmla="*/ 13 h 16"/>
                <a:gd name="T62" fmla="*/ 3 w 16"/>
                <a:gd name="T63" fmla="*/ 14 h 16"/>
                <a:gd name="T64" fmla="*/ 4 w 16"/>
                <a:gd name="T65" fmla="*/ 14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5 h 16"/>
                <a:gd name="T80" fmla="*/ 12 w 16"/>
                <a:gd name="T81" fmla="*/ 15 h 16"/>
                <a:gd name="T82" fmla="*/ 13 w 16"/>
                <a:gd name="T83" fmla="*/ 14 h 16"/>
                <a:gd name="T84" fmla="*/ 14 w 16"/>
                <a:gd name="T85" fmla="*/ 14 h 16"/>
                <a:gd name="T86" fmla="*/ 14 w 16"/>
                <a:gd name="T87" fmla="*/ 13 h 16"/>
                <a:gd name="T88" fmla="*/ 15 w 16"/>
                <a:gd name="T89" fmla="*/ 12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0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2"/>
                  </a:lnTo>
                  <a:lnTo>
                    <a:pt x="3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68" name="Freeform 165">
              <a:extLst>
                <a:ext uri="{FF2B5EF4-FFF2-40B4-BE49-F238E27FC236}">
                  <a16:creationId xmlns:a16="http://schemas.microsoft.com/office/drawing/2014/main" xmlns="" id="{51FCBC76-04EA-4374-A2DC-7FE7B39C44C7}"/>
                </a:ext>
              </a:extLst>
            </xdr:cNvPr>
            <xdr:cNvSpPr>
              <a:spLocks/>
            </xdr:cNvSpPr>
          </xdr:nvSpPr>
          <xdr:spPr bwMode="auto">
            <a:xfrm>
              <a:off x="2202" y="3037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9 h 48"/>
                <a:gd name="T12" fmla="*/ 39 w 48"/>
                <a:gd name="T13" fmla="*/ 6 h 48"/>
                <a:gd name="T14" fmla="*/ 39 w 48"/>
                <a:gd name="T15" fmla="*/ 3 h 48"/>
                <a:gd name="T16" fmla="*/ 36 w 48"/>
                <a:gd name="T17" fmla="*/ 3 h 48"/>
                <a:gd name="T18" fmla="*/ 33 w 48"/>
                <a:gd name="T19" fmla="*/ 3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5 h 48"/>
                <a:gd name="T82" fmla="*/ 39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69" name="Freeform 166">
              <a:extLst>
                <a:ext uri="{FF2B5EF4-FFF2-40B4-BE49-F238E27FC236}">
                  <a16:creationId xmlns:a16="http://schemas.microsoft.com/office/drawing/2014/main" xmlns="" id="{C5CE4652-392C-4ECA-A1E9-DFBF8F102B6B}"/>
                </a:ext>
              </a:extLst>
            </xdr:cNvPr>
            <xdr:cNvSpPr>
              <a:spLocks/>
            </xdr:cNvSpPr>
          </xdr:nvSpPr>
          <xdr:spPr bwMode="auto">
            <a:xfrm>
              <a:off x="2202" y="3037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3 h 16"/>
                <a:gd name="T12" fmla="*/ 13 w 16"/>
                <a:gd name="T13" fmla="*/ 2 h 16"/>
                <a:gd name="T14" fmla="*/ 13 w 16"/>
                <a:gd name="T15" fmla="*/ 1 h 16"/>
                <a:gd name="T16" fmla="*/ 12 w 16"/>
                <a:gd name="T17" fmla="*/ 1 h 16"/>
                <a:gd name="T18" fmla="*/ 11 w 16"/>
                <a:gd name="T19" fmla="*/ 1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5 h 16"/>
                <a:gd name="T82" fmla="*/ 13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70" name="Freeform 167">
              <a:extLst>
                <a:ext uri="{FF2B5EF4-FFF2-40B4-BE49-F238E27FC236}">
                  <a16:creationId xmlns:a16="http://schemas.microsoft.com/office/drawing/2014/main" xmlns="" id="{774CA04A-02CF-43AD-841D-26ED2599C185}"/>
                </a:ext>
              </a:extLst>
            </xdr:cNvPr>
            <xdr:cNvSpPr>
              <a:spLocks/>
            </xdr:cNvSpPr>
          </xdr:nvSpPr>
          <xdr:spPr bwMode="auto">
            <a:xfrm>
              <a:off x="1998" y="2850"/>
              <a:ext cx="48" cy="49"/>
            </a:xfrm>
            <a:custGeom>
              <a:avLst/>
              <a:gdLst>
                <a:gd name="T0" fmla="*/ 48 w 48"/>
                <a:gd name="T1" fmla="*/ 21 h 49"/>
                <a:gd name="T2" fmla="*/ 48 w 48"/>
                <a:gd name="T3" fmla="*/ 18 h 49"/>
                <a:gd name="T4" fmla="*/ 45 w 48"/>
                <a:gd name="T5" fmla="*/ 15 h 49"/>
                <a:gd name="T6" fmla="*/ 45 w 48"/>
                <a:gd name="T7" fmla="*/ 12 h 49"/>
                <a:gd name="T8" fmla="*/ 42 w 48"/>
                <a:gd name="T9" fmla="*/ 9 h 49"/>
                <a:gd name="T10" fmla="*/ 42 w 48"/>
                <a:gd name="T11" fmla="*/ 6 h 49"/>
                <a:gd name="T12" fmla="*/ 39 w 48"/>
                <a:gd name="T13" fmla="*/ 3 h 49"/>
                <a:gd name="T14" fmla="*/ 36 w 48"/>
                <a:gd name="T15" fmla="*/ 3 h 49"/>
                <a:gd name="T16" fmla="*/ 33 w 48"/>
                <a:gd name="T17" fmla="*/ 0 h 49"/>
                <a:gd name="T18" fmla="*/ 30 w 48"/>
                <a:gd name="T19" fmla="*/ 0 h 49"/>
                <a:gd name="T20" fmla="*/ 27 w 48"/>
                <a:gd name="T21" fmla="*/ 0 h 49"/>
                <a:gd name="T22" fmla="*/ 24 w 48"/>
                <a:gd name="T23" fmla="*/ 0 h 49"/>
                <a:gd name="T24" fmla="*/ 21 w 48"/>
                <a:gd name="T25" fmla="*/ 0 h 49"/>
                <a:gd name="T26" fmla="*/ 18 w 48"/>
                <a:gd name="T27" fmla="*/ 0 h 49"/>
                <a:gd name="T28" fmla="*/ 15 w 48"/>
                <a:gd name="T29" fmla="*/ 0 h 49"/>
                <a:gd name="T30" fmla="*/ 15 w 48"/>
                <a:gd name="T31" fmla="*/ 0 h 49"/>
                <a:gd name="T32" fmla="*/ 12 w 48"/>
                <a:gd name="T33" fmla="*/ 3 h 49"/>
                <a:gd name="T34" fmla="*/ 9 w 48"/>
                <a:gd name="T35" fmla="*/ 3 h 49"/>
                <a:gd name="T36" fmla="*/ 6 w 48"/>
                <a:gd name="T37" fmla="*/ 6 h 49"/>
                <a:gd name="T38" fmla="*/ 3 w 48"/>
                <a:gd name="T39" fmla="*/ 9 h 49"/>
                <a:gd name="T40" fmla="*/ 3 w 48"/>
                <a:gd name="T41" fmla="*/ 12 h 49"/>
                <a:gd name="T42" fmla="*/ 3 w 48"/>
                <a:gd name="T43" fmla="*/ 15 h 49"/>
                <a:gd name="T44" fmla="*/ 0 w 48"/>
                <a:gd name="T45" fmla="*/ 18 h 49"/>
                <a:gd name="T46" fmla="*/ 0 w 48"/>
                <a:gd name="T47" fmla="*/ 21 h 49"/>
                <a:gd name="T48" fmla="*/ 0 w 48"/>
                <a:gd name="T49" fmla="*/ 24 h 49"/>
                <a:gd name="T50" fmla="*/ 0 w 48"/>
                <a:gd name="T51" fmla="*/ 27 h 49"/>
                <a:gd name="T52" fmla="*/ 0 w 48"/>
                <a:gd name="T53" fmla="*/ 30 h 49"/>
                <a:gd name="T54" fmla="*/ 3 w 48"/>
                <a:gd name="T55" fmla="*/ 30 h 49"/>
                <a:gd name="T56" fmla="*/ 3 w 48"/>
                <a:gd name="T57" fmla="*/ 33 h 49"/>
                <a:gd name="T58" fmla="*/ 3 w 48"/>
                <a:gd name="T59" fmla="*/ 36 h 49"/>
                <a:gd name="T60" fmla="*/ 6 w 48"/>
                <a:gd name="T61" fmla="*/ 40 h 49"/>
                <a:gd name="T62" fmla="*/ 9 w 48"/>
                <a:gd name="T63" fmla="*/ 43 h 49"/>
                <a:gd name="T64" fmla="*/ 12 w 48"/>
                <a:gd name="T65" fmla="*/ 43 h 49"/>
                <a:gd name="T66" fmla="*/ 15 w 48"/>
                <a:gd name="T67" fmla="*/ 46 h 49"/>
                <a:gd name="T68" fmla="*/ 15 w 48"/>
                <a:gd name="T69" fmla="*/ 46 h 49"/>
                <a:gd name="T70" fmla="*/ 18 w 48"/>
                <a:gd name="T71" fmla="*/ 46 h 49"/>
                <a:gd name="T72" fmla="*/ 21 w 48"/>
                <a:gd name="T73" fmla="*/ 49 h 49"/>
                <a:gd name="T74" fmla="*/ 24 w 48"/>
                <a:gd name="T75" fmla="*/ 49 h 49"/>
                <a:gd name="T76" fmla="*/ 27 w 48"/>
                <a:gd name="T77" fmla="*/ 46 h 49"/>
                <a:gd name="T78" fmla="*/ 30 w 48"/>
                <a:gd name="T79" fmla="*/ 46 h 49"/>
                <a:gd name="T80" fmla="*/ 33 w 48"/>
                <a:gd name="T81" fmla="*/ 46 h 49"/>
                <a:gd name="T82" fmla="*/ 36 w 48"/>
                <a:gd name="T83" fmla="*/ 43 h 49"/>
                <a:gd name="T84" fmla="*/ 39 w 48"/>
                <a:gd name="T85" fmla="*/ 43 h 49"/>
                <a:gd name="T86" fmla="*/ 42 w 48"/>
                <a:gd name="T87" fmla="*/ 40 h 49"/>
                <a:gd name="T88" fmla="*/ 42 w 48"/>
                <a:gd name="T89" fmla="*/ 36 h 49"/>
                <a:gd name="T90" fmla="*/ 45 w 48"/>
                <a:gd name="T91" fmla="*/ 33 h 49"/>
                <a:gd name="T92" fmla="*/ 45 w 48"/>
                <a:gd name="T93" fmla="*/ 30 h 49"/>
                <a:gd name="T94" fmla="*/ 48 w 48"/>
                <a:gd name="T95" fmla="*/ 30 h 49"/>
                <a:gd name="T96" fmla="*/ 48 w 48"/>
                <a:gd name="T97" fmla="*/ 27 h 49"/>
                <a:gd name="T98" fmla="*/ 48 w 48"/>
                <a:gd name="T99" fmla="*/ 24 h 49"/>
                <a:gd name="T100" fmla="*/ 48 w 48"/>
                <a:gd name="T101" fmla="*/ 21 h 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9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40"/>
                  </a:lnTo>
                  <a:lnTo>
                    <a:pt x="9" y="43"/>
                  </a:lnTo>
                  <a:lnTo>
                    <a:pt x="12" y="43"/>
                  </a:lnTo>
                  <a:lnTo>
                    <a:pt x="15" y="46"/>
                  </a:lnTo>
                  <a:lnTo>
                    <a:pt x="15" y="46"/>
                  </a:lnTo>
                  <a:lnTo>
                    <a:pt x="18" y="46"/>
                  </a:lnTo>
                  <a:lnTo>
                    <a:pt x="21" y="49"/>
                  </a:lnTo>
                  <a:lnTo>
                    <a:pt x="24" y="49"/>
                  </a:lnTo>
                  <a:lnTo>
                    <a:pt x="27" y="46"/>
                  </a:lnTo>
                  <a:lnTo>
                    <a:pt x="30" y="46"/>
                  </a:lnTo>
                  <a:lnTo>
                    <a:pt x="33" y="46"/>
                  </a:lnTo>
                  <a:lnTo>
                    <a:pt x="36" y="43"/>
                  </a:lnTo>
                  <a:lnTo>
                    <a:pt x="39" y="43"/>
                  </a:lnTo>
                  <a:lnTo>
                    <a:pt x="42" y="40"/>
                  </a:lnTo>
                  <a:lnTo>
                    <a:pt x="42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71" name="Freeform 168">
              <a:extLst>
                <a:ext uri="{FF2B5EF4-FFF2-40B4-BE49-F238E27FC236}">
                  <a16:creationId xmlns:a16="http://schemas.microsoft.com/office/drawing/2014/main" xmlns="" id="{C6A7D817-C27E-4647-8A36-B5AED50FC47B}"/>
                </a:ext>
              </a:extLst>
            </xdr:cNvPr>
            <xdr:cNvSpPr>
              <a:spLocks/>
            </xdr:cNvSpPr>
          </xdr:nvSpPr>
          <xdr:spPr bwMode="auto">
            <a:xfrm>
              <a:off x="1998" y="2850"/>
              <a:ext cx="48" cy="49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2 h 16"/>
                <a:gd name="T12" fmla="*/ 13 w 16"/>
                <a:gd name="T13" fmla="*/ 1 h 16"/>
                <a:gd name="T14" fmla="*/ 12 w 16"/>
                <a:gd name="T15" fmla="*/ 1 h 16"/>
                <a:gd name="T16" fmla="*/ 11 w 16"/>
                <a:gd name="T17" fmla="*/ 0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5 w 16"/>
                <a:gd name="T31" fmla="*/ 0 h 16"/>
                <a:gd name="T32" fmla="*/ 4 w 16"/>
                <a:gd name="T33" fmla="*/ 1 h 16"/>
                <a:gd name="T34" fmla="*/ 3 w 16"/>
                <a:gd name="T35" fmla="*/ 1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0 h 16"/>
                <a:gd name="T56" fmla="*/ 1 w 16"/>
                <a:gd name="T57" fmla="*/ 11 h 16"/>
                <a:gd name="T58" fmla="*/ 1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4 h 16"/>
                <a:gd name="T66" fmla="*/ 5 w 16"/>
                <a:gd name="T67" fmla="*/ 15 h 16"/>
                <a:gd name="T68" fmla="*/ 5 w 16"/>
                <a:gd name="T69" fmla="*/ 15 h 16"/>
                <a:gd name="T70" fmla="*/ 6 w 16"/>
                <a:gd name="T71" fmla="*/ 15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5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4 h 16"/>
                <a:gd name="T84" fmla="*/ 13 w 16"/>
                <a:gd name="T85" fmla="*/ 14 h 16"/>
                <a:gd name="T86" fmla="*/ 14 w 16"/>
                <a:gd name="T87" fmla="*/ 13 h 16"/>
                <a:gd name="T88" fmla="*/ 14 w 16"/>
                <a:gd name="T89" fmla="*/ 12 h 16"/>
                <a:gd name="T90" fmla="*/ 15 w 16"/>
                <a:gd name="T91" fmla="*/ 11 h 16"/>
                <a:gd name="T92" fmla="*/ 15 w 16"/>
                <a:gd name="T93" fmla="*/ 10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5" y="15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5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4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72" name="Freeform 169">
              <a:extLst>
                <a:ext uri="{FF2B5EF4-FFF2-40B4-BE49-F238E27FC236}">
                  <a16:creationId xmlns:a16="http://schemas.microsoft.com/office/drawing/2014/main" xmlns="" id="{6D9E3776-891B-4DDC-81B6-EE87D391CD91}"/>
                </a:ext>
              </a:extLst>
            </xdr:cNvPr>
            <xdr:cNvSpPr>
              <a:spLocks/>
            </xdr:cNvSpPr>
          </xdr:nvSpPr>
          <xdr:spPr bwMode="auto">
            <a:xfrm>
              <a:off x="1845" y="2613"/>
              <a:ext cx="51" cy="48"/>
            </a:xfrm>
            <a:custGeom>
              <a:avLst/>
              <a:gdLst>
                <a:gd name="T0" fmla="*/ 48 w 51"/>
                <a:gd name="T1" fmla="*/ 21 h 48"/>
                <a:gd name="T2" fmla="*/ 48 w 51"/>
                <a:gd name="T3" fmla="*/ 18 h 48"/>
                <a:gd name="T4" fmla="*/ 48 w 51"/>
                <a:gd name="T5" fmla="*/ 15 h 48"/>
                <a:gd name="T6" fmla="*/ 48 w 51"/>
                <a:gd name="T7" fmla="*/ 12 h 48"/>
                <a:gd name="T8" fmla="*/ 45 w 51"/>
                <a:gd name="T9" fmla="*/ 9 h 48"/>
                <a:gd name="T10" fmla="*/ 42 w 51"/>
                <a:gd name="T11" fmla="*/ 6 h 48"/>
                <a:gd name="T12" fmla="*/ 42 w 51"/>
                <a:gd name="T13" fmla="*/ 6 h 48"/>
                <a:gd name="T14" fmla="*/ 39 w 51"/>
                <a:gd name="T15" fmla="*/ 3 h 48"/>
                <a:gd name="T16" fmla="*/ 36 w 51"/>
                <a:gd name="T17" fmla="*/ 0 h 48"/>
                <a:gd name="T18" fmla="*/ 33 w 51"/>
                <a:gd name="T19" fmla="*/ 0 h 48"/>
                <a:gd name="T20" fmla="*/ 30 w 51"/>
                <a:gd name="T21" fmla="*/ 0 h 48"/>
                <a:gd name="T22" fmla="*/ 27 w 51"/>
                <a:gd name="T23" fmla="*/ 0 h 48"/>
                <a:gd name="T24" fmla="*/ 24 w 51"/>
                <a:gd name="T25" fmla="*/ 0 h 48"/>
                <a:gd name="T26" fmla="*/ 21 w 51"/>
                <a:gd name="T27" fmla="*/ 0 h 48"/>
                <a:gd name="T28" fmla="*/ 18 w 51"/>
                <a:gd name="T29" fmla="*/ 0 h 48"/>
                <a:gd name="T30" fmla="*/ 15 w 51"/>
                <a:gd name="T31" fmla="*/ 0 h 48"/>
                <a:gd name="T32" fmla="*/ 12 w 51"/>
                <a:gd name="T33" fmla="*/ 3 h 48"/>
                <a:gd name="T34" fmla="*/ 9 w 51"/>
                <a:gd name="T35" fmla="*/ 6 h 48"/>
                <a:gd name="T36" fmla="*/ 9 w 51"/>
                <a:gd name="T37" fmla="*/ 6 h 48"/>
                <a:gd name="T38" fmla="*/ 6 w 51"/>
                <a:gd name="T39" fmla="*/ 9 h 48"/>
                <a:gd name="T40" fmla="*/ 3 w 51"/>
                <a:gd name="T41" fmla="*/ 12 h 48"/>
                <a:gd name="T42" fmla="*/ 3 w 51"/>
                <a:gd name="T43" fmla="*/ 15 h 48"/>
                <a:gd name="T44" fmla="*/ 3 w 51"/>
                <a:gd name="T45" fmla="*/ 18 h 48"/>
                <a:gd name="T46" fmla="*/ 3 w 51"/>
                <a:gd name="T47" fmla="*/ 21 h 48"/>
                <a:gd name="T48" fmla="*/ 0 w 51"/>
                <a:gd name="T49" fmla="*/ 24 h 48"/>
                <a:gd name="T50" fmla="*/ 3 w 51"/>
                <a:gd name="T51" fmla="*/ 27 h 48"/>
                <a:gd name="T52" fmla="*/ 3 w 51"/>
                <a:gd name="T53" fmla="*/ 30 h 48"/>
                <a:gd name="T54" fmla="*/ 3 w 51"/>
                <a:gd name="T55" fmla="*/ 33 h 48"/>
                <a:gd name="T56" fmla="*/ 3 w 51"/>
                <a:gd name="T57" fmla="*/ 36 h 48"/>
                <a:gd name="T58" fmla="*/ 6 w 51"/>
                <a:gd name="T59" fmla="*/ 36 h 48"/>
                <a:gd name="T60" fmla="*/ 9 w 51"/>
                <a:gd name="T61" fmla="*/ 39 h 48"/>
                <a:gd name="T62" fmla="*/ 9 w 51"/>
                <a:gd name="T63" fmla="*/ 42 h 48"/>
                <a:gd name="T64" fmla="*/ 12 w 51"/>
                <a:gd name="T65" fmla="*/ 42 h 48"/>
                <a:gd name="T66" fmla="*/ 15 w 51"/>
                <a:gd name="T67" fmla="*/ 45 h 48"/>
                <a:gd name="T68" fmla="*/ 18 w 51"/>
                <a:gd name="T69" fmla="*/ 45 h 48"/>
                <a:gd name="T70" fmla="*/ 21 w 51"/>
                <a:gd name="T71" fmla="*/ 48 h 48"/>
                <a:gd name="T72" fmla="*/ 24 w 51"/>
                <a:gd name="T73" fmla="*/ 48 h 48"/>
                <a:gd name="T74" fmla="*/ 27 w 51"/>
                <a:gd name="T75" fmla="*/ 48 h 48"/>
                <a:gd name="T76" fmla="*/ 30 w 51"/>
                <a:gd name="T77" fmla="*/ 48 h 48"/>
                <a:gd name="T78" fmla="*/ 33 w 51"/>
                <a:gd name="T79" fmla="*/ 45 h 48"/>
                <a:gd name="T80" fmla="*/ 36 w 51"/>
                <a:gd name="T81" fmla="*/ 45 h 48"/>
                <a:gd name="T82" fmla="*/ 39 w 51"/>
                <a:gd name="T83" fmla="*/ 42 h 48"/>
                <a:gd name="T84" fmla="*/ 42 w 51"/>
                <a:gd name="T85" fmla="*/ 42 h 48"/>
                <a:gd name="T86" fmla="*/ 42 w 51"/>
                <a:gd name="T87" fmla="*/ 39 h 48"/>
                <a:gd name="T88" fmla="*/ 45 w 51"/>
                <a:gd name="T89" fmla="*/ 36 h 48"/>
                <a:gd name="T90" fmla="*/ 48 w 51"/>
                <a:gd name="T91" fmla="*/ 36 h 48"/>
                <a:gd name="T92" fmla="*/ 48 w 51"/>
                <a:gd name="T93" fmla="*/ 33 h 48"/>
                <a:gd name="T94" fmla="*/ 48 w 51"/>
                <a:gd name="T95" fmla="*/ 30 h 48"/>
                <a:gd name="T96" fmla="*/ 48 w 51"/>
                <a:gd name="T97" fmla="*/ 27 h 48"/>
                <a:gd name="T98" fmla="*/ 51 w 51"/>
                <a:gd name="T99" fmla="*/ 24 h 48"/>
                <a:gd name="T100" fmla="*/ 48 w 51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1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8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0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3" y="21"/>
                  </a:lnTo>
                  <a:lnTo>
                    <a:pt x="0" y="24"/>
                  </a:lnTo>
                  <a:lnTo>
                    <a:pt x="3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6"/>
                  </a:lnTo>
                  <a:lnTo>
                    <a:pt x="9" y="39"/>
                  </a:lnTo>
                  <a:lnTo>
                    <a:pt x="9" y="42"/>
                  </a:lnTo>
                  <a:lnTo>
                    <a:pt x="12" y="42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8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51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73" name="Freeform 170">
              <a:extLst>
                <a:ext uri="{FF2B5EF4-FFF2-40B4-BE49-F238E27FC236}">
                  <a16:creationId xmlns:a16="http://schemas.microsoft.com/office/drawing/2014/main" xmlns="" id="{454E4281-7CA6-4DFF-B9E7-B0BBE98D6C6C}"/>
                </a:ext>
              </a:extLst>
            </xdr:cNvPr>
            <xdr:cNvSpPr>
              <a:spLocks/>
            </xdr:cNvSpPr>
          </xdr:nvSpPr>
          <xdr:spPr bwMode="auto">
            <a:xfrm>
              <a:off x="1845" y="2613"/>
              <a:ext cx="51" cy="48"/>
            </a:xfrm>
            <a:custGeom>
              <a:avLst/>
              <a:gdLst>
                <a:gd name="T0" fmla="*/ 16 w 17"/>
                <a:gd name="T1" fmla="*/ 7 h 16"/>
                <a:gd name="T2" fmla="*/ 16 w 17"/>
                <a:gd name="T3" fmla="*/ 6 h 16"/>
                <a:gd name="T4" fmla="*/ 16 w 17"/>
                <a:gd name="T5" fmla="*/ 5 h 16"/>
                <a:gd name="T6" fmla="*/ 16 w 17"/>
                <a:gd name="T7" fmla="*/ 4 h 16"/>
                <a:gd name="T8" fmla="*/ 15 w 17"/>
                <a:gd name="T9" fmla="*/ 3 h 16"/>
                <a:gd name="T10" fmla="*/ 14 w 17"/>
                <a:gd name="T11" fmla="*/ 2 h 16"/>
                <a:gd name="T12" fmla="*/ 14 w 17"/>
                <a:gd name="T13" fmla="*/ 2 h 16"/>
                <a:gd name="T14" fmla="*/ 13 w 17"/>
                <a:gd name="T15" fmla="*/ 1 h 16"/>
                <a:gd name="T16" fmla="*/ 12 w 17"/>
                <a:gd name="T17" fmla="*/ 0 h 16"/>
                <a:gd name="T18" fmla="*/ 11 w 17"/>
                <a:gd name="T19" fmla="*/ 0 h 16"/>
                <a:gd name="T20" fmla="*/ 10 w 17"/>
                <a:gd name="T21" fmla="*/ 0 h 16"/>
                <a:gd name="T22" fmla="*/ 9 w 17"/>
                <a:gd name="T23" fmla="*/ 0 h 16"/>
                <a:gd name="T24" fmla="*/ 8 w 17"/>
                <a:gd name="T25" fmla="*/ 0 h 16"/>
                <a:gd name="T26" fmla="*/ 7 w 17"/>
                <a:gd name="T27" fmla="*/ 0 h 16"/>
                <a:gd name="T28" fmla="*/ 6 w 17"/>
                <a:gd name="T29" fmla="*/ 0 h 16"/>
                <a:gd name="T30" fmla="*/ 5 w 17"/>
                <a:gd name="T31" fmla="*/ 0 h 16"/>
                <a:gd name="T32" fmla="*/ 4 w 17"/>
                <a:gd name="T33" fmla="*/ 1 h 16"/>
                <a:gd name="T34" fmla="*/ 3 w 17"/>
                <a:gd name="T35" fmla="*/ 2 h 16"/>
                <a:gd name="T36" fmla="*/ 3 w 17"/>
                <a:gd name="T37" fmla="*/ 2 h 16"/>
                <a:gd name="T38" fmla="*/ 2 w 17"/>
                <a:gd name="T39" fmla="*/ 3 h 16"/>
                <a:gd name="T40" fmla="*/ 1 w 17"/>
                <a:gd name="T41" fmla="*/ 4 h 16"/>
                <a:gd name="T42" fmla="*/ 1 w 17"/>
                <a:gd name="T43" fmla="*/ 5 h 16"/>
                <a:gd name="T44" fmla="*/ 1 w 17"/>
                <a:gd name="T45" fmla="*/ 6 h 16"/>
                <a:gd name="T46" fmla="*/ 1 w 17"/>
                <a:gd name="T47" fmla="*/ 7 h 16"/>
                <a:gd name="T48" fmla="*/ 0 w 17"/>
                <a:gd name="T49" fmla="*/ 8 h 16"/>
                <a:gd name="T50" fmla="*/ 1 w 17"/>
                <a:gd name="T51" fmla="*/ 9 h 16"/>
                <a:gd name="T52" fmla="*/ 1 w 17"/>
                <a:gd name="T53" fmla="*/ 10 h 16"/>
                <a:gd name="T54" fmla="*/ 1 w 17"/>
                <a:gd name="T55" fmla="*/ 11 h 16"/>
                <a:gd name="T56" fmla="*/ 1 w 17"/>
                <a:gd name="T57" fmla="*/ 12 h 16"/>
                <a:gd name="T58" fmla="*/ 2 w 17"/>
                <a:gd name="T59" fmla="*/ 12 h 16"/>
                <a:gd name="T60" fmla="*/ 3 w 17"/>
                <a:gd name="T61" fmla="*/ 13 h 16"/>
                <a:gd name="T62" fmla="*/ 3 w 17"/>
                <a:gd name="T63" fmla="*/ 14 h 16"/>
                <a:gd name="T64" fmla="*/ 4 w 17"/>
                <a:gd name="T65" fmla="*/ 14 h 16"/>
                <a:gd name="T66" fmla="*/ 5 w 17"/>
                <a:gd name="T67" fmla="*/ 15 h 16"/>
                <a:gd name="T68" fmla="*/ 6 w 17"/>
                <a:gd name="T69" fmla="*/ 15 h 16"/>
                <a:gd name="T70" fmla="*/ 7 w 17"/>
                <a:gd name="T71" fmla="*/ 16 h 16"/>
                <a:gd name="T72" fmla="*/ 8 w 17"/>
                <a:gd name="T73" fmla="*/ 16 h 16"/>
                <a:gd name="T74" fmla="*/ 9 w 17"/>
                <a:gd name="T75" fmla="*/ 16 h 16"/>
                <a:gd name="T76" fmla="*/ 10 w 17"/>
                <a:gd name="T77" fmla="*/ 16 h 16"/>
                <a:gd name="T78" fmla="*/ 11 w 17"/>
                <a:gd name="T79" fmla="*/ 15 h 16"/>
                <a:gd name="T80" fmla="*/ 12 w 17"/>
                <a:gd name="T81" fmla="*/ 15 h 16"/>
                <a:gd name="T82" fmla="*/ 13 w 17"/>
                <a:gd name="T83" fmla="*/ 14 h 16"/>
                <a:gd name="T84" fmla="*/ 14 w 17"/>
                <a:gd name="T85" fmla="*/ 14 h 16"/>
                <a:gd name="T86" fmla="*/ 14 w 17"/>
                <a:gd name="T87" fmla="*/ 13 h 16"/>
                <a:gd name="T88" fmla="*/ 15 w 17"/>
                <a:gd name="T89" fmla="*/ 12 h 16"/>
                <a:gd name="T90" fmla="*/ 16 w 17"/>
                <a:gd name="T91" fmla="*/ 12 h 16"/>
                <a:gd name="T92" fmla="*/ 16 w 17"/>
                <a:gd name="T93" fmla="*/ 11 h 16"/>
                <a:gd name="T94" fmla="*/ 16 w 17"/>
                <a:gd name="T95" fmla="*/ 10 h 16"/>
                <a:gd name="T96" fmla="*/ 16 w 17"/>
                <a:gd name="T97" fmla="*/ 9 h 16"/>
                <a:gd name="T98" fmla="*/ 17 w 17"/>
                <a:gd name="T99" fmla="*/ 8 h 16"/>
                <a:gd name="T100" fmla="*/ 16 w 17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7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6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0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7"/>
                  </a:lnTo>
                  <a:lnTo>
                    <a:pt x="0" y="8"/>
                  </a:lnTo>
                  <a:lnTo>
                    <a:pt x="1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2"/>
                  </a:lnTo>
                  <a:lnTo>
                    <a:pt x="3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6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7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74" name="Freeform 171">
              <a:extLst>
                <a:ext uri="{FF2B5EF4-FFF2-40B4-BE49-F238E27FC236}">
                  <a16:creationId xmlns:a16="http://schemas.microsoft.com/office/drawing/2014/main" xmlns="" id="{E8EDBDF9-34A0-4333-B6FC-B7CE79ADAE3E}"/>
                </a:ext>
              </a:extLst>
            </xdr:cNvPr>
            <xdr:cNvSpPr>
              <a:spLocks/>
            </xdr:cNvSpPr>
          </xdr:nvSpPr>
          <xdr:spPr bwMode="auto">
            <a:xfrm>
              <a:off x="1764" y="2343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5 h 48"/>
                <a:gd name="T8" fmla="*/ 45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9 w 48"/>
                <a:gd name="T15" fmla="*/ 6 h 48"/>
                <a:gd name="T16" fmla="*/ 36 w 48"/>
                <a:gd name="T17" fmla="*/ 3 h 48"/>
                <a:gd name="T18" fmla="*/ 33 w 48"/>
                <a:gd name="T19" fmla="*/ 3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12 h 48"/>
                <a:gd name="T40" fmla="*/ 3 w 48"/>
                <a:gd name="T41" fmla="*/ 15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5 h 48"/>
                <a:gd name="T64" fmla="*/ 12 w 48"/>
                <a:gd name="T65" fmla="*/ 45 h 48"/>
                <a:gd name="T66" fmla="*/ 15 w 48"/>
                <a:gd name="T67" fmla="*/ 48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8 h 48"/>
                <a:gd name="T82" fmla="*/ 39 w 48"/>
                <a:gd name="T83" fmla="*/ 45 h 48"/>
                <a:gd name="T84" fmla="*/ 39 w 48"/>
                <a:gd name="T85" fmla="*/ 45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12"/>
                  </a:lnTo>
                  <a:lnTo>
                    <a:pt x="3" y="15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8"/>
                  </a:lnTo>
                  <a:lnTo>
                    <a:pt x="39" y="45"/>
                  </a:lnTo>
                  <a:lnTo>
                    <a:pt x="39" y="45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75" name="Freeform 172">
              <a:extLst>
                <a:ext uri="{FF2B5EF4-FFF2-40B4-BE49-F238E27FC236}">
                  <a16:creationId xmlns:a16="http://schemas.microsoft.com/office/drawing/2014/main" xmlns="" id="{4702AA6E-70D3-4EDC-A188-1B94FD624904}"/>
                </a:ext>
              </a:extLst>
            </xdr:cNvPr>
            <xdr:cNvSpPr>
              <a:spLocks/>
            </xdr:cNvSpPr>
          </xdr:nvSpPr>
          <xdr:spPr bwMode="auto">
            <a:xfrm>
              <a:off x="1764" y="2343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5 h 16"/>
                <a:gd name="T8" fmla="*/ 15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3 w 16"/>
                <a:gd name="T15" fmla="*/ 2 h 16"/>
                <a:gd name="T16" fmla="*/ 12 w 16"/>
                <a:gd name="T17" fmla="*/ 1 h 16"/>
                <a:gd name="T18" fmla="*/ 11 w 16"/>
                <a:gd name="T19" fmla="*/ 1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4 h 16"/>
                <a:gd name="T40" fmla="*/ 1 w 16"/>
                <a:gd name="T41" fmla="*/ 5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5 h 16"/>
                <a:gd name="T64" fmla="*/ 4 w 16"/>
                <a:gd name="T65" fmla="*/ 15 h 16"/>
                <a:gd name="T66" fmla="*/ 5 w 16"/>
                <a:gd name="T67" fmla="*/ 16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6 h 16"/>
                <a:gd name="T82" fmla="*/ 13 w 16"/>
                <a:gd name="T83" fmla="*/ 15 h 16"/>
                <a:gd name="T84" fmla="*/ 13 w 16"/>
                <a:gd name="T85" fmla="*/ 15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6"/>
                  </a:lnTo>
                  <a:lnTo>
                    <a:pt x="13" y="15"/>
                  </a:lnTo>
                  <a:lnTo>
                    <a:pt x="13" y="15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76" name="Freeform 173">
              <a:extLst>
                <a:ext uri="{FF2B5EF4-FFF2-40B4-BE49-F238E27FC236}">
                  <a16:creationId xmlns:a16="http://schemas.microsoft.com/office/drawing/2014/main" xmlns="" id="{F41E0FFA-FFDA-45FB-9749-D8FE271AF6F5}"/>
                </a:ext>
              </a:extLst>
            </xdr:cNvPr>
            <xdr:cNvSpPr>
              <a:spLocks/>
            </xdr:cNvSpPr>
          </xdr:nvSpPr>
          <xdr:spPr bwMode="auto">
            <a:xfrm>
              <a:off x="1746" y="2064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6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3 h 48"/>
                <a:gd name="T30" fmla="*/ 15 w 48"/>
                <a:gd name="T31" fmla="*/ 3 h 48"/>
                <a:gd name="T32" fmla="*/ 12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3 w 48"/>
                <a:gd name="T39" fmla="*/ 12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8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8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6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5" y="3"/>
                  </a:lnTo>
                  <a:lnTo>
                    <a:pt x="12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77" name="Freeform 174">
              <a:extLst>
                <a:ext uri="{FF2B5EF4-FFF2-40B4-BE49-F238E27FC236}">
                  <a16:creationId xmlns:a16="http://schemas.microsoft.com/office/drawing/2014/main" xmlns="" id="{753AA499-230A-41F3-91A4-7187950F436C}"/>
                </a:ext>
              </a:extLst>
            </xdr:cNvPr>
            <xdr:cNvSpPr>
              <a:spLocks/>
            </xdr:cNvSpPr>
          </xdr:nvSpPr>
          <xdr:spPr bwMode="auto">
            <a:xfrm>
              <a:off x="1746" y="2064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2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1 h 16"/>
                <a:gd name="T30" fmla="*/ 5 w 16"/>
                <a:gd name="T31" fmla="*/ 1 h 16"/>
                <a:gd name="T32" fmla="*/ 4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1 w 16"/>
                <a:gd name="T39" fmla="*/ 4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6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6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2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78" name="Freeform 175">
              <a:extLst>
                <a:ext uri="{FF2B5EF4-FFF2-40B4-BE49-F238E27FC236}">
                  <a16:creationId xmlns:a16="http://schemas.microsoft.com/office/drawing/2014/main" xmlns="" id="{13BE259A-D2A1-4F16-A3C6-BE8CE8741677}"/>
                </a:ext>
              </a:extLst>
            </xdr:cNvPr>
            <xdr:cNvSpPr>
              <a:spLocks/>
            </xdr:cNvSpPr>
          </xdr:nvSpPr>
          <xdr:spPr bwMode="auto">
            <a:xfrm>
              <a:off x="1797" y="1794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3 h 48"/>
                <a:gd name="T30" fmla="*/ 12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3 w 48"/>
                <a:gd name="T39" fmla="*/ 12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2 w 48"/>
                <a:gd name="T67" fmla="*/ 48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8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2" y="48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79" name="Freeform 176">
              <a:extLst>
                <a:ext uri="{FF2B5EF4-FFF2-40B4-BE49-F238E27FC236}">
                  <a16:creationId xmlns:a16="http://schemas.microsoft.com/office/drawing/2014/main" xmlns="" id="{B9C262A8-262C-476F-9F16-CDFCE5DA59CB}"/>
                </a:ext>
              </a:extLst>
            </xdr:cNvPr>
            <xdr:cNvSpPr>
              <a:spLocks/>
            </xdr:cNvSpPr>
          </xdr:nvSpPr>
          <xdr:spPr bwMode="auto">
            <a:xfrm>
              <a:off x="1797" y="1794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1 h 16"/>
                <a:gd name="T30" fmla="*/ 4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1 w 16"/>
                <a:gd name="T39" fmla="*/ 4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4 w 16"/>
                <a:gd name="T67" fmla="*/ 16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6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4" y="16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80" name="Freeform 177">
              <a:extLst>
                <a:ext uri="{FF2B5EF4-FFF2-40B4-BE49-F238E27FC236}">
                  <a16:creationId xmlns:a16="http://schemas.microsoft.com/office/drawing/2014/main" xmlns="" id="{7DD937A9-08E2-4B17-AA07-EFF7AAC0FD02}"/>
                </a:ext>
              </a:extLst>
            </xdr:cNvPr>
            <xdr:cNvSpPr>
              <a:spLocks/>
            </xdr:cNvSpPr>
          </xdr:nvSpPr>
          <xdr:spPr bwMode="auto">
            <a:xfrm>
              <a:off x="1914" y="1545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8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0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81" name="Freeform 178">
              <a:extLst>
                <a:ext uri="{FF2B5EF4-FFF2-40B4-BE49-F238E27FC236}">
                  <a16:creationId xmlns:a16="http://schemas.microsoft.com/office/drawing/2014/main" xmlns="" id="{2D5AD78E-885E-431D-957D-E1A2C3A24E63}"/>
                </a:ext>
              </a:extLst>
            </xdr:cNvPr>
            <xdr:cNvSpPr>
              <a:spLocks/>
            </xdr:cNvSpPr>
          </xdr:nvSpPr>
          <xdr:spPr bwMode="auto">
            <a:xfrm>
              <a:off x="1914" y="1545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6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0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82" name="Freeform 179">
              <a:extLst>
                <a:ext uri="{FF2B5EF4-FFF2-40B4-BE49-F238E27FC236}">
                  <a16:creationId xmlns:a16="http://schemas.microsoft.com/office/drawing/2014/main" xmlns="" id="{C54DD89E-D9A5-4988-99E9-668FA44D2A56}"/>
                </a:ext>
              </a:extLst>
            </xdr:cNvPr>
            <xdr:cNvSpPr>
              <a:spLocks/>
            </xdr:cNvSpPr>
          </xdr:nvSpPr>
          <xdr:spPr bwMode="auto">
            <a:xfrm>
              <a:off x="2097" y="1319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39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3 h 48"/>
                <a:gd name="T32" fmla="*/ 9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39 h 48"/>
                <a:gd name="T62" fmla="*/ 9 w 48"/>
                <a:gd name="T63" fmla="*/ 42 h 48"/>
                <a:gd name="T64" fmla="*/ 9 w 48"/>
                <a:gd name="T65" fmla="*/ 45 h 48"/>
                <a:gd name="T66" fmla="*/ 12 w 48"/>
                <a:gd name="T67" fmla="*/ 45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39 w 48"/>
                <a:gd name="T87" fmla="*/ 39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5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39" y="39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83" name="Freeform 180">
              <a:extLst>
                <a:ext uri="{FF2B5EF4-FFF2-40B4-BE49-F238E27FC236}">
                  <a16:creationId xmlns:a16="http://schemas.microsoft.com/office/drawing/2014/main" xmlns="" id="{9AF39820-D19F-4BAC-AE41-3CD0FC01A30E}"/>
                </a:ext>
              </a:extLst>
            </xdr:cNvPr>
            <xdr:cNvSpPr>
              <a:spLocks/>
            </xdr:cNvSpPr>
          </xdr:nvSpPr>
          <xdr:spPr bwMode="auto">
            <a:xfrm>
              <a:off x="2097" y="1319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3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1 h 16"/>
                <a:gd name="T32" fmla="*/ 3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3 h 16"/>
                <a:gd name="T62" fmla="*/ 3 w 16"/>
                <a:gd name="T63" fmla="*/ 14 h 16"/>
                <a:gd name="T64" fmla="*/ 3 w 16"/>
                <a:gd name="T65" fmla="*/ 15 h 16"/>
                <a:gd name="T66" fmla="*/ 4 w 16"/>
                <a:gd name="T67" fmla="*/ 15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3 w 16"/>
                <a:gd name="T87" fmla="*/ 13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5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3" y="13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84" name="Freeform 181">
              <a:extLst>
                <a:ext uri="{FF2B5EF4-FFF2-40B4-BE49-F238E27FC236}">
                  <a16:creationId xmlns:a16="http://schemas.microsoft.com/office/drawing/2014/main" xmlns="" id="{034E7F2D-4CA8-4387-A4FD-FE582234197D}"/>
                </a:ext>
              </a:extLst>
            </xdr:cNvPr>
            <xdr:cNvSpPr>
              <a:spLocks/>
            </xdr:cNvSpPr>
          </xdr:nvSpPr>
          <xdr:spPr bwMode="auto">
            <a:xfrm>
              <a:off x="2322" y="1166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6 w 48"/>
                <a:gd name="T17" fmla="*/ 3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5 h 48"/>
                <a:gd name="T80" fmla="*/ 36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85" name="Freeform 182">
              <a:extLst>
                <a:ext uri="{FF2B5EF4-FFF2-40B4-BE49-F238E27FC236}">
                  <a16:creationId xmlns:a16="http://schemas.microsoft.com/office/drawing/2014/main" xmlns="" id="{E001A3A7-4DCE-445E-8889-1A7AE78F83C2}"/>
                </a:ext>
              </a:extLst>
            </xdr:cNvPr>
            <xdr:cNvSpPr>
              <a:spLocks/>
            </xdr:cNvSpPr>
          </xdr:nvSpPr>
          <xdr:spPr bwMode="auto">
            <a:xfrm>
              <a:off x="2322" y="1166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2 w 16"/>
                <a:gd name="T17" fmla="*/ 1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5 h 16"/>
                <a:gd name="T80" fmla="*/ 12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86" name="Freeform 183">
              <a:extLst>
                <a:ext uri="{FF2B5EF4-FFF2-40B4-BE49-F238E27FC236}">
                  <a16:creationId xmlns:a16="http://schemas.microsoft.com/office/drawing/2014/main" xmlns="" id="{50E710B9-EAAA-4BEF-9F32-9285249C0C3B}"/>
                </a:ext>
              </a:extLst>
            </xdr:cNvPr>
            <xdr:cNvSpPr>
              <a:spLocks/>
            </xdr:cNvSpPr>
          </xdr:nvSpPr>
          <xdr:spPr bwMode="auto">
            <a:xfrm>
              <a:off x="2580" y="1058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6 h 48"/>
                <a:gd name="T16" fmla="*/ 33 w 48"/>
                <a:gd name="T17" fmla="*/ 3 h 48"/>
                <a:gd name="T18" fmla="*/ 33 w 48"/>
                <a:gd name="T19" fmla="*/ 3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12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5 h 48"/>
                <a:gd name="T64" fmla="*/ 12 w 48"/>
                <a:gd name="T65" fmla="*/ 45 h 48"/>
                <a:gd name="T66" fmla="*/ 15 w 48"/>
                <a:gd name="T67" fmla="*/ 48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3 w 48"/>
                <a:gd name="T81" fmla="*/ 48 h 48"/>
                <a:gd name="T82" fmla="*/ 36 w 48"/>
                <a:gd name="T83" fmla="*/ 45 h 48"/>
                <a:gd name="T84" fmla="*/ 39 w 48"/>
                <a:gd name="T85" fmla="*/ 45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6"/>
                  </a:lnTo>
                  <a:lnTo>
                    <a:pt x="33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12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87" name="Freeform 184">
              <a:extLst>
                <a:ext uri="{FF2B5EF4-FFF2-40B4-BE49-F238E27FC236}">
                  <a16:creationId xmlns:a16="http://schemas.microsoft.com/office/drawing/2014/main" xmlns="" id="{FDB75351-E067-4CBA-A46E-3221828ED72F}"/>
                </a:ext>
              </a:extLst>
            </xdr:cNvPr>
            <xdr:cNvSpPr>
              <a:spLocks/>
            </xdr:cNvSpPr>
          </xdr:nvSpPr>
          <xdr:spPr bwMode="auto">
            <a:xfrm>
              <a:off x="2580" y="1058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2 h 16"/>
                <a:gd name="T16" fmla="*/ 11 w 16"/>
                <a:gd name="T17" fmla="*/ 1 h 16"/>
                <a:gd name="T18" fmla="*/ 11 w 16"/>
                <a:gd name="T19" fmla="*/ 1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4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5 h 16"/>
                <a:gd name="T64" fmla="*/ 4 w 16"/>
                <a:gd name="T65" fmla="*/ 15 h 16"/>
                <a:gd name="T66" fmla="*/ 5 w 16"/>
                <a:gd name="T67" fmla="*/ 16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1 w 16"/>
                <a:gd name="T81" fmla="*/ 16 h 16"/>
                <a:gd name="T82" fmla="*/ 12 w 16"/>
                <a:gd name="T83" fmla="*/ 15 h 16"/>
                <a:gd name="T84" fmla="*/ 13 w 16"/>
                <a:gd name="T85" fmla="*/ 15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2"/>
                  </a:lnTo>
                  <a:lnTo>
                    <a:pt x="11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88" name="Rectangle 587">
              <a:extLst>
                <a:ext uri="{FF2B5EF4-FFF2-40B4-BE49-F238E27FC236}">
                  <a16:creationId xmlns:a16="http://schemas.microsoft.com/office/drawing/2014/main" xmlns="" id="{732B1E09-6DCD-4D79-80ED-268EFA1EBC4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07" y="937"/>
              <a:ext cx="353" cy="7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Pill placebo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89" name="Rectangle 588">
              <a:extLst>
                <a:ext uri="{FF2B5EF4-FFF2-40B4-BE49-F238E27FC236}">
                  <a16:creationId xmlns:a16="http://schemas.microsoft.com/office/drawing/2014/main" xmlns="" id="{5D80830D-96C5-4F70-8A79-4331D2240CD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34" y="963"/>
              <a:ext cx="376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No treatment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90" name="Rectangle 589">
              <a:extLst>
                <a:ext uri="{FF2B5EF4-FFF2-40B4-BE49-F238E27FC236}">
                  <a16:creationId xmlns:a16="http://schemas.microsoft.com/office/drawing/2014/main" xmlns="" id="{129DC24A-EF2C-4582-858A-075361A5C0C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08" y="1081"/>
              <a:ext cx="504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Attention placebo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91" name="Rectangle 590">
              <a:extLst>
                <a:ext uri="{FF2B5EF4-FFF2-40B4-BE49-F238E27FC236}">
                  <a16:creationId xmlns:a16="http://schemas.microsoft.com/office/drawing/2014/main" xmlns="" id="{80A66A4B-1187-4A65-B5B9-D0D5FEDDDF7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62" y="1253"/>
              <a:ext cx="129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TAU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92" name="Rectangle 591">
              <a:extLst>
                <a:ext uri="{FF2B5EF4-FFF2-40B4-BE49-F238E27FC236}">
                  <a16:creationId xmlns:a16="http://schemas.microsoft.com/office/drawing/2014/main" xmlns="" id="{7E1E4FE4-C081-4544-8437-97593BC4EF1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44" y="1463"/>
              <a:ext cx="248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Exercise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93" name="Rectangle 592">
              <a:extLst>
                <a:ext uri="{FF2B5EF4-FFF2-40B4-BE49-F238E27FC236}">
                  <a16:creationId xmlns:a16="http://schemas.microsoft.com/office/drawing/2014/main" xmlns="" id="{1D9ACDD0-984B-43D7-AE67-71ED8CE2E87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69" y="1761"/>
              <a:ext cx="129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TCA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94" name="Rectangle 593">
              <a:extLst>
                <a:ext uri="{FF2B5EF4-FFF2-40B4-BE49-F238E27FC236}">
                  <a16:creationId xmlns:a16="http://schemas.microsoft.com/office/drawing/2014/main" xmlns="" id="{7A10ABFF-10D5-486E-9269-C604D0AB0B2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026" y="2043"/>
              <a:ext cx="151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SSRI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95" name="Rectangle 594">
              <a:extLst>
                <a:ext uri="{FF2B5EF4-FFF2-40B4-BE49-F238E27FC236}">
                  <a16:creationId xmlns:a16="http://schemas.microsoft.com/office/drawing/2014/main" xmlns="" id="{8A9D34DC-D116-4ED4-81D0-4D41905B87B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017" y="2388"/>
              <a:ext cx="220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Any AD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96" name="Rectangle 595">
              <a:extLst>
                <a:ext uri="{FF2B5EF4-FFF2-40B4-BE49-F238E27FC236}">
                  <a16:creationId xmlns:a16="http://schemas.microsoft.com/office/drawing/2014/main" xmlns="" id="{274F8235-E978-4584-91F6-3DED7B9161D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32" y="2636"/>
              <a:ext cx="1263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Short-term psychodynamic psychotherapies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97" name="Rectangle 596">
              <a:extLst>
                <a:ext uri="{FF2B5EF4-FFF2-40B4-BE49-F238E27FC236}">
                  <a16:creationId xmlns:a16="http://schemas.microsoft.com/office/drawing/2014/main" xmlns="" id="{5AB97747-8BAD-4F29-B75C-6371FFCE73C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75" y="2868"/>
              <a:ext cx="625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Self-help with support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98" name="Rectangle 597">
              <a:extLst>
                <a:ext uri="{FF2B5EF4-FFF2-40B4-BE49-F238E27FC236}">
                  <a16:creationId xmlns:a16="http://schemas.microsoft.com/office/drawing/2014/main" xmlns="" id="{A61BEF1F-DE6F-4AD6-857E-7BF6B0BC63D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561" y="3080"/>
              <a:ext cx="256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Self-help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99" name="Rectangle 598">
              <a:extLst>
                <a:ext uri="{FF2B5EF4-FFF2-40B4-BE49-F238E27FC236}">
                  <a16:creationId xmlns:a16="http://schemas.microsoft.com/office/drawing/2014/main" xmlns="" id="{F0F9AED5-1E56-45B5-92CE-68FF2419ADC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29" y="3210"/>
              <a:ext cx="933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Psychoeducational interventions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00" name="Rectangle 599">
              <a:extLst>
                <a:ext uri="{FF2B5EF4-FFF2-40B4-BE49-F238E27FC236}">
                  <a16:creationId xmlns:a16="http://schemas.microsoft.com/office/drawing/2014/main" xmlns="" id="{D09A0CD7-89D6-4FB9-9D34-173F49BAA5F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30" y="3307"/>
              <a:ext cx="983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Interpersonal psychotherapy (IPT)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01" name="Rectangle 600">
              <a:extLst>
                <a:ext uri="{FF2B5EF4-FFF2-40B4-BE49-F238E27FC236}">
                  <a16:creationId xmlns:a16="http://schemas.microsoft.com/office/drawing/2014/main" xmlns="" id="{46126A38-B1AF-4FD5-A406-569D4EFF3E1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12" y="3281"/>
              <a:ext cx="339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Counselling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02" name="Rectangle 601">
              <a:extLst>
                <a:ext uri="{FF2B5EF4-FFF2-40B4-BE49-F238E27FC236}">
                  <a16:creationId xmlns:a16="http://schemas.microsoft.com/office/drawing/2014/main" xmlns="" id="{BE919568-FF51-4F4B-8A9B-BCC955DB511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982" y="3183"/>
              <a:ext cx="461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Problem solving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03" name="Rectangle 602">
              <a:extLst>
                <a:ext uri="{FF2B5EF4-FFF2-40B4-BE49-F238E27FC236}">
                  <a16:creationId xmlns:a16="http://schemas.microsoft.com/office/drawing/2014/main" xmlns="" id="{F1874E5F-153D-45D6-B0E6-06BDB7A3D11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50" y="3059"/>
              <a:ext cx="960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Behavioural therapies (individual)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04" name="Rectangle 603">
              <a:extLst>
                <a:ext uri="{FF2B5EF4-FFF2-40B4-BE49-F238E27FC236}">
                  <a16:creationId xmlns:a16="http://schemas.microsoft.com/office/drawing/2014/main" xmlns="" id="{EAC5AB79-54A3-464F-AB42-6EB9DD382F9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9" y="2866"/>
              <a:ext cx="1644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Cognitive and cognitive behavioural therapies (individual)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05" name="Rectangle 604">
              <a:extLst>
                <a:ext uri="{FF2B5EF4-FFF2-40B4-BE49-F238E27FC236}">
                  <a16:creationId xmlns:a16="http://schemas.microsoft.com/office/drawing/2014/main" xmlns="" id="{F2385157-FB7A-4F65-BD71-7BC576D607F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48" y="2613"/>
              <a:ext cx="1095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Behavioural, cognitive, or CBT groups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06" name="Rectangle 605">
              <a:extLst>
                <a:ext uri="{FF2B5EF4-FFF2-40B4-BE49-F238E27FC236}">
                  <a16:creationId xmlns:a16="http://schemas.microsoft.com/office/drawing/2014/main" xmlns="" id="{C0243430-6322-43B6-9821-C0EA7D717E6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1" y="2300"/>
              <a:ext cx="1380" cy="15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Combined (Cognitive and cognitive behavioural </a:t>
              </a:r>
            </a:p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therapies individual + AD)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607" name="Rectangle 606">
              <a:extLst>
                <a:ext uri="{FF2B5EF4-FFF2-40B4-BE49-F238E27FC236}">
                  <a16:creationId xmlns:a16="http://schemas.microsoft.com/office/drawing/2014/main" xmlns="" id="{1BAFE42B-DE88-4025-AA7E-C06DAD27CA3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86" y="1996"/>
              <a:ext cx="859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Combined (Counselling + AD)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</xdr:grpSp>
      <xdr:sp macro="" textlink="">
        <xdr:nvSpPr>
          <xdr:cNvPr id="402" name="Rectangle 401">
            <a:extLst>
              <a:ext uri="{FF2B5EF4-FFF2-40B4-BE49-F238E27FC236}">
                <a16:creationId xmlns:a16="http://schemas.microsoft.com/office/drawing/2014/main" xmlns="" id="{6DBA3522-9F19-408E-9A01-16BC3D496C1D}"/>
              </a:ext>
            </a:extLst>
          </xdr:cNvPr>
          <xdr:cNvSpPr>
            <a:spLocks noChangeArrowheads="1"/>
          </xdr:cNvSpPr>
        </xdr:nvSpPr>
        <xdr:spPr bwMode="auto">
          <a:xfrm>
            <a:off x="1168" y="1725"/>
            <a:ext cx="621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(IPT + AD)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03" name="Rectangle 402">
            <a:extLst>
              <a:ext uri="{FF2B5EF4-FFF2-40B4-BE49-F238E27FC236}">
                <a16:creationId xmlns:a16="http://schemas.microsoft.com/office/drawing/2014/main" xmlns="" id="{F6B7E4D3-2C58-4742-8603-5FE63A2138CE}"/>
              </a:ext>
            </a:extLst>
          </xdr:cNvPr>
          <xdr:cNvSpPr>
            <a:spLocks noChangeArrowheads="1"/>
          </xdr:cNvSpPr>
        </xdr:nvSpPr>
        <xdr:spPr bwMode="auto">
          <a:xfrm>
            <a:off x="170" y="1465"/>
            <a:ext cx="1783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(Short-term psychodynamic psychotherapies + AD)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04" name="Rectangle 403">
            <a:extLst>
              <a:ext uri="{FF2B5EF4-FFF2-40B4-BE49-F238E27FC236}">
                <a16:creationId xmlns:a16="http://schemas.microsoft.com/office/drawing/2014/main" xmlns="" id="{D6FF2B48-DA7B-49F4-AF85-C0F342E9A93D}"/>
              </a:ext>
            </a:extLst>
          </xdr:cNvPr>
          <xdr:cNvSpPr>
            <a:spLocks noChangeArrowheads="1"/>
          </xdr:cNvSpPr>
        </xdr:nvSpPr>
        <xdr:spPr bwMode="auto">
          <a:xfrm>
            <a:off x="1277" y="1265"/>
            <a:ext cx="828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(psych + placebo)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05" name="Rectangle 404">
            <a:extLst>
              <a:ext uri="{FF2B5EF4-FFF2-40B4-BE49-F238E27FC236}">
                <a16:creationId xmlns:a16="http://schemas.microsoft.com/office/drawing/2014/main" xmlns="" id="{65BBD598-DA04-4F31-897D-86EA8AEDCAF6}"/>
              </a:ext>
            </a:extLst>
          </xdr:cNvPr>
          <xdr:cNvSpPr>
            <a:spLocks noChangeArrowheads="1"/>
          </xdr:cNvSpPr>
        </xdr:nvSpPr>
        <xdr:spPr bwMode="auto">
          <a:xfrm>
            <a:off x="1401" y="1118"/>
            <a:ext cx="916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(Exercise + AD/CBT)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06" name="Rectangle 405">
            <a:extLst>
              <a:ext uri="{FF2B5EF4-FFF2-40B4-BE49-F238E27FC236}">
                <a16:creationId xmlns:a16="http://schemas.microsoft.com/office/drawing/2014/main" xmlns="" id="{3020273B-9019-4CD0-A153-D8B0814895E4}"/>
              </a:ext>
            </a:extLst>
          </xdr:cNvPr>
          <xdr:cNvSpPr>
            <a:spLocks noChangeArrowheads="1"/>
          </xdr:cNvSpPr>
        </xdr:nvSpPr>
        <xdr:spPr bwMode="auto">
          <a:xfrm>
            <a:off x="1815" y="989"/>
            <a:ext cx="777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(Self-help + AD)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07" name="Rectangle 406">
            <a:extLst>
              <a:ext uri="{FF2B5EF4-FFF2-40B4-BE49-F238E27FC236}">
                <a16:creationId xmlns:a16="http://schemas.microsoft.com/office/drawing/2014/main" xmlns="" id="{06F4AF38-5063-455D-9FF4-4F5031FDEADE}"/>
              </a:ext>
            </a:extLst>
          </xdr:cNvPr>
          <xdr:cNvSpPr>
            <a:spLocks noChangeArrowheads="1"/>
          </xdr:cNvSpPr>
        </xdr:nvSpPr>
        <xdr:spPr bwMode="auto">
          <a:xfrm>
            <a:off x="2856" y="662"/>
            <a:ext cx="18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18</xdr:col>
      <xdr:colOff>189574</xdr:colOff>
      <xdr:row>37</xdr:row>
      <xdr:rowOff>73753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13B3065-FA67-469E-AB73-31417C26D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190500"/>
          <a:ext cx="6895174" cy="69317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1895475</xdr:colOff>
      <xdr:row>8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4BE9DDD3-AFCD-4F8D-9206-9D69662E0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8954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114300</xdr:colOff>
      <xdr:row>8</xdr:row>
      <xdr:rowOff>180975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326665A4-AB9D-4562-B43F-3F8E3CCA1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762000"/>
          <a:ext cx="18954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123825</xdr:rowOff>
    </xdr:from>
    <xdr:to>
      <xdr:col>0</xdr:col>
      <xdr:colOff>1895475</xdr:colOff>
      <xdr:row>14</xdr:row>
      <xdr:rowOff>114300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680F0A5C-9D5C-4F1F-92CC-AE267E503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18954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832"/>
  <sheetViews>
    <sheetView workbookViewId="0">
      <selection activeCell="F3" sqref="F3"/>
    </sheetView>
  </sheetViews>
  <sheetFormatPr defaultRowHeight="15" x14ac:dyDescent="0.25"/>
  <cols>
    <col min="1" max="1" width="9.5703125" bestFit="1" customWidth="1"/>
    <col min="2" max="2" width="9.5703125" customWidth="1"/>
    <col min="3" max="3" width="59.7109375" bestFit="1" customWidth="1"/>
    <col min="4" max="4" width="9.42578125" bestFit="1" customWidth="1"/>
    <col min="5" max="5" width="9.42578125" customWidth="1"/>
    <col min="6" max="6" width="68.28515625" bestFit="1" customWidth="1"/>
    <col min="19" max="19" width="16.7109375" bestFit="1" customWidth="1"/>
    <col min="41" max="41" width="13.5703125" customWidth="1"/>
    <col min="85" max="85" width="12" customWidth="1"/>
  </cols>
  <sheetData>
    <row r="1" spans="1:93" x14ac:dyDescent="0.25">
      <c r="A1" t="s">
        <v>218</v>
      </c>
      <c r="I1" s="1" t="s">
        <v>2701</v>
      </c>
      <c r="S1" s="1" t="s">
        <v>2702</v>
      </c>
      <c r="AD1" t="s">
        <v>219</v>
      </c>
      <c r="AO1" t="s">
        <v>220</v>
      </c>
      <c r="AX1" s="37"/>
      <c r="AY1" s="37"/>
      <c r="AZ1" s="37" t="s">
        <v>2718</v>
      </c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 t="s">
        <v>2717</v>
      </c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 t="s">
        <v>2715</v>
      </c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 t="s">
        <v>2716</v>
      </c>
      <c r="CH1" s="37"/>
      <c r="CI1" s="37"/>
      <c r="CJ1" s="37"/>
      <c r="CK1" s="37"/>
      <c r="CL1" s="37"/>
      <c r="CM1" s="37"/>
      <c r="CN1" s="37"/>
      <c r="CO1" s="37"/>
    </row>
    <row r="2" spans="1:93" x14ac:dyDescent="0.25">
      <c r="A2" s="1" t="s">
        <v>221</v>
      </c>
      <c r="B2" s="1" t="s">
        <v>222</v>
      </c>
      <c r="C2" s="1" t="s">
        <v>223</v>
      </c>
      <c r="D2" s="1" t="s">
        <v>224</v>
      </c>
      <c r="E2" s="1" t="s">
        <v>225</v>
      </c>
      <c r="F2" s="1" t="s">
        <v>226</v>
      </c>
      <c r="I2" t="s">
        <v>227</v>
      </c>
      <c r="J2" t="s">
        <v>4</v>
      </c>
      <c r="K2" t="s">
        <v>228</v>
      </c>
      <c r="L2" t="s">
        <v>229</v>
      </c>
      <c r="M2" s="21">
        <v>2.5000000000000001E-2</v>
      </c>
      <c r="N2" t="s">
        <v>5</v>
      </c>
      <c r="O2" s="21">
        <v>0.97499999999999998</v>
      </c>
      <c r="P2" t="s">
        <v>230</v>
      </c>
      <c r="Q2" t="s">
        <v>231</v>
      </c>
      <c r="S2" t="s">
        <v>227</v>
      </c>
      <c r="T2" t="s">
        <v>4</v>
      </c>
      <c r="U2" t="s">
        <v>228</v>
      </c>
      <c r="V2" t="s">
        <v>229</v>
      </c>
      <c r="W2" s="21">
        <v>2.5000000000000001E-2</v>
      </c>
      <c r="X2" t="s">
        <v>5</v>
      </c>
      <c r="Y2" s="21">
        <v>0.97499999999999998</v>
      </c>
      <c r="Z2" t="s">
        <v>230</v>
      </c>
      <c r="AA2" t="s">
        <v>231</v>
      </c>
      <c r="AD2" s="1" t="s">
        <v>227</v>
      </c>
      <c r="AE2" s="1" t="s">
        <v>4</v>
      </c>
      <c r="AF2" s="1" t="s">
        <v>228</v>
      </c>
      <c r="AG2" s="1" t="s">
        <v>229</v>
      </c>
      <c r="AH2" s="22">
        <v>2.5000000000000001E-2</v>
      </c>
      <c r="AI2" s="1" t="s">
        <v>5</v>
      </c>
      <c r="AJ2" s="22">
        <v>0.97499999999999998</v>
      </c>
      <c r="AK2" s="1" t="s">
        <v>230</v>
      </c>
      <c r="AL2" s="1" t="s">
        <v>231</v>
      </c>
      <c r="AO2" s="1" t="s">
        <v>227</v>
      </c>
      <c r="AP2" s="1" t="s">
        <v>4</v>
      </c>
      <c r="AQ2" s="1" t="s">
        <v>228</v>
      </c>
      <c r="AR2" s="1" t="s">
        <v>229</v>
      </c>
      <c r="AS2" s="22">
        <v>2.5000000000000001E-2</v>
      </c>
      <c r="AT2" s="1" t="s">
        <v>5</v>
      </c>
      <c r="AU2" s="22">
        <v>0.97499999999999998</v>
      </c>
      <c r="AV2" s="1" t="s">
        <v>230</v>
      </c>
      <c r="AW2" s="1" t="s">
        <v>231</v>
      </c>
      <c r="AX2" s="37"/>
      <c r="AY2" s="37"/>
      <c r="AZ2" s="37" t="s">
        <v>227</v>
      </c>
      <c r="BA2" s="37" t="s">
        <v>4</v>
      </c>
      <c r="BB2" s="37" t="s">
        <v>228</v>
      </c>
      <c r="BC2" s="37" t="s">
        <v>229</v>
      </c>
      <c r="BD2" s="21">
        <v>2.5000000000000001E-2</v>
      </c>
      <c r="BE2" s="37" t="s">
        <v>5</v>
      </c>
      <c r="BF2" s="21">
        <v>0.97499999999999998</v>
      </c>
      <c r="BG2" s="37" t="s">
        <v>230</v>
      </c>
      <c r="BH2" s="37" t="s">
        <v>231</v>
      </c>
      <c r="BI2" s="37"/>
      <c r="BJ2" s="37"/>
      <c r="BK2" s="37" t="s">
        <v>227</v>
      </c>
      <c r="BL2" s="37" t="s">
        <v>4</v>
      </c>
      <c r="BM2" s="37" t="s">
        <v>228</v>
      </c>
      <c r="BN2" s="37" t="s">
        <v>229</v>
      </c>
      <c r="BO2" s="21">
        <v>2.5000000000000001E-2</v>
      </c>
      <c r="BP2" s="37" t="s">
        <v>5</v>
      </c>
      <c r="BQ2" s="21">
        <v>0.97499999999999998</v>
      </c>
      <c r="BR2" s="37" t="s">
        <v>230</v>
      </c>
      <c r="BS2" s="37" t="s">
        <v>231</v>
      </c>
      <c r="BT2" s="37"/>
      <c r="BU2" s="37"/>
      <c r="BV2" s="37" t="s">
        <v>227</v>
      </c>
      <c r="BW2" s="37" t="s">
        <v>4</v>
      </c>
      <c r="BX2" s="37" t="s">
        <v>228</v>
      </c>
      <c r="BY2" s="37" t="s">
        <v>229</v>
      </c>
      <c r="BZ2" s="21">
        <v>2.5000000000000001E-2</v>
      </c>
      <c r="CA2" s="37" t="s">
        <v>5</v>
      </c>
      <c r="CB2" s="21">
        <v>0.97499999999999998</v>
      </c>
      <c r="CC2" s="37" t="s">
        <v>230</v>
      </c>
      <c r="CD2" s="37" t="s">
        <v>231</v>
      </c>
      <c r="CE2" s="37"/>
      <c r="CF2" s="37"/>
      <c r="CG2" s="37" t="s">
        <v>227</v>
      </c>
      <c r="CH2" s="37" t="s">
        <v>4</v>
      </c>
      <c r="CI2" s="37" t="s">
        <v>228</v>
      </c>
      <c r="CJ2" s="37" t="s">
        <v>229</v>
      </c>
      <c r="CK2" s="21">
        <v>2.5000000000000001E-2</v>
      </c>
      <c r="CL2" s="37" t="s">
        <v>5</v>
      </c>
      <c r="CM2" s="21">
        <v>0.97499999999999998</v>
      </c>
      <c r="CN2" s="37" t="s">
        <v>230</v>
      </c>
      <c r="CO2" s="37" t="s">
        <v>231</v>
      </c>
    </row>
    <row r="3" spans="1:93" x14ac:dyDescent="0.25">
      <c r="A3">
        <v>1</v>
      </c>
      <c r="B3" s="18">
        <v>1</v>
      </c>
      <c r="C3" t="s">
        <v>0</v>
      </c>
      <c r="D3">
        <v>1</v>
      </c>
      <c r="E3">
        <f>D3</f>
        <v>1</v>
      </c>
      <c r="F3" s="37" t="s">
        <v>0</v>
      </c>
      <c r="I3" s="37" t="s">
        <v>308</v>
      </c>
      <c r="J3" s="37">
        <v>0.56179999999999997</v>
      </c>
      <c r="K3" s="37">
        <v>0.1555</v>
      </c>
      <c r="L3" s="37">
        <v>3.5130000000000001E-3</v>
      </c>
      <c r="M3" s="37">
        <v>0.25969999999999999</v>
      </c>
      <c r="N3" s="37">
        <v>0.56040000000000001</v>
      </c>
      <c r="O3" s="37">
        <v>0.86660000000000004</v>
      </c>
      <c r="P3" s="37">
        <v>30001</v>
      </c>
      <c r="Q3" s="37">
        <v>120000</v>
      </c>
      <c r="S3" s="37" t="s">
        <v>2138</v>
      </c>
      <c r="T3" s="37">
        <v>0.64319999999999999</v>
      </c>
      <c r="U3" s="37">
        <v>0.29349999999999998</v>
      </c>
      <c r="V3" s="37">
        <v>3.8730000000000001E-3</v>
      </c>
      <c r="W3" s="37">
        <v>7.1179999999999993E-2</v>
      </c>
      <c r="X3" s="37">
        <v>0.63670000000000004</v>
      </c>
      <c r="Y3" s="37">
        <v>1.252</v>
      </c>
      <c r="Z3" s="37">
        <v>30001</v>
      </c>
      <c r="AA3" s="37">
        <v>120000</v>
      </c>
      <c r="AC3">
        <v>1</v>
      </c>
      <c r="AD3" s="37" t="s">
        <v>2438</v>
      </c>
      <c r="AE3" s="37">
        <v>35.46</v>
      </c>
      <c r="AF3" s="37">
        <v>3.9039999999999999</v>
      </c>
      <c r="AG3" s="37">
        <v>8.6800000000000002E-2</v>
      </c>
      <c r="AH3" s="37">
        <v>27</v>
      </c>
      <c r="AI3" s="37">
        <v>36</v>
      </c>
      <c r="AJ3" s="37">
        <v>41</v>
      </c>
      <c r="AK3" s="37">
        <v>30001</v>
      </c>
      <c r="AL3" s="37">
        <v>120000</v>
      </c>
      <c r="AN3">
        <v>1</v>
      </c>
      <c r="AO3" s="37" t="s">
        <v>2482</v>
      </c>
      <c r="AP3" s="37">
        <v>16.850000000000001</v>
      </c>
      <c r="AQ3" s="37">
        <v>2.036</v>
      </c>
      <c r="AR3" s="37">
        <v>3.8429999999999999E-2</v>
      </c>
      <c r="AS3" s="37">
        <v>13</v>
      </c>
      <c r="AT3" s="37">
        <v>17</v>
      </c>
      <c r="AU3" s="37">
        <v>20</v>
      </c>
      <c r="AV3" s="37">
        <v>30001</v>
      </c>
      <c r="AW3" s="37">
        <v>120000</v>
      </c>
      <c r="AY3">
        <v>2</v>
      </c>
      <c r="AZ3" s="37" t="s">
        <v>2721</v>
      </c>
      <c r="BA3" s="37">
        <v>0.39429999999999998</v>
      </c>
      <c r="BB3" s="37">
        <v>0.16309999999999999</v>
      </c>
      <c r="BC3" s="37">
        <v>2.9680000000000002E-3</v>
      </c>
      <c r="BD3" s="37">
        <v>7.4880000000000002E-2</v>
      </c>
      <c r="BE3" s="37">
        <v>0.39439999999999997</v>
      </c>
      <c r="BF3" s="37">
        <v>0.71619999999999995</v>
      </c>
      <c r="BG3" s="37">
        <v>70001</v>
      </c>
      <c r="BH3" s="37">
        <v>280000</v>
      </c>
      <c r="BJ3">
        <v>2</v>
      </c>
      <c r="BK3" s="37" t="s">
        <v>2780</v>
      </c>
      <c r="BL3" s="37">
        <v>0.47639999999999999</v>
      </c>
      <c r="BM3" s="37">
        <v>0.29899999999999999</v>
      </c>
      <c r="BN3" s="37">
        <v>3.1710000000000002E-3</v>
      </c>
      <c r="BO3" s="37">
        <v>-0.1095</v>
      </c>
      <c r="BP3" s="37">
        <v>0.47010000000000002</v>
      </c>
      <c r="BQ3" s="37">
        <v>1.089</v>
      </c>
      <c r="BR3" s="37">
        <v>70001</v>
      </c>
      <c r="BS3" s="37">
        <v>280000</v>
      </c>
      <c r="BU3">
        <v>1</v>
      </c>
      <c r="BV3" s="37" t="s">
        <v>2438</v>
      </c>
      <c r="BW3" s="37">
        <v>35.369999999999997</v>
      </c>
      <c r="BX3" s="37">
        <v>4.2080000000000002</v>
      </c>
      <c r="BY3" s="37">
        <v>6.8260000000000001E-2</v>
      </c>
      <c r="BZ3" s="37">
        <v>26</v>
      </c>
      <c r="CA3" s="37">
        <v>36</v>
      </c>
      <c r="CB3" s="37">
        <v>42</v>
      </c>
      <c r="CC3" s="37">
        <v>70001</v>
      </c>
      <c r="CD3" s="37">
        <v>280000</v>
      </c>
      <c r="CF3">
        <v>1</v>
      </c>
      <c r="CG3" s="37" t="s">
        <v>2482</v>
      </c>
      <c r="CH3" s="37">
        <v>16.66</v>
      </c>
      <c r="CI3" s="37">
        <v>2.1909999999999998</v>
      </c>
      <c r="CJ3" s="37">
        <v>3.0540000000000001E-2</v>
      </c>
      <c r="CK3" s="37">
        <v>12</v>
      </c>
      <c r="CL3" s="37">
        <v>17</v>
      </c>
      <c r="CM3" s="37">
        <v>20</v>
      </c>
      <c r="CN3" s="37">
        <v>70001</v>
      </c>
      <c r="CO3" s="37">
        <v>280000</v>
      </c>
    </row>
    <row r="4" spans="1:93" x14ac:dyDescent="0.25">
      <c r="A4">
        <v>2</v>
      </c>
      <c r="B4" s="18">
        <v>2</v>
      </c>
      <c r="C4" t="s">
        <v>143</v>
      </c>
      <c r="D4">
        <v>2</v>
      </c>
      <c r="E4">
        <f t="shared" ref="E4:E20" si="0">D4</f>
        <v>2</v>
      </c>
      <c r="F4" t="s">
        <v>144</v>
      </c>
      <c r="I4" s="37" t="s">
        <v>309</v>
      </c>
      <c r="J4" s="37">
        <v>0.72319999999999995</v>
      </c>
      <c r="K4" s="37">
        <v>0.25430000000000003</v>
      </c>
      <c r="L4" s="37">
        <v>4.1419999999999998E-3</v>
      </c>
      <c r="M4" s="37">
        <v>0.24010000000000001</v>
      </c>
      <c r="N4" s="37">
        <v>0.71650000000000003</v>
      </c>
      <c r="O4" s="37">
        <v>1.2390000000000001</v>
      </c>
      <c r="P4" s="37">
        <v>30001</v>
      </c>
      <c r="Q4" s="37">
        <v>120000</v>
      </c>
      <c r="S4" s="37" t="s">
        <v>2139</v>
      </c>
      <c r="T4" s="37">
        <v>0.12620000000000001</v>
      </c>
      <c r="U4" s="37">
        <v>0.32300000000000001</v>
      </c>
      <c r="V4" s="37">
        <v>3.9050000000000001E-3</v>
      </c>
      <c r="W4" s="37">
        <v>-0.50900000000000001</v>
      </c>
      <c r="X4" s="37">
        <v>0.1206</v>
      </c>
      <c r="Y4" s="37">
        <v>0.79590000000000005</v>
      </c>
      <c r="Z4" s="37">
        <v>30001</v>
      </c>
      <c r="AA4" s="37">
        <v>120000</v>
      </c>
      <c r="AC4">
        <v>2</v>
      </c>
      <c r="AD4" s="37" t="s">
        <v>2439</v>
      </c>
      <c r="AE4" s="37">
        <v>43.72</v>
      </c>
      <c r="AF4" s="37">
        <v>0.53080000000000005</v>
      </c>
      <c r="AG4" s="37">
        <v>3.3600000000000001E-3</v>
      </c>
      <c r="AH4" s="37">
        <v>42</v>
      </c>
      <c r="AI4" s="37">
        <v>44</v>
      </c>
      <c r="AJ4" s="37">
        <v>44</v>
      </c>
      <c r="AK4" s="37">
        <v>30001</v>
      </c>
      <c r="AL4" s="37">
        <v>120000</v>
      </c>
      <c r="AN4">
        <v>2</v>
      </c>
      <c r="AO4" s="37" t="s">
        <v>2483</v>
      </c>
      <c r="AP4" s="37">
        <v>21.84</v>
      </c>
      <c r="AQ4" s="37">
        <v>1.3779999999999999</v>
      </c>
      <c r="AR4" s="37">
        <v>8.0330000000000002E-3</v>
      </c>
      <c r="AS4" s="37">
        <v>19</v>
      </c>
      <c r="AT4" s="37">
        <v>22</v>
      </c>
      <c r="AU4" s="37">
        <v>23</v>
      </c>
      <c r="AV4" s="37">
        <v>30001</v>
      </c>
      <c r="AW4" s="37">
        <v>120000</v>
      </c>
      <c r="AY4" s="37">
        <v>3</v>
      </c>
      <c r="AZ4" s="37" t="s">
        <v>2722</v>
      </c>
      <c r="BA4" s="37">
        <v>0.55789999999999995</v>
      </c>
      <c r="BB4" s="37">
        <v>0.25619999999999998</v>
      </c>
      <c r="BC4" s="37">
        <v>3.385E-3</v>
      </c>
      <c r="BD4" s="37">
        <v>7.4399999999999994E-2</v>
      </c>
      <c r="BE4" s="37">
        <v>0.55069999999999997</v>
      </c>
      <c r="BF4" s="37">
        <v>1.081</v>
      </c>
      <c r="BG4" s="37">
        <v>70001</v>
      </c>
      <c r="BH4" s="37">
        <v>280000</v>
      </c>
      <c r="BJ4" s="37">
        <v>3</v>
      </c>
      <c r="BK4" s="37" t="s">
        <v>2781</v>
      </c>
      <c r="BL4" s="37">
        <v>9.3159999999999996E-3</v>
      </c>
      <c r="BM4" s="37">
        <v>0.32950000000000002</v>
      </c>
      <c r="BN4" s="37">
        <v>3.2560000000000002E-3</v>
      </c>
      <c r="BO4" s="37">
        <v>-0.63990000000000002</v>
      </c>
      <c r="BP4" s="37">
        <v>5.3020000000000003E-3</v>
      </c>
      <c r="BQ4" s="37">
        <v>0.68259999999999998</v>
      </c>
      <c r="BR4" s="37">
        <v>70001</v>
      </c>
      <c r="BS4" s="37">
        <v>280000</v>
      </c>
      <c r="BU4" s="37">
        <v>2</v>
      </c>
      <c r="BV4" s="37" t="s">
        <v>2439</v>
      </c>
      <c r="BW4" s="37">
        <v>43.3</v>
      </c>
      <c r="BX4" s="37">
        <v>1.0349999999999999</v>
      </c>
      <c r="BY4" s="37">
        <v>1.0489999999999999E-2</v>
      </c>
      <c r="BZ4" s="37">
        <v>41</v>
      </c>
      <c r="CA4" s="37">
        <v>44</v>
      </c>
      <c r="CB4" s="37">
        <v>44</v>
      </c>
      <c r="CC4" s="37">
        <v>70001</v>
      </c>
      <c r="CD4" s="37">
        <v>280000</v>
      </c>
      <c r="CF4" s="37">
        <v>2</v>
      </c>
      <c r="CG4" s="37" t="s">
        <v>2483</v>
      </c>
      <c r="CH4" s="37">
        <v>21.12</v>
      </c>
      <c r="CI4" s="37">
        <v>2.0750000000000002</v>
      </c>
      <c r="CJ4" s="37">
        <v>1.342E-2</v>
      </c>
      <c r="CK4" s="37">
        <v>15</v>
      </c>
      <c r="CL4" s="37">
        <v>22</v>
      </c>
      <c r="CM4" s="37">
        <v>23</v>
      </c>
      <c r="CN4" s="37">
        <v>70001</v>
      </c>
      <c r="CO4" s="37">
        <v>280000</v>
      </c>
    </row>
    <row r="5" spans="1:93" x14ac:dyDescent="0.25">
      <c r="A5">
        <v>3</v>
      </c>
      <c r="B5" s="18"/>
      <c r="C5" t="s">
        <v>144</v>
      </c>
      <c r="D5">
        <v>2</v>
      </c>
      <c r="E5">
        <f t="shared" si="0"/>
        <v>2</v>
      </c>
      <c r="F5" t="s">
        <v>144</v>
      </c>
      <c r="I5" s="37" t="s">
        <v>310</v>
      </c>
      <c r="J5" s="37">
        <v>5.5890000000000002E-2</v>
      </c>
      <c r="K5" s="37">
        <v>0.18360000000000001</v>
      </c>
      <c r="L5" s="37">
        <v>3.2810000000000001E-3</v>
      </c>
      <c r="M5" s="37">
        <v>-0.2989</v>
      </c>
      <c r="N5" s="37">
        <v>5.4429999999999999E-2</v>
      </c>
      <c r="O5" s="37">
        <v>0.41860000000000003</v>
      </c>
      <c r="P5" s="37">
        <v>30001</v>
      </c>
      <c r="Q5" s="37">
        <v>120000</v>
      </c>
      <c r="S5" s="37" t="s">
        <v>2140</v>
      </c>
      <c r="T5" s="37">
        <v>0.42849999999999999</v>
      </c>
      <c r="U5" s="37">
        <v>0.3049</v>
      </c>
      <c r="V5" s="37">
        <v>3.9459999999999999E-3</v>
      </c>
      <c r="W5" s="37">
        <v>-0.14899999999999999</v>
      </c>
      <c r="X5" s="37">
        <v>0.41320000000000001</v>
      </c>
      <c r="Y5" s="37">
        <v>1.077</v>
      </c>
      <c r="Z5" s="37">
        <v>30001</v>
      </c>
      <c r="AA5" s="37">
        <v>120000</v>
      </c>
      <c r="AC5">
        <v>3</v>
      </c>
      <c r="AD5" s="37" t="s">
        <v>2440</v>
      </c>
      <c r="AE5" s="37">
        <v>36.64</v>
      </c>
      <c r="AF5" s="37">
        <v>4.3449999999999998</v>
      </c>
      <c r="AG5" s="37">
        <v>3.8530000000000002E-2</v>
      </c>
      <c r="AH5" s="37">
        <v>26</v>
      </c>
      <c r="AI5" s="37">
        <v>38</v>
      </c>
      <c r="AJ5" s="37">
        <v>42</v>
      </c>
      <c r="AK5" s="37">
        <v>30001</v>
      </c>
      <c r="AL5" s="37">
        <v>120000</v>
      </c>
      <c r="AN5">
        <v>3</v>
      </c>
      <c r="AO5" s="37" t="s">
        <v>2484</v>
      </c>
      <c r="AP5" s="37">
        <v>17.739999999999998</v>
      </c>
      <c r="AQ5" s="37">
        <v>3.5510000000000002</v>
      </c>
      <c r="AR5" s="37">
        <v>2.7949999999999999E-2</v>
      </c>
      <c r="AS5" s="37">
        <v>9</v>
      </c>
      <c r="AT5" s="37">
        <v>19</v>
      </c>
      <c r="AU5" s="37">
        <v>22</v>
      </c>
      <c r="AV5" s="37">
        <v>30001</v>
      </c>
      <c r="AW5" s="37">
        <v>120000</v>
      </c>
      <c r="AY5" s="37">
        <v>4</v>
      </c>
      <c r="AZ5" s="37" t="s">
        <v>2723</v>
      </c>
      <c r="BA5" s="37">
        <v>-5.9769999999999997E-2</v>
      </c>
      <c r="BB5" s="37">
        <v>0.19040000000000001</v>
      </c>
      <c r="BC5" s="37">
        <v>2.7699999999999999E-3</v>
      </c>
      <c r="BD5" s="37">
        <v>-0.43359999999999999</v>
      </c>
      <c r="BE5" s="37">
        <v>-5.9709999999999999E-2</v>
      </c>
      <c r="BF5" s="37">
        <v>0.3125</v>
      </c>
      <c r="BG5" s="37">
        <v>70001</v>
      </c>
      <c r="BH5" s="37">
        <v>280000</v>
      </c>
      <c r="BJ5" s="37">
        <v>4</v>
      </c>
      <c r="BK5" s="37" t="s">
        <v>2782</v>
      </c>
      <c r="BL5" s="37">
        <v>0.37509999999999999</v>
      </c>
      <c r="BM5" s="37">
        <v>0.30409999999999998</v>
      </c>
      <c r="BN5" s="37">
        <v>2.7169999999999998E-3</v>
      </c>
      <c r="BO5" s="37">
        <v>-0.1968</v>
      </c>
      <c r="BP5" s="37">
        <v>0.35959999999999998</v>
      </c>
      <c r="BQ5" s="37">
        <v>1.0229999999999999</v>
      </c>
      <c r="BR5" s="37">
        <v>70001</v>
      </c>
      <c r="BS5" s="37">
        <v>280000</v>
      </c>
      <c r="BU5" s="37">
        <v>3</v>
      </c>
      <c r="BV5" s="37" t="s">
        <v>2440</v>
      </c>
      <c r="BW5" s="37">
        <v>31.81</v>
      </c>
      <c r="BX5" s="37">
        <v>7.173</v>
      </c>
      <c r="BY5" s="37">
        <v>9.1499999999999998E-2</v>
      </c>
      <c r="BZ5" s="37">
        <v>16</v>
      </c>
      <c r="CA5" s="37">
        <v>33</v>
      </c>
      <c r="CB5" s="37">
        <v>42</v>
      </c>
      <c r="CC5" s="37">
        <v>70001</v>
      </c>
      <c r="CD5" s="37">
        <v>280000</v>
      </c>
      <c r="CF5" s="37">
        <v>3</v>
      </c>
      <c r="CG5" s="37" t="s">
        <v>2484</v>
      </c>
      <c r="CH5" s="37">
        <v>15.89</v>
      </c>
      <c r="CI5" s="37">
        <v>4.524</v>
      </c>
      <c r="CJ5" s="37">
        <v>3.9559999999999998E-2</v>
      </c>
      <c r="CK5" s="37">
        <v>6</v>
      </c>
      <c r="CL5" s="37">
        <v>17</v>
      </c>
      <c r="CM5" s="37">
        <v>22</v>
      </c>
      <c r="CN5" s="37">
        <v>70001</v>
      </c>
      <c r="CO5" s="37">
        <v>280000</v>
      </c>
    </row>
    <row r="6" spans="1:93" x14ac:dyDescent="0.25">
      <c r="A6">
        <v>4</v>
      </c>
      <c r="B6" s="18">
        <v>3</v>
      </c>
      <c r="C6" t="s">
        <v>145</v>
      </c>
      <c r="D6">
        <v>3</v>
      </c>
      <c r="E6">
        <f t="shared" si="0"/>
        <v>3</v>
      </c>
      <c r="F6" t="s">
        <v>145</v>
      </c>
      <c r="I6" s="37" t="s">
        <v>311</v>
      </c>
      <c r="J6" s="37">
        <v>0.1956</v>
      </c>
      <c r="K6" s="37">
        <v>0.34549999999999997</v>
      </c>
      <c r="L6" s="37">
        <v>4.7159999999999997E-3</v>
      </c>
      <c r="M6" s="37">
        <v>-0.47439999999999999</v>
      </c>
      <c r="N6" s="37">
        <v>0.18740000000000001</v>
      </c>
      <c r="O6" s="37">
        <v>0.90690000000000004</v>
      </c>
      <c r="P6" s="37">
        <v>30001</v>
      </c>
      <c r="Q6" s="37">
        <v>120000</v>
      </c>
      <c r="S6" s="37" t="s">
        <v>2141</v>
      </c>
      <c r="T6" s="37">
        <v>-0.27089999999999997</v>
      </c>
      <c r="U6" s="37">
        <v>0.27800000000000002</v>
      </c>
      <c r="V6" s="37">
        <v>3.437E-3</v>
      </c>
      <c r="W6" s="37">
        <v>-0.83889999999999998</v>
      </c>
      <c r="X6" s="37">
        <v>-0.26889999999999997</v>
      </c>
      <c r="Y6" s="37">
        <v>0.28749999999999998</v>
      </c>
      <c r="Z6" s="37">
        <v>30001</v>
      </c>
      <c r="AA6" s="37">
        <v>120000</v>
      </c>
      <c r="AC6">
        <v>4</v>
      </c>
      <c r="AD6" s="37" t="s">
        <v>2441</v>
      </c>
      <c r="AE6" s="37">
        <v>41.66</v>
      </c>
      <c r="AF6" s="37">
        <v>1.32</v>
      </c>
      <c r="AG6" s="37">
        <v>9.8359999999999993E-3</v>
      </c>
      <c r="AH6" s="37">
        <v>38</v>
      </c>
      <c r="AI6" s="37">
        <v>42</v>
      </c>
      <c r="AJ6" s="37">
        <v>43</v>
      </c>
      <c r="AK6" s="37">
        <v>30001</v>
      </c>
      <c r="AL6" s="37">
        <v>120000</v>
      </c>
      <c r="AN6">
        <v>4</v>
      </c>
      <c r="AO6" s="37" t="s">
        <v>2485</v>
      </c>
      <c r="AP6" s="37">
        <v>20.59</v>
      </c>
      <c r="AQ6" s="37">
        <v>1.9379999999999999</v>
      </c>
      <c r="AR6" s="37">
        <v>9.7350000000000006E-3</v>
      </c>
      <c r="AS6" s="37">
        <v>15</v>
      </c>
      <c r="AT6" s="37">
        <v>21</v>
      </c>
      <c r="AU6" s="37">
        <v>23</v>
      </c>
      <c r="AV6" s="37">
        <v>30001</v>
      </c>
      <c r="AW6" s="37">
        <v>120000</v>
      </c>
      <c r="AY6" s="37">
        <v>5</v>
      </c>
      <c r="AZ6" s="37" t="s">
        <v>2724</v>
      </c>
      <c r="BA6" s="37">
        <v>7.9079999999999998E-2</v>
      </c>
      <c r="BB6" s="37">
        <v>0.35060000000000002</v>
      </c>
      <c r="BC6" s="37">
        <v>3.9100000000000003E-3</v>
      </c>
      <c r="BD6" s="37">
        <v>-0.60470000000000002</v>
      </c>
      <c r="BE6" s="37">
        <v>7.2190000000000004E-2</v>
      </c>
      <c r="BF6" s="37">
        <v>0.79430000000000001</v>
      </c>
      <c r="BG6" s="37">
        <v>70001</v>
      </c>
      <c r="BH6" s="37">
        <v>280000</v>
      </c>
      <c r="BJ6" s="37">
        <v>5</v>
      </c>
      <c r="BK6" s="37" t="s">
        <v>2783</v>
      </c>
      <c r="BL6" s="37">
        <v>-0.2024</v>
      </c>
      <c r="BM6" s="37">
        <v>0.27700000000000002</v>
      </c>
      <c r="BN6" s="37">
        <v>2.4529999999999999E-3</v>
      </c>
      <c r="BO6" s="37">
        <v>-0.7681</v>
      </c>
      <c r="BP6" s="37">
        <v>-0.2001</v>
      </c>
      <c r="BQ6" s="37">
        <v>0.3528</v>
      </c>
      <c r="BR6" s="37">
        <v>70001</v>
      </c>
      <c r="BS6" s="37">
        <v>280000</v>
      </c>
      <c r="BU6" s="37">
        <v>4</v>
      </c>
      <c r="BV6" s="37" t="s">
        <v>2441</v>
      </c>
      <c r="BW6" s="37">
        <v>41.31</v>
      </c>
      <c r="BX6" s="37">
        <v>1.7629999999999999</v>
      </c>
      <c r="BY6" s="37">
        <v>1.188E-2</v>
      </c>
      <c r="BZ6" s="37">
        <v>37</v>
      </c>
      <c r="CA6" s="37">
        <v>42</v>
      </c>
      <c r="CB6" s="37">
        <v>44</v>
      </c>
      <c r="CC6" s="37">
        <v>70001</v>
      </c>
      <c r="CD6" s="37">
        <v>280000</v>
      </c>
      <c r="CF6" s="37">
        <v>4</v>
      </c>
      <c r="CG6" s="37" t="s">
        <v>2485</v>
      </c>
      <c r="CH6" s="37">
        <v>20.329999999999998</v>
      </c>
      <c r="CI6" s="37">
        <v>2.3580000000000001</v>
      </c>
      <c r="CJ6" s="37">
        <v>9.1830000000000002E-3</v>
      </c>
      <c r="CK6" s="37">
        <v>13</v>
      </c>
      <c r="CL6" s="37">
        <v>21</v>
      </c>
      <c r="CM6" s="37">
        <v>23</v>
      </c>
      <c r="CN6" s="37">
        <v>70001</v>
      </c>
      <c r="CO6" s="37">
        <v>280000</v>
      </c>
    </row>
    <row r="7" spans="1:93" x14ac:dyDescent="0.25">
      <c r="A7">
        <v>5</v>
      </c>
      <c r="B7" s="18"/>
      <c r="C7" t="s">
        <v>146</v>
      </c>
      <c r="D7">
        <v>3</v>
      </c>
      <c r="E7">
        <f t="shared" si="0"/>
        <v>3</v>
      </c>
      <c r="F7" t="s">
        <v>145</v>
      </c>
      <c r="I7" s="37" t="s">
        <v>312</v>
      </c>
      <c r="J7" s="37">
        <v>0.29670000000000002</v>
      </c>
      <c r="K7" s="37">
        <v>0.14860000000000001</v>
      </c>
      <c r="L7" s="37">
        <v>3.2919999999999998E-3</v>
      </c>
      <c r="M7" s="37">
        <v>5.378E-3</v>
      </c>
      <c r="N7" s="37">
        <v>0.29649999999999999</v>
      </c>
      <c r="O7" s="37">
        <v>0.58909999999999996</v>
      </c>
      <c r="P7" s="37">
        <v>30001</v>
      </c>
      <c r="Q7" s="37">
        <v>120000</v>
      </c>
      <c r="S7" s="37" t="s">
        <v>2142</v>
      </c>
      <c r="T7" s="37">
        <v>-0.39700000000000002</v>
      </c>
      <c r="U7" s="37">
        <v>0.17899999999999999</v>
      </c>
      <c r="V7" s="37">
        <v>1.5510000000000001E-3</v>
      </c>
      <c r="W7" s="37">
        <v>-0.75370000000000004</v>
      </c>
      <c r="X7" s="37">
        <v>-0.39939999999999998</v>
      </c>
      <c r="Y7" s="37">
        <v>-2.819E-2</v>
      </c>
      <c r="Z7" s="37">
        <v>30001</v>
      </c>
      <c r="AA7" s="37">
        <v>120000</v>
      </c>
      <c r="AC7">
        <v>5</v>
      </c>
      <c r="AD7" s="37" t="s">
        <v>2442</v>
      </c>
      <c r="AE7" s="37">
        <v>24.29</v>
      </c>
      <c r="AF7" s="37">
        <v>5.0599999999999996</v>
      </c>
      <c r="AG7" s="37">
        <v>3.925E-2</v>
      </c>
      <c r="AH7" s="37">
        <v>15</v>
      </c>
      <c r="AI7" s="37">
        <v>24</v>
      </c>
      <c r="AJ7" s="37">
        <v>34</v>
      </c>
      <c r="AK7" s="37">
        <v>30001</v>
      </c>
      <c r="AL7" s="37">
        <v>120000</v>
      </c>
      <c r="AN7">
        <v>5</v>
      </c>
      <c r="AO7" s="37" t="s">
        <v>2486</v>
      </c>
      <c r="AP7" s="37">
        <v>12.03</v>
      </c>
      <c r="AQ7" s="37">
        <v>3.972</v>
      </c>
      <c r="AR7" s="37">
        <v>3.1189999999999999E-2</v>
      </c>
      <c r="AS7" s="37">
        <v>5</v>
      </c>
      <c r="AT7" s="37">
        <v>12</v>
      </c>
      <c r="AU7" s="37">
        <v>20</v>
      </c>
      <c r="AV7" s="37">
        <v>30001</v>
      </c>
      <c r="AW7" s="37">
        <v>120000</v>
      </c>
      <c r="AY7" s="37">
        <v>6</v>
      </c>
      <c r="AZ7" s="37" t="s">
        <v>2725</v>
      </c>
      <c r="BA7" s="37">
        <v>0.22520000000000001</v>
      </c>
      <c r="BB7" s="37">
        <v>0.1431</v>
      </c>
      <c r="BC7" s="37">
        <v>2.3010000000000001E-3</v>
      </c>
      <c r="BD7" s="37">
        <v>-5.7599999999999998E-2</v>
      </c>
      <c r="BE7" s="37">
        <v>0.22559999999999999</v>
      </c>
      <c r="BF7" s="37">
        <v>0.50570000000000004</v>
      </c>
      <c r="BG7" s="37">
        <v>70001</v>
      </c>
      <c r="BH7" s="37">
        <v>280000</v>
      </c>
      <c r="BJ7" s="37">
        <v>6</v>
      </c>
      <c r="BK7" s="37" t="s">
        <v>2784</v>
      </c>
      <c r="BL7" s="37">
        <v>-0.3034</v>
      </c>
      <c r="BM7" s="37">
        <v>0.1782</v>
      </c>
      <c r="BN7" s="37">
        <v>1.485E-3</v>
      </c>
      <c r="BO7" s="37">
        <v>-0.65669999999999995</v>
      </c>
      <c r="BP7" s="37">
        <v>-0.30659999999999998</v>
      </c>
      <c r="BQ7" s="37">
        <v>6.3759999999999997E-2</v>
      </c>
      <c r="BR7" s="37">
        <v>70001</v>
      </c>
      <c r="BS7" s="37">
        <v>280000</v>
      </c>
      <c r="BU7" s="37">
        <v>5</v>
      </c>
      <c r="BV7" s="37" t="s">
        <v>2442</v>
      </c>
      <c r="BW7" s="37">
        <v>26.11</v>
      </c>
      <c r="BX7" s="37">
        <v>5.4820000000000002</v>
      </c>
      <c r="BY7" s="37">
        <v>3.5880000000000002E-2</v>
      </c>
      <c r="BZ7" s="37">
        <v>16</v>
      </c>
      <c r="CA7" s="37">
        <v>26</v>
      </c>
      <c r="CB7" s="37">
        <v>37</v>
      </c>
      <c r="CC7" s="37">
        <v>70001</v>
      </c>
      <c r="CD7" s="37">
        <v>280000</v>
      </c>
      <c r="CF7" s="37">
        <v>5</v>
      </c>
      <c r="CG7" s="37" t="s">
        <v>2486</v>
      </c>
      <c r="CH7" s="37">
        <v>12.56</v>
      </c>
      <c r="CI7" s="37">
        <v>4.258</v>
      </c>
      <c r="CJ7" s="37">
        <v>2.4549999999999999E-2</v>
      </c>
      <c r="CK7" s="37">
        <v>5</v>
      </c>
      <c r="CL7" s="37">
        <v>12</v>
      </c>
      <c r="CM7" s="37">
        <v>21</v>
      </c>
      <c r="CN7" s="37">
        <v>70001</v>
      </c>
      <c r="CO7" s="37">
        <v>280000</v>
      </c>
    </row>
    <row r="8" spans="1:93" x14ac:dyDescent="0.25">
      <c r="A8">
        <v>6</v>
      </c>
      <c r="B8" s="19">
        <v>4</v>
      </c>
      <c r="C8" t="s">
        <v>147</v>
      </c>
      <c r="D8">
        <v>4</v>
      </c>
      <c r="E8">
        <f t="shared" si="0"/>
        <v>4</v>
      </c>
      <c r="F8" t="s">
        <v>147</v>
      </c>
      <c r="I8" s="37" t="s">
        <v>313</v>
      </c>
      <c r="J8" s="37">
        <v>0.55869999999999997</v>
      </c>
      <c r="K8" s="37">
        <v>0.30730000000000002</v>
      </c>
      <c r="L8" s="37">
        <v>4.7000000000000002E-3</v>
      </c>
      <c r="M8" s="37">
        <v>-1.0300000000000001E-3</v>
      </c>
      <c r="N8" s="37">
        <v>0.54179999999999995</v>
      </c>
      <c r="O8" s="37">
        <v>1.2010000000000001</v>
      </c>
      <c r="P8" s="37">
        <v>30001</v>
      </c>
      <c r="Q8" s="37">
        <v>120000</v>
      </c>
      <c r="S8" s="37" t="s">
        <v>2143</v>
      </c>
      <c r="T8" s="37">
        <v>-0.26750000000000002</v>
      </c>
      <c r="U8" s="37">
        <v>0.14419999999999999</v>
      </c>
      <c r="V8" s="37">
        <v>1.0219999999999999E-3</v>
      </c>
      <c r="W8" s="37">
        <v>-0.55610000000000004</v>
      </c>
      <c r="X8" s="37">
        <v>-0.26960000000000001</v>
      </c>
      <c r="Y8" s="37">
        <v>3.5990000000000001E-2</v>
      </c>
      <c r="Z8" s="37">
        <v>30001</v>
      </c>
      <c r="AA8" s="37">
        <v>120000</v>
      </c>
      <c r="AC8">
        <v>6</v>
      </c>
      <c r="AD8" s="37" t="s">
        <v>2443</v>
      </c>
      <c r="AE8" s="37">
        <v>26.52</v>
      </c>
      <c r="AF8" s="37">
        <v>9.7899999999999991</v>
      </c>
      <c r="AG8" s="37">
        <v>7.2220000000000006E-2</v>
      </c>
      <c r="AH8" s="37">
        <v>8</v>
      </c>
      <c r="AI8" s="37">
        <v>27</v>
      </c>
      <c r="AJ8" s="37">
        <v>42</v>
      </c>
      <c r="AK8" s="37">
        <v>30001</v>
      </c>
      <c r="AL8" s="37">
        <v>120000</v>
      </c>
      <c r="AN8">
        <v>6</v>
      </c>
      <c r="AO8" s="37" t="s">
        <v>2487</v>
      </c>
      <c r="AP8" s="37">
        <v>9.9250000000000007</v>
      </c>
      <c r="AQ8" s="37">
        <v>2.9630000000000001</v>
      </c>
      <c r="AR8" s="37">
        <v>2.733E-2</v>
      </c>
      <c r="AS8" s="37">
        <v>5</v>
      </c>
      <c r="AT8" s="37">
        <v>10</v>
      </c>
      <c r="AU8" s="37">
        <v>17</v>
      </c>
      <c r="AV8" s="37">
        <v>30001</v>
      </c>
      <c r="AW8" s="37">
        <v>120000</v>
      </c>
      <c r="AY8" s="37">
        <v>7</v>
      </c>
      <c r="AZ8" s="37" t="s">
        <v>2726</v>
      </c>
      <c r="BA8" s="37">
        <v>0.52310000000000001</v>
      </c>
      <c r="BB8" s="37">
        <v>0.30599999999999999</v>
      </c>
      <c r="BC8" s="37">
        <v>3.2690000000000002E-3</v>
      </c>
      <c r="BD8" s="37">
        <v>-3.3799999999999997E-2</v>
      </c>
      <c r="BE8" s="37">
        <v>0.50860000000000005</v>
      </c>
      <c r="BF8" s="37">
        <v>1.157</v>
      </c>
      <c r="BG8" s="37">
        <v>70001</v>
      </c>
      <c r="BH8" s="37">
        <v>280000</v>
      </c>
      <c r="BJ8" s="37">
        <v>7</v>
      </c>
      <c r="BK8" s="37" t="s">
        <v>2785</v>
      </c>
      <c r="BL8" s="37">
        <v>-0.19800000000000001</v>
      </c>
      <c r="BM8" s="37">
        <v>0.1381</v>
      </c>
      <c r="BN8" s="27">
        <v>9.6520000000000004E-4</v>
      </c>
      <c r="BO8" s="37">
        <v>-0.47599999999999998</v>
      </c>
      <c r="BP8" s="37">
        <v>-0.19950000000000001</v>
      </c>
      <c r="BQ8" s="37">
        <v>8.8770000000000002E-2</v>
      </c>
      <c r="BR8" s="37">
        <v>70001</v>
      </c>
      <c r="BS8" s="37">
        <v>280000</v>
      </c>
      <c r="BU8" s="37">
        <v>6</v>
      </c>
      <c r="BV8" s="37" t="s">
        <v>2443</v>
      </c>
      <c r="BW8" s="37">
        <v>27.47</v>
      </c>
      <c r="BX8" s="37">
        <v>10.47</v>
      </c>
      <c r="BY8" s="37">
        <v>5.7729999999999997E-2</v>
      </c>
      <c r="BZ8" s="37">
        <v>8</v>
      </c>
      <c r="CA8" s="37">
        <v>28</v>
      </c>
      <c r="CB8" s="37">
        <v>43</v>
      </c>
      <c r="CC8" s="37">
        <v>70001</v>
      </c>
      <c r="CD8" s="37">
        <v>280000</v>
      </c>
      <c r="CF8" s="37">
        <v>6</v>
      </c>
      <c r="CG8" s="37" t="s">
        <v>2487</v>
      </c>
      <c r="CH8" s="37">
        <v>10.66</v>
      </c>
      <c r="CI8" s="37">
        <v>3.2240000000000002</v>
      </c>
      <c r="CJ8" s="37">
        <v>2.367E-2</v>
      </c>
      <c r="CK8" s="37">
        <v>5</v>
      </c>
      <c r="CL8" s="37">
        <v>10</v>
      </c>
      <c r="CM8" s="37">
        <v>18</v>
      </c>
      <c r="CN8" s="37">
        <v>70001</v>
      </c>
      <c r="CO8" s="37">
        <v>280000</v>
      </c>
    </row>
    <row r="9" spans="1:93" x14ac:dyDescent="0.25">
      <c r="A9">
        <v>7</v>
      </c>
      <c r="B9" s="18"/>
      <c r="C9" t="s">
        <v>148</v>
      </c>
      <c r="D9">
        <v>4</v>
      </c>
      <c r="E9">
        <f t="shared" si="0"/>
        <v>4</v>
      </c>
      <c r="F9" t="s">
        <v>147</v>
      </c>
      <c r="I9" s="37" t="s">
        <v>314</v>
      </c>
      <c r="J9" s="37">
        <v>-0.25800000000000001</v>
      </c>
      <c r="K9" s="37">
        <v>0.1331</v>
      </c>
      <c r="L9" s="37">
        <v>2.3089999999999999E-3</v>
      </c>
      <c r="M9" s="37">
        <v>-0.51910000000000001</v>
      </c>
      <c r="N9" s="37">
        <v>-0.2581</v>
      </c>
      <c r="O9" s="37">
        <v>4.0179999999999999E-3</v>
      </c>
      <c r="P9" s="37">
        <v>30001</v>
      </c>
      <c r="Q9" s="37">
        <v>120000</v>
      </c>
      <c r="S9" s="37" t="s">
        <v>2144</v>
      </c>
      <c r="T9" s="37">
        <v>-0.65990000000000004</v>
      </c>
      <c r="U9" s="37">
        <v>0.41389999999999999</v>
      </c>
      <c r="V9" s="37">
        <v>3.666E-3</v>
      </c>
      <c r="W9" s="37">
        <v>-1.5</v>
      </c>
      <c r="X9" s="37">
        <v>-0.66080000000000005</v>
      </c>
      <c r="Y9" s="37">
        <v>0.1857</v>
      </c>
      <c r="Z9" s="37">
        <v>30001</v>
      </c>
      <c r="AA9" s="37">
        <v>120000</v>
      </c>
      <c r="AC9">
        <v>7</v>
      </c>
      <c r="AD9" s="37" t="s">
        <v>2444</v>
      </c>
      <c r="AE9" s="37">
        <v>15.22</v>
      </c>
      <c r="AF9" s="37">
        <v>5.2119999999999997</v>
      </c>
      <c r="AG9" s="37">
        <v>7.4870000000000006E-2</v>
      </c>
      <c r="AH9" s="37">
        <v>7</v>
      </c>
      <c r="AI9" s="37">
        <v>15</v>
      </c>
      <c r="AJ9" s="37">
        <v>27</v>
      </c>
      <c r="AK9" s="37">
        <v>30001</v>
      </c>
      <c r="AL9" s="37">
        <v>120000</v>
      </c>
      <c r="AN9">
        <v>7</v>
      </c>
      <c r="AO9" s="37" t="s">
        <v>2488</v>
      </c>
      <c r="AP9" s="37">
        <v>12.05</v>
      </c>
      <c r="AQ9" s="37">
        <v>2.8330000000000002</v>
      </c>
      <c r="AR9" s="37">
        <v>3.372E-2</v>
      </c>
      <c r="AS9" s="37">
        <v>7</v>
      </c>
      <c r="AT9" s="37">
        <v>12</v>
      </c>
      <c r="AU9" s="37">
        <v>18</v>
      </c>
      <c r="AV9" s="37">
        <v>30001</v>
      </c>
      <c r="AW9" s="37">
        <v>120000</v>
      </c>
      <c r="AY9" s="37">
        <v>8</v>
      </c>
      <c r="AZ9" s="37" t="s">
        <v>2727</v>
      </c>
      <c r="BA9" s="37">
        <v>-0.186</v>
      </c>
      <c r="BB9" s="37">
        <v>0.1305</v>
      </c>
      <c r="BC9" s="37">
        <v>1.7390000000000001E-3</v>
      </c>
      <c r="BD9" s="37">
        <v>-0.44</v>
      </c>
      <c r="BE9" s="37">
        <v>-0.187</v>
      </c>
      <c r="BF9" s="37">
        <v>7.3319999999999996E-2</v>
      </c>
      <c r="BG9" s="37">
        <v>70001</v>
      </c>
      <c r="BH9" s="37">
        <v>280000</v>
      </c>
      <c r="BJ9" s="37">
        <v>8</v>
      </c>
      <c r="BK9" s="37" t="s">
        <v>2786</v>
      </c>
      <c r="BL9" s="37">
        <v>-0.57379999999999998</v>
      </c>
      <c r="BM9" s="37">
        <v>0.40060000000000001</v>
      </c>
      <c r="BN9" s="37">
        <v>2.7360000000000002E-3</v>
      </c>
      <c r="BO9" s="37">
        <v>-1.383</v>
      </c>
      <c r="BP9" s="37">
        <v>-0.57550000000000001</v>
      </c>
      <c r="BQ9" s="37">
        <v>0.24079999999999999</v>
      </c>
      <c r="BR9" s="37">
        <v>70001</v>
      </c>
      <c r="BS9" s="37">
        <v>280000</v>
      </c>
      <c r="BU9" s="37">
        <v>7</v>
      </c>
      <c r="BV9" s="37" t="s">
        <v>2444</v>
      </c>
      <c r="BW9" s="37">
        <v>17.37</v>
      </c>
      <c r="BX9" s="37">
        <v>5.9489999999999998</v>
      </c>
      <c r="BY9" s="37">
        <v>6.651E-2</v>
      </c>
      <c r="BZ9" s="37">
        <v>8</v>
      </c>
      <c r="CA9" s="37">
        <v>17</v>
      </c>
      <c r="CB9" s="37">
        <v>31</v>
      </c>
      <c r="CC9" s="37">
        <v>70001</v>
      </c>
      <c r="CD9" s="37">
        <v>280000</v>
      </c>
      <c r="CF9" s="37">
        <v>7</v>
      </c>
      <c r="CG9" s="37" t="s">
        <v>2488</v>
      </c>
      <c r="CH9" s="37">
        <v>12.56</v>
      </c>
      <c r="CI9" s="37">
        <v>2.9860000000000002</v>
      </c>
      <c r="CJ9" s="37">
        <v>2.6339999999999999E-2</v>
      </c>
      <c r="CK9" s="37">
        <v>7</v>
      </c>
      <c r="CL9" s="37">
        <v>12</v>
      </c>
      <c r="CM9" s="37">
        <v>19</v>
      </c>
      <c r="CN9" s="37">
        <v>70001</v>
      </c>
      <c r="CO9" s="37">
        <v>280000</v>
      </c>
    </row>
    <row r="10" spans="1:93" x14ac:dyDescent="0.25">
      <c r="A10">
        <v>8</v>
      </c>
      <c r="B10" s="18">
        <v>5</v>
      </c>
      <c r="C10" t="s">
        <v>149</v>
      </c>
      <c r="D10">
        <v>5</v>
      </c>
      <c r="E10">
        <f t="shared" si="0"/>
        <v>5</v>
      </c>
      <c r="F10" t="s">
        <v>149</v>
      </c>
      <c r="I10" s="37" t="s">
        <v>315</v>
      </c>
      <c r="J10" s="37">
        <v>-0.35830000000000001</v>
      </c>
      <c r="K10" s="37">
        <v>0.33779999999999999</v>
      </c>
      <c r="L10" s="37">
        <v>4.6299999999999996E-3</v>
      </c>
      <c r="M10" s="37">
        <v>-1.056</v>
      </c>
      <c r="N10" s="37">
        <v>-0.34710000000000002</v>
      </c>
      <c r="O10" s="37">
        <v>0.29930000000000001</v>
      </c>
      <c r="P10" s="37">
        <v>30001</v>
      </c>
      <c r="Q10" s="37">
        <v>120000</v>
      </c>
      <c r="S10" s="37" t="s">
        <v>2145</v>
      </c>
      <c r="T10" s="37">
        <v>-0.32440000000000002</v>
      </c>
      <c r="U10" s="37">
        <v>0.4199</v>
      </c>
      <c r="V10" s="37">
        <v>3.4589999999999998E-3</v>
      </c>
      <c r="W10" s="37">
        <v>-1.1839999999999999</v>
      </c>
      <c r="X10" s="37">
        <v>-0.32200000000000001</v>
      </c>
      <c r="Y10" s="37">
        <v>0.52500000000000002</v>
      </c>
      <c r="Z10" s="37">
        <v>30001</v>
      </c>
      <c r="AA10" s="37">
        <v>120000</v>
      </c>
      <c r="AC10">
        <v>8</v>
      </c>
      <c r="AD10" s="37" t="s">
        <v>2445</v>
      </c>
      <c r="AE10" s="37">
        <v>18.23</v>
      </c>
      <c r="AF10" s="37">
        <v>7.7270000000000003</v>
      </c>
      <c r="AG10" s="37">
        <v>6.6390000000000005E-2</v>
      </c>
      <c r="AH10" s="37">
        <v>6</v>
      </c>
      <c r="AI10" s="37">
        <v>17</v>
      </c>
      <c r="AJ10" s="37">
        <v>36</v>
      </c>
      <c r="AK10" s="37">
        <v>30001</v>
      </c>
      <c r="AL10" s="37">
        <v>120000</v>
      </c>
      <c r="AN10">
        <v>8</v>
      </c>
      <c r="AO10" s="37" t="s">
        <v>2489</v>
      </c>
      <c r="AP10" s="37">
        <v>11.46</v>
      </c>
      <c r="AQ10" s="37">
        <v>5.1159999999999997</v>
      </c>
      <c r="AR10" s="37">
        <v>2.4889999999999999E-2</v>
      </c>
      <c r="AS10" s="37">
        <v>3</v>
      </c>
      <c r="AT10" s="37">
        <v>11</v>
      </c>
      <c r="AU10" s="37">
        <v>21</v>
      </c>
      <c r="AV10" s="37">
        <v>30001</v>
      </c>
      <c r="AW10" s="37">
        <v>120000</v>
      </c>
      <c r="AY10" s="37">
        <v>9</v>
      </c>
      <c r="AZ10" s="37" t="s">
        <v>2728</v>
      </c>
      <c r="BA10" s="37">
        <v>-0.27729999999999999</v>
      </c>
      <c r="BB10" s="37">
        <v>0.33710000000000001</v>
      </c>
      <c r="BC10" s="37">
        <v>3.4150000000000001E-3</v>
      </c>
      <c r="BD10" s="37">
        <v>-0.97560000000000002</v>
      </c>
      <c r="BE10" s="37">
        <v>-0.26650000000000001</v>
      </c>
      <c r="BF10" s="37">
        <v>0.38290000000000002</v>
      </c>
      <c r="BG10" s="37">
        <v>70001</v>
      </c>
      <c r="BH10" s="37">
        <v>280000</v>
      </c>
      <c r="BJ10" s="37">
        <v>9</v>
      </c>
      <c r="BK10" s="37" t="s">
        <v>2787</v>
      </c>
      <c r="BL10" s="37">
        <v>-0.21870000000000001</v>
      </c>
      <c r="BM10" s="37">
        <v>0.4249</v>
      </c>
      <c r="BN10" s="37">
        <v>2.735E-3</v>
      </c>
      <c r="BO10" s="37">
        <v>-1.083</v>
      </c>
      <c r="BP10" s="37">
        <v>-0.21929999999999999</v>
      </c>
      <c r="BQ10" s="37">
        <v>0.65059999999999996</v>
      </c>
      <c r="BR10" s="37">
        <v>70001</v>
      </c>
      <c r="BS10" s="37">
        <v>280000</v>
      </c>
      <c r="BU10" s="37">
        <v>8</v>
      </c>
      <c r="BV10" s="37" t="s">
        <v>2445</v>
      </c>
      <c r="BW10" s="37">
        <v>20.100000000000001</v>
      </c>
      <c r="BX10" s="37">
        <v>8.3019999999999996</v>
      </c>
      <c r="BY10" s="37">
        <v>5.7950000000000002E-2</v>
      </c>
      <c r="BZ10" s="37">
        <v>7</v>
      </c>
      <c r="CA10" s="37">
        <v>19</v>
      </c>
      <c r="CB10" s="37">
        <v>39</v>
      </c>
      <c r="CC10" s="37">
        <v>70001</v>
      </c>
      <c r="CD10" s="37">
        <v>280000</v>
      </c>
      <c r="CF10" s="37">
        <v>8</v>
      </c>
      <c r="CG10" s="37" t="s">
        <v>2489</v>
      </c>
      <c r="CH10" s="37">
        <v>12.43</v>
      </c>
      <c r="CI10" s="37">
        <v>5.4809999999999999</v>
      </c>
      <c r="CJ10" s="37">
        <v>2.3369999999999998E-2</v>
      </c>
      <c r="CK10" s="37">
        <v>3</v>
      </c>
      <c r="CL10" s="37">
        <v>12</v>
      </c>
      <c r="CM10" s="37">
        <v>22</v>
      </c>
      <c r="CN10" s="37">
        <v>70001</v>
      </c>
      <c r="CO10" s="37">
        <v>280000</v>
      </c>
    </row>
    <row r="11" spans="1:93" x14ac:dyDescent="0.25">
      <c r="A11">
        <v>9</v>
      </c>
      <c r="B11" s="18"/>
      <c r="C11" t="s">
        <v>150</v>
      </c>
      <c r="D11">
        <v>5</v>
      </c>
      <c r="E11">
        <f t="shared" si="0"/>
        <v>5</v>
      </c>
      <c r="F11" t="s">
        <v>149</v>
      </c>
      <c r="I11" s="37" t="s">
        <v>316</v>
      </c>
      <c r="J11" s="37">
        <v>-0.19689999999999999</v>
      </c>
      <c r="K11" s="37">
        <v>0.29609999999999997</v>
      </c>
      <c r="L11" s="37">
        <v>3.6700000000000001E-3</v>
      </c>
      <c r="M11" s="37">
        <v>-0.76900000000000002</v>
      </c>
      <c r="N11" s="37">
        <v>-0.2054</v>
      </c>
      <c r="O11" s="37">
        <v>0.41660000000000003</v>
      </c>
      <c r="P11" s="37">
        <v>30001</v>
      </c>
      <c r="Q11" s="37">
        <v>120000</v>
      </c>
      <c r="S11" s="37" t="s">
        <v>2146</v>
      </c>
      <c r="T11" s="37">
        <v>-0.4612</v>
      </c>
      <c r="U11" s="37">
        <v>0.23649999999999999</v>
      </c>
      <c r="V11" s="37">
        <v>3.6879999999999999E-3</v>
      </c>
      <c r="W11" s="37">
        <v>-0.93269999999999997</v>
      </c>
      <c r="X11" s="37">
        <v>-0.45989999999999998</v>
      </c>
      <c r="Y11" s="37">
        <v>1.431E-3</v>
      </c>
      <c r="Z11" s="37">
        <v>30001</v>
      </c>
      <c r="AA11" s="37">
        <v>120000</v>
      </c>
      <c r="AC11">
        <v>9</v>
      </c>
      <c r="AD11" s="37" t="s">
        <v>2446</v>
      </c>
      <c r="AE11" s="37">
        <v>24.39</v>
      </c>
      <c r="AF11" s="37">
        <v>7.1440000000000001</v>
      </c>
      <c r="AG11" s="37">
        <v>8.9510000000000006E-2</v>
      </c>
      <c r="AH11" s="37">
        <v>11</v>
      </c>
      <c r="AI11" s="37">
        <v>24</v>
      </c>
      <c r="AJ11" s="37">
        <v>38</v>
      </c>
      <c r="AK11" s="37">
        <v>30001</v>
      </c>
      <c r="AL11" s="37">
        <v>120000</v>
      </c>
      <c r="AN11">
        <v>9</v>
      </c>
      <c r="AO11" s="37" t="s">
        <v>2490</v>
      </c>
      <c r="AP11" s="37">
        <v>9.0039999999999996</v>
      </c>
      <c r="AQ11" s="37">
        <v>3.0419999999999998</v>
      </c>
      <c r="AR11" s="37">
        <v>2.409E-2</v>
      </c>
      <c r="AS11" s="37">
        <v>4</v>
      </c>
      <c r="AT11" s="37">
        <v>9</v>
      </c>
      <c r="AU11" s="37">
        <v>16</v>
      </c>
      <c r="AV11" s="37">
        <v>30001</v>
      </c>
      <c r="AW11" s="37">
        <v>120000</v>
      </c>
      <c r="AY11" s="37">
        <v>10</v>
      </c>
      <c r="AZ11" s="37" t="s">
        <v>2729</v>
      </c>
      <c r="BA11" s="37">
        <v>-0.14510000000000001</v>
      </c>
      <c r="BB11" s="37">
        <v>0.29709999999999998</v>
      </c>
      <c r="BC11" s="37">
        <v>2.6220000000000002E-3</v>
      </c>
      <c r="BD11" s="37">
        <v>-0.72699999999999998</v>
      </c>
      <c r="BE11" s="37">
        <v>-0.152</v>
      </c>
      <c r="BF11" s="37">
        <v>0.46429999999999999</v>
      </c>
      <c r="BG11" s="37">
        <v>70001</v>
      </c>
      <c r="BH11" s="37">
        <v>280000</v>
      </c>
      <c r="BJ11" s="37">
        <v>10</v>
      </c>
      <c r="BK11" s="37" t="s">
        <v>2788</v>
      </c>
      <c r="BL11" s="37">
        <v>-0.47689999999999999</v>
      </c>
      <c r="BM11" s="37">
        <v>0.2354</v>
      </c>
      <c r="BN11" s="37">
        <v>2.513E-3</v>
      </c>
      <c r="BO11" s="37">
        <v>-0.94920000000000004</v>
      </c>
      <c r="BP11" s="37">
        <v>-0.47470000000000001</v>
      </c>
      <c r="BQ11" s="37">
        <v>-1.43E-2</v>
      </c>
      <c r="BR11" s="37">
        <v>70001</v>
      </c>
      <c r="BS11" s="37">
        <v>280000</v>
      </c>
      <c r="BU11" s="37">
        <v>9</v>
      </c>
      <c r="BV11" s="37" t="s">
        <v>2446</v>
      </c>
      <c r="BW11" s="37">
        <v>25.51</v>
      </c>
      <c r="BX11" s="37">
        <v>7.37</v>
      </c>
      <c r="BY11" s="37">
        <v>6.8330000000000002E-2</v>
      </c>
      <c r="BZ11" s="37">
        <v>12</v>
      </c>
      <c r="CA11" s="37">
        <v>25</v>
      </c>
      <c r="CB11" s="37">
        <v>40</v>
      </c>
      <c r="CC11" s="37">
        <v>70001</v>
      </c>
      <c r="CD11" s="37">
        <v>280000</v>
      </c>
      <c r="CF11" s="37">
        <v>9</v>
      </c>
      <c r="CG11" s="37" t="s">
        <v>2490</v>
      </c>
      <c r="CH11" s="37">
        <v>8.0549999999999997</v>
      </c>
      <c r="CI11" s="37">
        <v>2.992</v>
      </c>
      <c r="CJ11" s="37">
        <v>2.06E-2</v>
      </c>
      <c r="CK11" s="37">
        <v>3</v>
      </c>
      <c r="CL11" s="37">
        <v>8</v>
      </c>
      <c r="CM11" s="37">
        <v>15</v>
      </c>
      <c r="CN11" s="37">
        <v>70001</v>
      </c>
      <c r="CO11" s="37">
        <v>280000</v>
      </c>
    </row>
    <row r="12" spans="1:93" x14ac:dyDescent="0.25">
      <c r="A12">
        <v>10</v>
      </c>
      <c r="B12" s="18">
        <v>6</v>
      </c>
      <c r="C12" t="s">
        <v>233</v>
      </c>
      <c r="D12">
        <v>5</v>
      </c>
      <c r="E12">
        <f t="shared" si="0"/>
        <v>5</v>
      </c>
      <c r="F12" t="s">
        <v>149</v>
      </c>
      <c r="I12" s="37" t="s">
        <v>317</v>
      </c>
      <c r="J12" s="37">
        <v>-0.31900000000000001</v>
      </c>
      <c r="K12" s="37">
        <v>0.2117</v>
      </c>
      <c r="L12" s="37">
        <v>2.6549999999999998E-3</v>
      </c>
      <c r="M12" s="37">
        <v>-0.71160000000000001</v>
      </c>
      <c r="N12" s="37">
        <v>-0.33200000000000002</v>
      </c>
      <c r="O12" s="37">
        <v>0.1323</v>
      </c>
      <c r="P12" s="37">
        <v>30001</v>
      </c>
      <c r="Q12" s="37">
        <v>120000</v>
      </c>
      <c r="S12" s="37" t="s">
        <v>2147</v>
      </c>
      <c r="T12" s="37">
        <v>-1.787E-2</v>
      </c>
      <c r="U12" s="37">
        <v>0.2112</v>
      </c>
      <c r="V12" s="37">
        <v>3.7169999999999998E-3</v>
      </c>
      <c r="W12" s="37">
        <v>-0.42570000000000002</v>
      </c>
      <c r="X12" s="37">
        <v>-2.0660000000000001E-2</v>
      </c>
      <c r="Y12" s="37">
        <v>0.40710000000000002</v>
      </c>
      <c r="Z12" s="37">
        <v>30001</v>
      </c>
      <c r="AA12" s="37">
        <v>120000</v>
      </c>
      <c r="AC12">
        <v>10</v>
      </c>
      <c r="AD12" s="37" t="s">
        <v>2447</v>
      </c>
      <c r="AE12" s="37">
        <v>26.56</v>
      </c>
      <c r="AF12" s="37">
        <v>6.3769999999999998</v>
      </c>
      <c r="AG12" s="37">
        <v>9.2780000000000001E-2</v>
      </c>
      <c r="AH12" s="37">
        <v>15</v>
      </c>
      <c r="AI12" s="37">
        <v>26</v>
      </c>
      <c r="AJ12" s="37">
        <v>39</v>
      </c>
      <c r="AK12" s="37">
        <v>30001</v>
      </c>
      <c r="AL12" s="37">
        <v>120000</v>
      </c>
      <c r="AN12">
        <v>10</v>
      </c>
      <c r="AO12" s="37" t="s">
        <v>2491</v>
      </c>
      <c r="AP12" s="37">
        <v>16.28</v>
      </c>
      <c r="AQ12" s="37">
        <v>2.7469999999999999</v>
      </c>
      <c r="AR12" s="37">
        <v>2.435E-2</v>
      </c>
      <c r="AS12" s="37">
        <v>10</v>
      </c>
      <c r="AT12" s="37">
        <v>17</v>
      </c>
      <c r="AU12" s="37">
        <v>21</v>
      </c>
      <c r="AV12" s="37">
        <v>30001</v>
      </c>
      <c r="AW12" s="37">
        <v>120000</v>
      </c>
      <c r="AY12" s="37">
        <v>11</v>
      </c>
      <c r="AZ12" s="37" t="s">
        <v>2730</v>
      </c>
      <c r="BA12" s="37">
        <v>-0.23119999999999999</v>
      </c>
      <c r="BB12" s="37">
        <v>0.2127</v>
      </c>
      <c r="BC12" s="37">
        <v>2.1220000000000002E-3</v>
      </c>
      <c r="BD12" s="37">
        <v>-0.62539999999999996</v>
      </c>
      <c r="BE12" s="37">
        <v>-0.2447</v>
      </c>
      <c r="BF12" s="37">
        <v>0.22600000000000001</v>
      </c>
      <c r="BG12" s="37">
        <v>70001</v>
      </c>
      <c r="BH12" s="37">
        <v>280000</v>
      </c>
      <c r="BJ12" s="37">
        <v>11</v>
      </c>
      <c r="BK12" s="37" t="s">
        <v>2789</v>
      </c>
      <c r="BL12" s="37">
        <v>-5.0200000000000002E-2</v>
      </c>
      <c r="BM12" s="37">
        <v>0.19850000000000001</v>
      </c>
      <c r="BN12" s="37">
        <v>2.5630000000000002E-3</v>
      </c>
      <c r="BO12" s="37">
        <v>-0.43459999999999999</v>
      </c>
      <c r="BP12" s="37">
        <v>-5.2769999999999997E-2</v>
      </c>
      <c r="BQ12" s="37">
        <v>0.34799999999999998</v>
      </c>
      <c r="BR12" s="37">
        <v>70001</v>
      </c>
      <c r="BS12" s="37">
        <v>280000</v>
      </c>
      <c r="BU12" s="37">
        <v>10</v>
      </c>
      <c r="BV12" s="37" t="s">
        <v>2447</v>
      </c>
      <c r="BW12" s="37">
        <v>28.03</v>
      </c>
      <c r="BX12" s="37">
        <v>6.5490000000000004</v>
      </c>
      <c r="BY12" s="37">
        <v>7.2720000000000007E-2</v>
      </c>
      <c r="BZ12" s="37">
        <v>16</v>
      </c>
      <c r="CA12" s="37">
        <v>28</v>
      </c>
      <c r="CB12" s="37">
        <v>40</v>
      </c>
      <c r="CC12" s="37">
        <v>70001</v>
      </c>
      <c r="CD12" s="37">
        <v>280000</v>
      </c>
      <c r="CF12" s="37">
        <v>10</v>
      </c>
      <c r="CG12" s="37" t="s">
        <v>2491</v>
      </c>
      <c r="CH12" s="37">
        <v>15.4</v>
      </c>
      <c r="CI12" s="37">
        <v>3.1059999999999999</v>
      </c>
      <c r="CJ12" s="37">
        <v>2.452E-2</v>
      </c>
      <c r="CK12" s="37">
        <v>9</v>
      </c>
      <c r="CL12" s="37">
        <v>16</v>
      </c>
      <c r="CM12" s="37">
        <v>20</v>
      </c>
      <c r="CN12" s="37">
        <v>70001</v>
      </c>
      <c r="CO12" s="37">
        <v>280000</v>
      </c>
    </row>
    <row r="13" spans="1:93" x14ac:dyDescent="0.25">
      <c r="A13">
        <v>11</v>
      </c>
      <c r="B13" s="18"/>
      <c r="C13" t="s">
        <v>151</v>
      </c>
      <c r="D13">
        <v>6</v>
      </c>
      <c r="E13">
        <f t="shared" si="0"/>
        <v>6</v>
      </c>
      <c r="F13" t="s">
        <v>152</v>
      </c>
      <c r="I13" s="37" t="s">
        <v>318</v>
      </c>
      <c r="J13" s="37">
        <v>-0.4824</v>
      </c>
      <c r="K13" s="37">
        <v>0.12859999999999999</v>
      </c>
      <c r="L13" s="37">
        <v>1.1670000000000001E-3</v>
      </c>
      <c r="M13" s="37">
        <v>-0.74239999999999995</v>
      </c>
      <c r="N13" s="37">
        <v>-0.48020000000000002</v>
      </c>
      <c r="O13" s="37">
        <v>-0.2359</v>
      </c>
      <c r="P13" s="37">
        <v>30001</v>
      </c>
      <c r="Q13" s="37">
        <v>120000</v>
      </c>
      <c r="S13" s="37" t="s">
        <v>2148</v>
      </c>
      <c r="T13" s="37">
        <v>-4.7480000000000001E-2</v>
      </c>
      <c r="U13" s="37">
        <v>0.27260000000000001</v>
      </c>
      <c r="V13" s="37">
        <v>3.8539999999999998E-3</v>
      </c>
      <c r="W13" s="37">
        <v>-0.58740000000000003</v>
      </c>
      <c r="X13" s="37">
        <v>-4.9090000000000002E-2</v>
      </c>
      <c r="Y13" s="37">
        <v>0.50260000000000005</v>
      </c>
      <c r="Z13" s="37">
        <v>30001</v>
      </c>
      <c r="AA13" s="37">
        <v>120000</v>
      </c>
      <c r="AC13">
        <v>11</v>
      </c>
      <c r="AD13" s="37" t="s">
        <v>2448</v>
      </c>
      <c r="AE13" s="37">
        <v>20.57</v>
      </c>
      <c r="AF13" s="37">
        <v>4.9950000000000001</v>
      </c>
      <c r="AG13" s="37">
        <v>7.1709999999999996E-2</v>
      </c>
      <c r="AH13" s="37">
        <v>12</v>
      </c>
      <c r="AI13" s="37">
        <v>20</v>
      </c>
      <c r="AJ13" s="37">
        <v>31</v>
      </c>
      <c r="AK13" s="37">
        <v>30001</v>
      </c>
      <c r="AL13" s="37">
        <v>120000</v>
      </c>
      <c r="AN13">
        <v>11</v>
      </c>
      <c r="AO13" s="37" t="s">
        <v>2492</v>
      </c>
      <c r="AP13" s="37">
        <v>15.62</v>
      </c>
      <c r="AQ13" s="37">
        <v>3.6080000000000001</v>
      </c>
      <c r="AR13" s="37">
        <v>2.64E-2</v>
      </c>
      <c r="AS13" s="37">
        <v>8</v>
      </c>
      <c r="AT13" s="37">
        <v>16</v>
      </c>
      <c r="AU13" s="37">
        <v>21</v>
      </c>
      <c r="AV13" s="37">
        <v>30001</v>
      </c>
      <c r="AW13" s="37">
        <v>120000</v>
      </c>
      <c r="AY13" s="37">
        <v>12</v>
      </c>
      <c r="AZ13" s="37" t="s">
        <v>2731</v>
      </c>
      <c r="BA13" s="37">
        <v>-0.37559999999999999</v>
      </c>
      <c r="BB13" s="37">
        <v>0.13100000000000001</v>
      </c>
      <c r="BC13" s="37">
        <v>1.4400000000000001E-3</v>
      </c>
      <c r="BD13" s="37">
        <v>-0.63690000000000002</v>
      </c>
      <c r="BE13" s="37">
        <v>-0.37419999999999998</v>
      </c>
      <c r="BF13" s="37">
        <v>-0.12180000000000001</v>
      </c>
      <c r="BG13" s="37">
        <v>70001</v>
      </c>
      <c r="BH13" s="37">
        <v>280000</v>
      </c>
      <c r="BJ13" s="37">
        <v>12</v>
      </c>
      <c r="BK13" s="37" t="s">
        <v>2790</v>
      </c>
      <c r="BL13" s="37">
        <v>-8.5589999999999999E-2</v>
      </c>
      <c r="BM13" s="37">
        <v>0.2661</v>
      </c>
      <c r="BN13" s="37">
        <v>2.5790000000000001E-3</v>
      </c>
      <c r="BO13" s="37">
        <v>-0.61519999999999997</v>
      </c>
      <c r="BP13" s="37">
        <v>-8.6220000000000005E-2</v>
      </c>
      <c r="BQ13" s="37">
        <v>0.44619999999999999</v>
      </c>
      <c r="BR13" s="37">
        <v>70001</v>
      </c>
      <c r="BS13" s="37">
        <v>280000</v>
      </c>
      <c r="BU13" s="37">
        <v>11</v>
      </c>
      <c r="BV13" s="37" t="s">
        <v>2448</v>
      </c>
      <c r="BW13" s="37">
        <v>22.87</v>
      </c>
      <c r="BX13" s="37">
        <v>5.5289999999999999</v>
      </c>
      <c r="BY13" s="37">
        <v>6.2440000000000002E-2</v>
      </c>
      <c r="BZ13" s="37">
        <v>13</v>
      </c>
      <c r="CA13" s="37">
        <v>22</v>
      </c>
      <c r="CB13" s="37">
        <v>34</v>
      </c>
      <c r="CC13" s="37">
        <v>70001</v>
      </c>
      <c r="CD13" s="37">
        <v>280000</v>
      </c>
      <c r="CF13" s="37">
        <v>11</v>
      </c>
      <c r="CG13" s="37" t="s">
        <v>2492</v>
      </c>
      <c r="CH13" s="37">
        <v>14.61</v>
      </c>
      <c r="CI13" s="37">
        <v>4.0439999999999996</v>
      </c>
      <c r="CJ13" s="37">
        <v>2.274E-2</v>
      </c>
      <c r="CK13" s="37">
        <v>6</v>
      </c>
      <c r="CL13" s="37">
        <v>15</v>
      </c>
      <c r="CM13" s="37">
        <v>21</v>
      </c>
      <c r="CN13" s="37">
        <v>70001</v>
      </c>
      <c r="CO13" s="37">
        <v>280000</v>
      </c>
    </row>
    <row r="14" spans="1:93" x14ac:dyDescent="0.25">
      <c r="A14">
        <v>12</v>
      </c>
      <c r="B14" s="18">
        <v>7</v>
      </c>
      <c r="C14" t="s">
        <v>153</v>
      </c>
      <c r="D14">
        <v>6</v>
      </c>
      <c r="E14">
        <f t="shared" si="0"/>
        <v>6</v>
      </c>
      <c r="F14" t="s">
        <v>152</v>
      </c>
      <c r="I14" s="37" t="s">
        <v>319</v>
      </c>
      <c r="J14" s="37">
        <v>-0.36890000000000001</v>
      </c>
      <c r="K14" s="37">
        <v>0.12740000000000001</v>
      </c>
      <c r="L14" s="37">
        <v>1.276E-3</v>
      </c>
      <c r="M14" s="37">
        <v>-0.61680000000000001</v>
      </c>
      <c r="N14" s="37">
        <v>-0.37</v>
      </c>
      <c r="O14" s="37">
        <v>-0.11559999999999999</v>
      </c>
      <c r="P14" s="37">
        <v>30001</v>
      </c>
      <c r="Q14" s="37">
        <v>120000</v>
      </c>
      <c r="S14" s="37" t="s">
        <v>2149</v>
      </c>
      <c r="T14" s="37">
        <v>-0.16020000000000001</v>
      </c>
      <c r="U14" s="37">
        <v>0.41249999999999998</v>
      </c>
      <c r="V14" s="37">
        <v>3.578E-3</v>
      </c>
      <c r="W14" s="37">
        <v>-1.0009999999999999</v>
      </c>
      <c r="X14" s="37">
        <v>-0.15920000000000001</v>
      </c>
      <c r="Y14" s="37">
        <v>0.68110000000000004</v>
      </c>
      <c r="Z14" s="37">
        <v>30001</v>
      </c>
      <c r="AA14" s="37">
        <v>120000</v>
      </c>
      <c r="AC14">
        <v>12</v>
      </c>
      <c r="AD14" s="37" t="s">
        <v>2449</v>
      </c>
      <c r="AE14" s="37">
        <v>24.51</v>
      </c>
      <c r="AF14" s="37">
        <v>5.0579999999999998</v>
      </c>
      <c r="AG14" s="37">
        <v>7.8109999999999999E-2</v>
      </c>
      <c r="AH14" s="37">
        <v>15</v>
      </c>
      <c r="AI14" s="37">
        <v>24</v>
      </c>
      <c r="AJ14" s="37">
        <v>35</v>
      </c>
      <c r="AK14" s="37">
        <v>30001</v>
      </c>
      <c r="AL14" s="37">
        <v>120000</v>
      </c>
      <c r="AN14">
        <v>12</v>
      </c>
      <c r="AO14" s="37" t="s">
        <v>2493</v>
      </c>
      <c r="AP14" s="37">
        <v>13.74</v>
      </c>
      <c r="AQ14" s="37">
        <v>5.0510000000000002</v>
      </c>
      <c r="AR14" s="37">
        <v>2.4060000000000002E-2</v>
      </c>
      <c r="AS14" s="37">
        <v>4</v>
      </c>
      <c r="AT14" s="37">
        <v>14</v>
      </c>
      <c r="AU14" s="37">
        <v>22</v>
      </c>
      <c r="AV14" s="37">
        <v>30001</v>
      </c>
      <c r="AW14" s="37">
        <v>120000</v>
      </c>
      <c r="AY14" s="37">
        <v>13</v>
      </c>
      <c r="AZ14" s="37" t="s">
        <v>2732</v>
      </c>
      <c r="BA14" s="37">
        <v>-0.2823</v>
      </c>
      <c r="BB14" s="37">
        <v>0.12659999999999999</v>
      </c>
      <c r="BC14" s="37">
        <v>1.3359999999999999E-3</v>
      </c>
      <c r="BD14" s="37">
        <v>-0.52869999999999995</v>
      </c>
      <c r="BE14" s="37">
        <v>-0.28320000000000001</v>
      </c>
      <c r="BF14" s="37">
        <v>-2.9520000000000001E-2</v>
      </c>
      <c r="BG14" s="37">
        <v>70001</v>
      </c>
      <c r="BH14" s="37">
        <v>280000</v>
      </c>
      <c r="BJ14" s="37">
        <v>13</v>
      </c>
      <c r="BK14" s="37" t="s">
        <v>2791</v>
      </c>
      <c r="BL14" s="37">
        <v>-8.6860000000000007E-2</v>
      </c>
      <c r="BM14" s="37">
        <v>0.41270000000000001</v>
      </c>
      <c r="BN14" s="37">
        <v>2.6029999999999998E-3</v>
      </c>
      <c r="BO14" s="37">
        <v>-0.93220000000000003</v>
      </c>
      <c r="BP14" s="37">
        <v>-8.8220000000000007E-2</v>
      </c>
      <c r="BQ14" s="37">
        <v>0.76190000000000002</v>
      </c>
      <c r="BR14" s="37">
        <v>70001</v>
      </c>
      <c r="BS14" s="37">
        <v>280000</v>
      </c>
      <c r="BU14" s="37">
        <v>12</v>
      </c>
      <c r="BV14" s="37" t="s">
        <v>2449</v>
      </c>
      <c r="BW14" s="37">
        <v>25.87</v>
      </c>
      <c r="BX14" s="37">
        <v>5.41</v>
      </c>
      <c r="BY14" s="37">
        <v>6.232E-2</v>
      </c>
      <c r="BZ14" s="37">
        <v>16</v>
      </c>
      <c r="CA14" s="37">
        <v>26</v>
      </c>
      <c r="CB14" s="37">
        <v>37</v>
      </c>
      <c r="CC14" s="37">
        <v>70001</v>
      </c>
      <c r="CD14" s="37">
        <v>280000</v>
      </c>
      <c r="CF14" s="37">
        <v>12</v>
      </c>
      <c r="CG14" s="37" t="s">
        <v>2493</v>
      </c>
      <c r="CH14" s="37">
        <v>14.37</v>
      </c>
      <c r="CI14" s="37">
        <v>5.2869999999999999</v>
      </c>
      <c r="CJ14" s="37">
        <v>1.9019999999999999E-2</v>
      </c>
      <c r="CK14" s="37">
        <v>4</v>
      </c>
      <c r="CL14" s="37">
        <v>15</v>
      </c>
      <c r="CM14" s="37">
        <v>23</v>
      </c>
      <c r="CN14" s="37">
        <v>70001</v>
      </c>
      <c r="CO14" s="37">
        <v>280000</v>
      </c>
    </row>
    <row r="15" spans="1:93" x14ac:dyDescent="0.25">
      <c r="A15">
        <v>13</v>
      </c>
      <c r="B15" s="18"/>
      <c r="C15" t="s">
        <v>154</v>
      </c>
      <c r="D15">
        <v>6</v>
      </c>
      <c r="E15">
        <f t="shared" si="0"/>
        <v>6</v>
      </c>
      <c r="F15" t="s">
        <v>152</v>
      </c>
      <c r="I15" s="37" t="s">
        <v>320</v>
      </c>
      <c r="J15" s="37">
        <v>-0.41760000000000003</v>
      </c>
      <c r="K15" s="37">
        <v>0.20630000000000001</v>
      </c>
      <c r="L15" s="37">
        <v>1.4779999999999999E-3</v>
      </c>
      <c r="M15" s="37">
        <v>-0.8377</v>
      </c>
      <c r="N15" s="37">
        <v>-0.41649999999999998</v>
      </c>
      <c r="O15" s="37">
        <v>-5.8019999999999999E-3</v>
      </c>
      <c r="P15" s="37">
        <v>30001</v>
      </c>
      <c r="Q15" s="37">
        <v>120000</v>
      </c>
      <c r="S15" s="37" t="s">
        <v>2150</v>
      </c>
      <c r="T15" s="37">
        <v>-0.1263</v>
      </c>
      <c r="U15" s="37">
        <v>0.34379999999999999</v>
      </c>
      <c r="V15" s="37">
        <v>3.774E-3</v>
      </c>
      <c r="W15" s="37">
        <v>-0.81689999999999996</v>
      </c>
      <c r="X15" s="37">
        <v>-0.1255</v>
      </c>
      <c r="Y15" s="37">
        <v>0.56059999999999999</v>
      </c>
      <c r="Z15" s="37">
        <v>30001</v>
      </c>
      <c r="AA15" s="37">
        <v>120000</v>
      </c>
      <c r="AC15">
        <v>13</v>
      </c>
      <c r="AD15" s="37" t="s">
        <v>2450</v>
      </c>
      <c r="AE15" s="37">
        <v>21.62</v>
      </c>
      <c r="AF15" s="37">
        <v>6.8879999999999999</v>
      </c>
      <c r="AG15" s="37">
        <v>6.2309999999999997E-2</v>
      </c>
      <c r="AH15" s="37">
        <v>10</v>
      </c>
      <c r="AI15" s="37">
        <v>21</v>
      </c>
      <c r="AJ15" s="37">
        <v>36</v>
      </c>
      <c r="AK15" s="37">
        <v>30001</v>
      </c>
      <c r="AL15" s="37">
        <v>120000</v>
      </c>
      <c r="AN15">
        <v>13</v>
      </c>
      <c r="AO15" s="37" t="s">
        <v>2494</v>
      </c>
      <c r="AP15" s="37">
        <v>14.31</v>
      </c>
      <c r="AQ15" s="37">
        <v>4.5060000000000002</v>
      </c>
      <c r="AR15" s="37">
        <v>2.9819999999999999E-2</v>
      </c>
      <c r="AS15" s="37">
        <v>5</v>
      </c>
      <c r="AT15" s="37">
        <v>15</v>
      </c>
      <c r="AU15" s="37">
        <v>21</v>
      </c>
      <c r="AV15" s="37">
        <v>30001</v>
      </c>
      <c r="AW15" s="37">
        <v>120000</v>
      </c>
      <c r="AY15" s="37">
        <v>14</v>
      </c>
      <c r="AZ15" s="37" t="s">
        <v>2733</v>
      </c>
      <c r="BA15" s="37">
        <v>-0.32469999999999999</v>
      </c>
      <c r="BB15" s="37">
        <v>0.19800000000000001</v>
      </c>
      <c r="BC15" s="37">
        <v>1.444E-3</v>
      </c>
      <c r="BD15" s="37">
        <v>-0.72829999999999995</v>
      </c>
      <c r="BE15" s="37">
        <v>-0.3236</v>
      </c>
      <c r="BF15" s="37">
        <v>6.9139999999999993E-2</v>
      </c>
      <c r="BG15" s="37">
        <v>70001</v>
      </c>
      <c r="BH15" s="37">
        <v>280000</v>
      </c>
      <c r="BJ15" s="37">
        <v>14</v>
      </c>
      <c r="BK15" s="37" t="s">
        <v>2792</v>
      </c>
      <c r="BL15" s="37">
        <v>-6.5110000000000001E-2</v>
      </c>
      <c r="BM15" s="37">
        <v>0.34279999999999999</v>
      </c>
      <c r="BN15" s="37">
        <v>2.7950000000000002E-3</v>
      </c>
      <c r="BO15" s="37">
        <v>-0.75119999999999998</v>
      </c>
      <c r="BP15" s="37">
        <v>-6.6799999999999998E-2</v>
      </c>
      <c r="BQ15" s="37">
        <v>0.62409999999999999</v>
      </c>
      <c r="BR15" s="37">
        <v>70001</v>
      </c>
      <c r="BS15" s="37">
        <v>280000</v>
      </c>
      <c r="BU15" s="37">
        <v>13</v>
      </c>
      <c r="BV15" s="37" t="s">
        <v>2450</v>
      </c>
      <c r="BW15" s="37">
        <v>24.66</v>
      </c>
      <c r="BX15" s="37">
        <v>7.9320000000000004</v>
      </c>
      <c r="BY15" s="37">
        <v>6.7199999999999996E-2</v>
      </c>
      <c r="BZ15" s="37">
        <v>11</v>
      </c>
      <c r="CA15" s="37">
        <v>24</v>
      </c>
      <c r="CB15" s="37">
        <v>40</v>
      </c>
      <c r="CC15" s="37">
        <v>70001</v>
      </c>
      <c r="CD15" s="37">
        <v>280000</v>
      </c>
      <c r="CF15" s="37">
        <v>13</v>
      </c>
      <c r="CG15" s="37" t="s">
        <v>2494</v>
      </c>
      <c r="CH15" s="37">
        <v>14.82</v>
      </c>
      <c r="CI15" s="37">
        <v>4.7560000000000002</v>
      </c>
      <c r="CJ15" s="37">
        <v>2.3269999999999999E-2</v>
      </c>
      <c r="CK15" s="37">
        <v>5</v>
      </c>
      <c r="CL15" s="37">
        <v>15</v>
      </c>
      <c r="CM15" s="37">
        <v>22</v>
      </c>
      <c r="CN15" s="37">
        <v>70001</v>
      </c>
      <c r="CO15" s="37">
        <v>280000</v>
      </c>
    </row>
    <row r="16" spans="1:93" x14ac:dyDescent="0.25">
      <c r="A16">
        <v>14</v>
      </c>
      <c r="B16" s="18">
        <v>8</v>
      </c>
      <c r="C16" t="s">
        <v>155</v>
      </c>
      <c r="D16">
        <v>6</v>
      </c>
      <c r="E16">
        <f t="shared" si="0"/>
        <v>6</v>
      </c>
      <c r="F16" t="s">
        <v>152</v>
      </c>
      <c r="I16" s="37" t="s">
        <v>321</v>
      </c>
      <c r="J16" s="37">
        <v>-0.25929999999999997</v>
      </c>
      <c r="K16" s="37">
        <v>0.15029999999999999</v>
      </c>
      <c r="L16" s="27">
        <v>9.921000000000001E-4</v>
      </c>
      <c r="M16" s="37">
        <v>-0.55300000000000005</v>
      </c>
      <c r="N16" s="37">
        <v>-0.2626</v>
      </c>
      <c r="O16" s="37">
        <v>5.3449999999999998E-2</v>
      </c>
      <c r="P16" s="37">
        <v>30001</v>
      </c>
      <c r="Q16" s="37">
        <v>120000</v>
      </c>
      <c r="S16" s="37" t="s">
        <v>2151</v>
      </c>
      <c r="T16" s="37">
        <v>0.72970000000000002</v>
      </c>
      <c r="U16" s="37">
        <v>0.55930000000000002</v>
      </c>
      <c r="V16" s="37">
        <v>6.0889999999999998E-3</v>
      </c>
      <c r="W16" s="37">
        <v>-0.37059999999999998</v>
      </c>
      <c r="X16" s="37">
        <v>0.72360000000000002</v>
      </c>
      <c r="Y16" s="37">
        <v>1.8520000000000001</v>
      </c>
      <c r="Z16" s="37">
        <v>30001</v>
      </c>
      <c r="AA16" s="37">
        <v>120000</v>
      </c>
      <c r="AC16">
        <v>14</v>
      </c>
      <c r="AD16" s="37" t="s">
        <v>2451</v>
      </c>
      <c r="AE16" s="37">
        <v>24.3</v>
      </c>
      <c r="AF16" s="37">
        <v>7.117</v>
      </c>
      <c r="AG16" s="37">
        <v>6.7500000000000004E-2</v>
      </c>
      <c r="AH16" s="37">
        <v>11</v>
      </c>
      <c r="AI16" s="37">
        <v>24</v>
      </c>
      <c r="AJ16" s="37">
        <v>38</v>
      </c>
      <c r="AK16" s="37">
        <v>30001</v>
      </c>
      <c r="AL16" s="37">
        <v>120000</v>
      </c>
      <c r="AN16">
        <v>14</v>
      </c>
      <c r="AO16" s="37" t="s">
        <v>2495</v>
      </c>
      <c r="AP16" s="37">
        <v>21.25</v>
      </c>
      <c r="AQ16" s="37">
        <v>3.1349999999999998</v>
      </c>
      <c r="AR16" s="37">
        <v>2.257E-2</v>
      </c>
      <c r="AS16" s="37">
        <v>11</v>
      </c>
      <c r="AT16" s="37">
        <v>22</v>
      </c>
      <c r="AU16" s="37">
        <v>23</v>
      </c>
      <c r="AV16" s="37">
        <v>30001</v>
      </c>
      <c r="AW16" s="37">
        <v>120000</v>
      </c>
      <c r="AY16" s="37">
        <v>15</v>
      </c>
      <c r="AZ16" s="37" t="s">
        <v>2734</v>
      </c>
      <c r="BA16" s="37">
        <v>-0.19889999999999999</v>
      </c>
      <c r="BB16" s="37">
        <v>0.1396</v>
      </c>
      <c r="BC16" s="27">
        <v>8.9050000000000002E-4</v>
      </c>
      <c r="BD16" s="37">
        <v>-0.4773</v>
      </c>
      <c r="BE16" s="37">
        <v>-0.20019999999999999</v>
      </c>
      <c r="BF16" s="37">
        <v>8.6220000000000005E-2</v>
      </c>
      <c r="BG16" s="37">
        <v>70001</v>
      </c>
      <c r="BH16" s="37">
        <v>280000</v>
      </c>
      <c r="BJ16" s="37">
        <v>15</v>
      </c>
      <c r="BK16" s="37" t="s">
        <v>2793</v>
      </c>
      <c r="BL16" s="37">
        <v>0.76439999999999997</v>
      </c>
      <c r="BM16" s="37">
        <v>0.55389999999999995</v>
      </c>
      <c r="BN16" s="37">
        <v>4.2110000000000003E-3</v>
      </c>
      <c r="BO16" s="37">
        <v>-0.3286</v>
      </c>
      <c r="BP16" s="37">
        <v>0.76060000000000005</v>
      </c>
      <c r="BQ16" s="37">
        <v>1.8720000000000001</v>
      </c>
      <c r="BR16" s="37">
        <v>70001</v>
      </c>
      <c r="BS16" s="37">
        <v>280000</v>
      </c>
      <c r="BU16" s="37">
        <v>14</v>
      </c>
      <c r="BV16" s="37" t="s">
        <v>2451</v>
      </c>
      <c r="BW16" s="37">
        <v>21.97</v>
      </c>
      <c r="BX16" s="37">
        <v>7.5549999999999997</v>
      </c>
      <c r="BY16" s="37">
        <v>6.9519999999999998E-2</v>
      </c>
      <c r="BZ16" s="37">
        <v>9</v>
      </c>
      <c r="CA16" s="37">
        <v>21</v>
      </c>
      <c r="CB16" s="37">
        <v>37</v>
      </c>
      <c r="CC16" s="37">
        <v>70001</v>
      </c>
      <c r="CD16" s="37">
        <v>280000</v>
      </c>
      <c r="CF16" s="37">
        <v>14</v>
      </c>
      <c r="CG16" s="37" t="s">
        <v>2495</v>
      </c>
      <c r="CH16" s="37">
        <v>21.48</v>
      </c>
      <c r="CI16" s="37">
        <v>3.1469999999999998</v>
      </c>
      <c r="CJ16" s="37">
        <v>1.5689999999999999E-2</v>
      </c>
      <c r="CK16" s="37">
        <v>11</v>
      </c>
      <c r="CL16" s="37">
        <v>23</v>
      </c>
      <c r="CM16" s="37">
        <v>23</v>
      </c>
      <c r="CN16" s="37">
        <v>70001</v>
      </c>
      <c r="CO16" s="37">
        <v>280000</v>
      </c>
    </row>
    <row r="17" spans="1:93" x14ac:dyDescent="0.25">
      <c r="A17">
        <v>15</v>
      </c>
      <c r="B17" s="19">
        <v>9</v>
      </c>
      <c r="C17" t="s">
        <v>157</v>
      </c>
      <c r="D17">
        <v>7</v>
      </c>
      <c r="E17">
        <f t="shared" si="0"/>
        <v>7</v>
      </c>
      <c r="F17" t="s">
        <v>156</v>
      </c>
      <c r="I17" s="37" t="s">
        <v>322</v>
      </c>
      <c r="J17" s="37">
        <v>-0.2122</v>
      </c>
      <c r="K17" s="37">
        <v>0.12709999999999999</v>
      </c>
      <c r="L17" s="37">
        <v>1.0790000000000001E-3</v>
      </c>
      <c r="M17" s="37">
        <v>-0.45090000000000002</v>
      </c>
      <c r="N17" s="37">
        <v>-0.21740000000000001</v>
      </c>
      <c r="O17" s="37">
        <v>5.1220000000000002E-2</v>
      </c>
      <c r="P17" s="37">
        <v>30001</v>
      </c>
      <c r="Q17" s="37">
        <v>120000</v>
      </c>
      <c r="S17" s="37" t="s">
        <v>2152</v>
      </c>
      <c r="T17" s="37">
        <v>-0.82969999999999999</v>
      </c>
      <c r="U17" s="37">
        <v>0.4264</v>
      </c>
      <c r="V17" s="37">
        <v>3.4359999999999998E-3</v>
      </c>
      <c r="W17" s="37">
        <v>-1.6970000000000001</v>
      </c>
      <c r="X17" s="37">
        <v>-0.82940000000000003</v>
      </c>
      <c r="Y17" s="37">
        <v>3.5430000000000003E-2</v>
      </c>
      <c r="Z17" s="37">
        <v>30001</v>
      </c>
      <c r="AA17" s="37">
        <v>120000</v>
      </c>
      <c r="AC17">
        <v>15</v>
      </c>
      <c r="AD17" s="37" t="s">
        <v>2452</v>
      </c>
      <c r="AE17" s="37">
        <v>17.309999999999999</v>
      </c>
      <c r="AF17" s="37">
        <v>7.726</v>
      </c>
      <c r="AG17" s="37">
        <v>6.4500000000000002E-2</v>
      </c>
      <c r="AH17" s="37">
        <v>6</v>
      </c>
      <c r="AI17" s="37">
        <v>16</v>
      </c>
      <c r="AJ17" s="37">
        <v>35</v>
      </c>
      <c r="AK17" s="37">
        <v>30001</v>
      </c>
      <c r="AL17" s="37">
        <v>120000</v>
      </c>
      <c r="AN17">
        <v>15</v>
      </c>
      <c r="AO17" s="37" t="s">
        <v>2496</v>
      </c>
      <c r="AP17" s="37">
        <v>5.7869999999999999</v>
      </c>
      <c r="AQ17" s="37">
        <v>3.76</v>
      </c>
      <c r="AR17" s="37">
        <v>2.0820000000000002E-2</v>
      </c>
      <c r="AS17" s="37">
        <v>1</v>
      </c>
      <c r="AT17" s="37">
        <v>5</v>
      </c>
      <c r="AU17" s="37">
        <v>17</v>
      </c>
      <c r="AV17" s="37">
        <v>30001</v>
      </c>
      <c r="AW17" s="37">
        <v>120000</v>
      </c>
      <c r="AY17" s="37">
        <v>16</v>
      </c>
      <c r="AZ17" s="37" t="s">
        <v>2735</v>
      </c>
      <c r="BA17" s="37">
        <v>-0.15060000000000001</v>
      </c>
      <c r="BB17" s="37">
        <v>0.11749999999999999</v>
      </c>
      <c r="BC17" s="27">
        <v>9.4749999999999999E-4</v>
      </c>
      <c r="BD17" s="37">
        <v>-0.37430000000000002</v>
      </c>
      <c r="BE17" s="37">
        <v>-0.1545</v>
      </c>
      <c r="BF17" s="37">
        <v>9.0440000000000006E-2</v>
      </c>
      <c r="BG17" s="37">
        <v>70001</v>
      </c>
      <c r="BH17" s="37">
        <v>280000</v>
      </c>
      <c r="BJ17" s="37">
        <v>16</v>
      </c>
      <c r="BK17" s="37" t="s">
        <v>2794</v>
      </c>
      <c r="BL17" s="37">
        <v>-0.71389999999999998</v>
      </c>
      <c r="BM17" s="37">
        <v>0.43099999999999999</v>
      </c>
      <c r="BN17" s="37">
        <v>2.8730000000000001E-3</v>
      </c>
      <c r="BO17" s="37">
        <v>-1.583</v>
      </c>
      <c r="BP17" s="37">
        <v>-0.71650000000000003</v>
      </c>
      <c r="BQ17" s="37">
        <v>0.16769999999999999</v>
      </c>
      <c r="BR17" s="37">
        <v>70001</v>
      </c>
      <c r="BS17" s="37">
        <v>280000</v>
      </c>
      <c r="BU17" s="37">
        <v>15</v>
      </c>
      <c r="BV17" s="37" t="s">
        <v>2452</v>
      </c>
      <c r="BW17" s="37">
        <v>14.75</v>
      </c>
      <c r="BX17" s="37">
        <v>7.3529999999999998</v>
      </c>
      <c r="BY17" s="37">
        <v>5.2010000000000001E-2</v>
      </c>
      <c r="BZ17" s="37">
        <v>5</v>
      </c>
      <c r="CA17" s="37">
        <v>13</v>
      </c>
      <c r="CB17" s="37">
        <v>33</v>
      </c>
      <c r="CC17" s="37">
        <v>70001</v>
      </c>
      <c r="CD17" s="37">
        <v>280000</v>
      </c>
      <c r="CF17" s="37">
        <v>15</v>
      </c>
      <c r="CG17" s="37" t="s">
        <v>2496</v>
      </c>
      <c r="CH17" s="37">
        <v>6.3419999999999996</v>
      </c>
      <c r="CI17" s="37">
        <v>4.2119999999999997</v>
      </c>
      <c r="CJ17" s="37">
        <v>1.924E-2</v>
      </c>
      <c r="CK17" s="37">
        <v>1</v>
      </c>
      <c r="CL17" s="37">
        <v>5</v>
      </c>
      <c r="CM17" s="37">
        <v>19</v>
      </c>
      <c r="CN17" s="37">
        <v>70001</v>
      </c>
      <c r="CO17" s="37">
        <v>280000</v>
      </c>
    </row>
    <row r="18" spans="1:93" x14ac:dyDescent="0.25">
      <c r="A18">
        <v>16</v>
      </c>
      <c r="B18" s="19">
        <v>10</v>
      </c>
      <c r="C18" t="s">
        <v>158</v>
      </c>
      <c r="D18">
        <v>7</v>
      </c>
      <c r="E18">
        <f t="shared" si="0"/>
        <v>7</v>
      </c>
      <c r="F18" t="s">
        <v>156</v>
      </c>
      <c r="I18" s="37" t="s">
        <v>323</v>
      </c>
      <c r="J18" s="37">
        <v>-0.3427</v>
      </c>
      <c r="K18" s="37">
        <v>0.10059999999999999</v>
      </c>
      <c r="L18" s="37">
        <v>1.1440000000000001E-3</v>
      </c>
      <c r="M18" s="37">
        <v>-0.54659999999999997</v>
      </c>
      <c r="N18" s="37">
        <v>-0.3402</v>
      </c>
      <c r="O18" s="37">
        <v>-0.15090000000000001</v>
      </c>
      <c r="P18" s="37">
        <v>30001</v>
      </c>
      <c r="Q18" s="37">
        <v>120000</v>
      </c>
      <c r="S18" s="37" t="s">
        <v>2153</v>
      </c>
      <c r="T18" s="37">
        <v>-0.46910000000000002</v>
      </c>
      <c r="U18" s="37">
        <v>0.2112</v>
      </c>
      <c r="V18" s="37">
        <v>3.3400000000000001E-3</v>
      </c>
      <c r="W18" s="37">
        <v>-0.87350000000000005</v>
      </c>
      <c r="X18" s="37">
        <v>-0.47399999999999998</v>
      </c>
      <c r="Y18" s="37">
        <v>-3.7319999999999999E-2</v>
      </c>
      <c r="Z18" s="37">
        <v>30001</v>
      </c>
      <c r="AA18" s="37">
        <v>120000</v>
      </c>
      <c r="AC18">
        <v>16</v>
      </c>
      <c r="AD18" s="37" t="s">
        <v>2453</v>
      </c>
      <c r="AE18" s="37">
        <v>8.2189999999999994</v>
      </c>
      <c r="AF18" s="37">
        <v>5.4320000000000004</v>
      </c>
      <c r="AG18" s="37">
        <v>4.7969999999999999E-2</v>
      </c>
      <c r="AH18" s="37">
        <v>1</v>
      </c>
      <c r="AI18" s="37">
        <v>7</v>
      </c>
      <c r="AJ18" s="37">
        <v>23</v>
      </c>
      <c r="AK18" s="37">
        <v>30001</v>
      </c>
      <c r="AL18" s="37">
        <v>120000</v>
      </c>
      <c r="AN18">
        <v>16</v>
      </c>
      <c r="AO18" s="37" t="s">
        <v>2497</v>
      </c>
      <c r="AP18" s="37">
        <v>8.7970000000000006</v>
      </c>
      <c r="AQ18" s="37">
        <v>2.758</v>
      </c>
      <c r="AR18" s="37">
        <v>2.026E-2</v>
      </c>
      <c r="AS18" s="37">
        <v>4</v>
      </c>
      <c r="AT18" s="37">
        <v>8</v>
      </c>
      <c r="AU18" s="37">
        <v>15</v>
      </c>
      <c r="AV18" s="37">
        <v>30001</v>
      </c>
      <c r="AW18" s="37">
        <v>120000</v>
      </c>
      <c r="AY18" s="37">
        <v>17</v>
      </c>
      <c r="AZ18" s="37" t="s">
        <v>2736</v>
      </c>
      <c r="BA18" s="37">
        <v>-0.25119999999999998</v>
      </c>
      <c r="BB18" s="37">
        <v>0.1022</v>
      </c>
      <c r="BC18" s="37">
        <v>1.2179999999999999E-3</v>
      </c>
      <c r="BD18" s="37">
        <v>-0.45889999999999997</v>
      </c>
      <c r="BE18" s="37">
        <v>-0.24879999999999999</v>
      </c>
      <c r="BF18" s="37">
        <v>-5.6329999999999998E-2</v>
      </c>
      <c r="BG18" s="37">
        <v>70001</v>
      </c>
      <c r="BH18" s="37">
        <v>280000</v>
      </c>
      <c r="BJ18" s="37">
        <v>17</v>
      </c>
      <c r="BK18" s="37" t="s">
        <v>2795</v>
      </c>
      <c r="BL18" s="37">
        <v>-0.40989999999999999</v>
      </c>
      <c r="BM18" s="37">
        <v>0.21429999999999999</v>
      </c>
      <c r="BN18" s="37">
        <v>2.6189999999999998E-3</v>
      </c>
      <c r="BO18" s="37">
        <v>-0.81269999999999998</v>
      </c>
      <c r="BP18" s="37">
        <v>-0.41760000000000003</v>
      </c>
      <c r="BQ18" s="37">
        <v>3.4430000000000002E-2</v>
      </c>
      <c r="BR18" s="37">
        <v>70001</v>
      </c>
      <c r="BS18" s="37">
        <v>280000</v>
      </c>
      <c r="BU18" s="37">
        <v>16</v>
      </c>
      <c r="BV18" s="37" t="s">
        <v>2453</v>
      </c>
      <c r="BW18" s="37">
        <v>6.7119999999999997</v>
      </c>
      <c r="BX18" s="37">
        <v>4.5890000000000004</v>
      </c>
      <c r="BY18" s="37">
        <v>3.3869999999999997E-2</v>
      </c>
      <c r="BZ18" s="37">
        <v>1</v>
      </c>
      <c r="CA18" s="37">
        <v>6</v>
      </c>
      <c r="CB18" s="37">
        <v>19</v>
      </c>
      <c r="CC18" s="37">
        <v>70001</v>
      </c>
      <c r="CD18" s="37">
        <v>280000</v>
      </c>
      <c r="CF18" s="37">
        <v>16</v>
      </c>
      <c r="CG18" s="37" t="s">
        <v>2497</v>
      </c>
      <c r="CH18" s="37">
        <v>8.9169999999999998</v>
      </c>
      <c r="CI18" s="37">
        <v>3.012</v>
      </c>
      <c r="CJ18" s="37">
        <v>2.0840000000000001E-2</v>
      </c>
      <c r="CK18" s="37">
        <v>4</v>
      </c>
      <c r="CL18" s="37">
        <v>8</v>
      </c>
      <c r="CM18" s="37">
        <v>16</v>
      </c>
      <c r="CN18" s="37">
        <v>70001</v>
      </c>
      <c r="CO18" s="37">
        <v>280000</v>
      </c>
    </row>
    <row r="19" spans="1:93" x14ac:dyDescent="0.25">
      <c r="A19">
        <v>17</v>
      </c>
      <c r="B19" s="19">
        <v>11</v>
      </c>
      <c r="C19" t="s">
        <v>159</v>
      </c>
      <c r="D19">
        <v>7</v>
      </c>
      <c r="E19">
        <f t="shared" si="0"/>
        <v>7</v>
      </c>
      <c r="F19" t="s">
        <v>156</v>
      </c>
      <c r="I19" s="37" t="s">
        <v>324</v>
      </c>
      <c r="J19" s="37">
        <v>-0.25690000000000002</v>
      </c>
      <c r="K19" s="37">
        <v>9.2759999999999995E-2</v>
      </c>
      <c r="L19" s="37">
        <v>1.0139999999999999E-3</v>
      </c>
      <c r="M19" s="37">
        <v>-0.43809999999999999</v>
      </c>
      <c r="N19" s="37">
        <v>-0.25719999999999998</v>
      </c>
      <c r="O19" s="37">
        <v>-7.2090000000000001E-2</v>
      </c>
      <c r="P19" s="37">
        <v>30001</v>
      </c>
      <c r="Q19" s="37">
        <v>120000</v>
      </c>
      <c r="S19" s="37" t="s">
        <v>2154</v>
      </c>
      <c r="T19" s="37">
        <v>-0.15959999999999999</v>
      </c>
      <c r="U19" s="37">
        <v>0.2019</v>
      </c>
      <c r="V19" s="37">
        <v>3.0130000000000001E-3</v>
      </c>
      <c r="W19" s="37">
        <v>-0.55869999999999997</v>
      </c>
      <c r="X19" s="37">
        <v>-0.1603</v>
      </c>
      <c r="Y19" s="37">
        <v>0.2427</v>
      </c>
      <c r="Z19" s="37">
        <v>30001</v>
      </c>
      <c r="AA19" s="37">
        <v>120000</v>
      </c>
      <c r="AC19">
        <v>17</v>
      </c>
      <c r="AD19" s="37" t="s">
        <v>2454</v>
      </c>
      <c r="AE19" s="37">
        <v>14.86</v>
      </c>
      <c r="AF19" s="37">
        <v>5.1020000000000003</v>
      </c>
      <c r="AG19" s="37">
        <v>5.432E-2</v>
      </c>
      <c r="AH19" s="37">
        <v>7</v>
      </c>
      <c r="AI19" s="37">
        <v>14</v>
      </c>
      <c r="AJ19" s="37">
        <v>27</v>
      </c>
      <c r="AK19" s="37">
        <v>30001</v>
      </c>
      <c r="AL19" s="37">
        <v>120000</v>
      </c>
      <c r="AN19">
        <v>17</v>
      </c>
      <c r="AO19" s="37" t="s">
        <v>2498</v>
      </c>
      <c r="AP19" s="37">
        <v>13.93</v>
      </c>
      <c r="AQ19" s="37">
        <v>3.0710000000000002</v>
      </c>
      <c r="AR19" s="37">
        <v>2.2190000000000001E-2</v>
      </c>
      <c r="AS19" s="37">
        <v>8</v>
      </c>
      <c r="AT19" s="37">
        <v>14</v>
      </c>
      <c r="AU19" s="37">
        <v>20</v>
      </c>
      <c r="AV19" s="37">
        <v>30001</v>
      </c>
      <c r="AW19" s="37">
        <v>120000</v>
      </c>
      <c r="AY19" s="37">
        <v>18</v>
      </c>
      <c r="AZ19" s="37" t="s">
        <v>2737</v>
      </c>
      <c r="BA19" s="37">
        <v>-0.19259999999999999</v>
      </c>
      <c r="BB19" s="37">
        <v>8.8410000000000002E-2</v>
      </c>
      <c r="BC19" s="27">
        <v>9.2080000000000005E-4</v>
      </c>
      <c r="BD19" s="37">
        <v>-0.36649999999999999</v>
      </c>
      <c r="BE19" s="37">
        <v>-0.19309999999999999</v>
      </c>
      <c r="BF19" s="37">
        <v>-1.7069999999999998E-2</v>
      </c>
      <c r="BG19" s="37">
        <v>70001</v>
      </c>
      <c r="BH19" s="37">
        <v>280000</v>
      </c>
      <c r="BJ19" s="37">
        <v>18</v>
      </c>
      <c r="BK19" s="37" t="s">
        <v>2796</v>
      </c>
      <c r="BL19" s="37">
        <v>-0.11799999999999999</v>
      </c>
      <c r="BM19" s="37">
        <v>0.19359999999999999</v>
      </c>
      <c r="BN19" s="37">
        <v>2.1580000000000002E-3</v>
      </c>
      <c r="BO19" s="37">
        <v>-0.49990000000000001</v>
      </c>
      <c r="BP19" s="37">
        <v>-0.1187</v>
      </c>
      <c r="BQ19" s="37">
        <v>0.26950000000000002</v>
      </c>
      <c r="BR19" s="37">
        <v>70001</v>
      </c>
      <c r="BS19" s="37">
        <v>280000</v>
      </c>
      <c r="BU19" s="37">
        <v>17</v>
      </c>
      <c r="BV19" s="37" t="s">
        <v>2454</v>
      </c>
      <c r="BW19" s="37">
        <v>12.91</v>
      </c>
      <c r="BX19" s="37">
        <v>4.7859999999999996</v>
      </c>
      <c r="BY19" s="37">
        <v>4.3310000000000001E-2</v>
      </c>
      <c r="BZ19" s="37">
        <v>6</v>
      </c>
      <c r="CA19" s="37">
        <v>12</v>
      </c>
      <c r="CB19" s="37">
        <v>25</v>
      </c>
      <c r="CC19" s="37">
        <v>70001</v>
      </c>
      <c r="CD19" s="37">
        <v>280000</v>
      </c>
      <c r="CF19" s="37">
        <v>17</v>
      </c>
      <c r="CG19" s="37" t="s">
        <v>2498</v>
      </c>
      <c r="CH19" s="37">
        <v>14.14</v>
      </c>
      <c r="CI19" s="37">
        <v>3.2650000000000001</v>
      </c>
      <c r="CJ19" s="37">
        <v>1.8350000000000002E-2</v>
      </c>
      <c r="CK19" s="37">
        <v>8</v>
      </c>
      <c r="CL19" s="37">
        <v>14</v>
      </c>
      <c r="CM19" s="37">
        <v>20</v>
      </c>
      <c r="CN19" s="37">
        <v>70001</v>
      </c>
      <c r="CO19" s="37">
        <v>280000</v>
      </c>
    </row>
    <row r="20" spans="1:93" x14ac:dyDescent="0.25">
      <c r="A20">
        <v>18</v>
      </c>
      <c r="B20" s="19">
        <v>12</v>
      </c>
      <c r="C20" t="s">
        <v>160</v>
      </c>
      <c r="D20">
        <v>7</v>
      </c>
      <c r="E20">
        <f t="shared" si="0"/>
        <v>7</v>
      </c>
      <c r="F20" t="s">
        <v>156</v>
      </c>
      <c r="I20" s="37" t="s">
        <v>325</v>
      </c>
      <c r="J20" s="37">
        <v>-0.6593</v>
      </c>
      <c r="K20" s="37">
        <v>0.18690000000000001</v>
      </c>
      <c r="L20" s="37">
        <v>3.4399999999999999E-3</v>
      </c>
      <c r="M20" s="37">
        <v>-1.024</v>
      </c>
      <c r="N20" s="37">
        <v>-0.6603</v>
      </c>
      <c r="O20" s="37">
        <v>-0.28839999999999999</v>
      </c>
      <c r="P20" s="37">
        <v>30001</v>
      </c>
      <c r="Q20" s="37">
        <v>120000</v>
      </c>
      <c r="S20" s="37" t="s">
        <v>2155</v>
      </c>
      <c r="T20" s="37">
        <v>-0.75080000000000002</v>
      </c>
      <c r="U20" s="37">
        <v>0.33579999999999999</v>
      </c>
      <c r="V20" s="37">
        <v>3.1080000000000001E-3</v>
      </c>
      <c r="W20" s="37">
        <v>-1.42</v>
      </c>
      <c r="X20" s="37">
        <v>-0.752</v>
      </c>
      <c r="Y20" s="37">
        <v>-7.4940000000000007E-2</v>
      </c>
      <c r="Z20" s="37">
        <v>30001</v>
      </c>
      <c r="AA20" s="37">
        <v>120000</v>
      </c>
      <c r="AC20">
        <v>18</v>
      </c>
      <c r="AD20" s="37" t="s">
        <v>2455</v>
      </c>
      <c r="AE20" s="37">
        <v>30.82</v>
      </c>
      <c r="AF20" s="37">
        <v>5.0890000000000004</v>
      </c>
      <c r="AG20" s="37">
        <v>5.0130000000000001E-2</v>
      </c>
      <c r="AH20" s="37">
        <v>19</v>
      </c>
      <c r="AI20" s="37">
        <v>31</v>
      </c>
      <c r="AJ20" s="37">
        <v>39</v>
      </c>
      <c r="AK20" s="37">
        <v>30001</v>
      </c>
      <c r="AL20" s="37">
        <v>120000</v>
      </c>
      <c r="AN20">
        <v>18</v>
      </c>
      <c r="AO20" s="37" t="s">
        <v>2499</v>
      </c>
      <c r="AP20" s="37">
        <v>6.1619999999999999</v>
      </c>
      <c r="AQ20" s="37">
        <v>3.2410000000000001</v>
      </c>
      <c r="AR20" s="37">
        <v>2.1309999999999999E-2</v>
      </c>
      <c r="AS20" s="37">
        <v>2</v>
      </c>
      <c r="AT20" s="37">
        <v>6</v>
      </c>
      <c r="AU20" s="37">
        <v>15</v>
      </c>
      <c r="AV20" s="37">
        <v>30001</v>
      </c>
      <c r="AW20" s="37">
        <v>120000</v>
      </c>
      <c r="AY20" s="37">
        <v>19</v>
      </c>
      <c r="AZ20" s="37" t="s">
        <v>2738</v>
      </c>
      <c r="BA20" s="37">
        <v>-0.57340000000000002</v>
      </c>
      <c r="BB20" s="37">
        <v>0.1842</v>
      </c>
      <c r="BC20" s="37">
        <v>2.601E-3</v>
      </c>
      <c r="BD20" s="37">
        <v>-0.93469999999999998</v>
      </c>
      <c r="BE20" s="37">
        <v>-0.57330000000000003</v>
      </c>
      <c r="BF20" s="37">
        <v>-0.21199999999999999</v>
      </c>
      <c r="BG20" s="37">
        <v>70001</v>
      </c>
      <c r="BH20" s="37">
        <v>280000</v>
      </c>
      <c r="BJ20" s="37">
        <v>19</v>
      </c>
      <c r="BK20" s="37" t="s">
        <v>2797</v>
      </c>
      <c r="BL20" s="37">
        <v>-0.66639999999999999</v>
      </c>
      <c r="BM20" s="37">
        <v>0.3382</v>
      </c>
      <c r="BN20" s="37">
        <v>2.4359999999999998E-3</v>
      </c>
      <c r="BO20" s="37">
        <v>-1.3420000000000001</v>
      </c>
      <c r="BP20" s="37">
        <v>-0.66690000000000005</v>
      </c>
      <c r="BQ20" s="37">
        <v>9.9670000000000002E-3</v>
      </c>
      <c r="BR20" s="37">
        <v>70001</v>
      </c>
      <c r="BS20" s="37">
        <v>280000</v>
      </c>
      <c r="BU20" s="37">
        <v>18</v>
      </c>
      <c r="BV20" s="37" t="s">
        <v>2455</v>
      </c>
      <c r="BW20" s="37">
        <v>30.84</v>
      </c>
      <c r="BX20" s="37">
        <v>5.7460000000000004</v>
      </c>
      <c r="BY20" s="37">
        <v>5.0819999999999997E-2</v>
      </c>
      <c r="BZ20" s="37">
        <v>18</v>
      </c>
      <c r="CA20" s="37">
        <v>32</v>
      </c>
      <c r="CB20" s="37">
        <v>40</v>
      </c>
      <c r="CC20" s="37">
        <v>70001</v>
      </c>
      <c r="CD20" s="37">
        <v>280000</v>
      </c>
      <c r="CF20" s="37">
        <v>18</v>
      </c>
      <c r="CG20" s="37" t="s">
        <v>2499</v>
      </c>
      <c r="CH20" s="37">
        <v>6.4420000000000002</v>
      </c>
      <c r="CI20" s="37">
        <v>3.52</v>
      </c>
      <c r="CJ20" s="37">
        <v>1.7670000000000002E-2</v>
      </c>
      <c r="CK20" s="37">
        <v>2</v>
      </c>
      <c r="CL20" s="37">
        <v>6</v>
      </c>
      <c r="CM20" s="37">
        <v>16</v>
      </c>
      <c r="CN20" s="37">
        <v>70001</v>
      </c>
      <c r="CO20" s="37">
        <v>280000</v>
      </c>
    </row>
    <row r="21" spans="1:93" x14ac:dyDescent="0.25">
      <c r="A21">
        <v>19</v>
      </c>
      <c r="B21" s="18"/>
      <c r="C21" t="s">
        <v>161</v>
      </c>
      <c r="D21">
        <v>8</v>
      </c>
      <c r="F21" t="s">
        <v>161</v>
      </c>
      <c r="I21" s="37" t="s">
        <v>326</v>
      </c>
      <c r="J21" s="37">
        <v>-0.32400000000000001</v>
      </c>
      <c r="K21" s="37">
        <v>0.1951</v>
      </c>
      <c r="L21" s="37">
        <v>3.2260000000000001E-3</v>
      </c>
      <c r="M21" s="37">
        <v>-0.70520000000000005</v>
      </c>
      <c r="N21" s="37">
        <v>-0.32419999999999999</v>
      </c>
      <c r="O21" s="37">
        <v>6.0729999999999999E-2</v>
      </c>
      <c r="P21" s="37">
        <v>30001</v>
      </c>
      <c r="Q21" s="37">
        <v>120000</v>
      </c>
      <c r="S21" s="37" t="s">
        <v>2156</v>
      </c>
      <c r="T21" s="37">
        <v>-1.298</v>
      </c>
      <c r="U21" s="37">
        <v>0.82599999999999996</v>
      </c>
      <c r="V21" s="37">
        <v>1.4080000000000001E-2</v>
      </c>
      <c r="W21" s="37">
        <v>-2.9409999999999998</v>
      </c>
      <c r="X21" s="37">
        <v>-1.3009999999999999</v>
      </c>
      <c r="Y21" s="37">
        <v>0.3518</v>
      </c>
      <c r="Z21" s="37">
        <v>30001</v>
      </c>
      <c r="AA21" s="37">
        <v>120000</v>
      </c>
      <c r="AC21">
        <v>19</v>
      </c>
      <c r="AD21" s="37" t="s">
        <v>2456</v>
      </c>
      <c r="AE21" s="37">
        <v>28.36</v>
      </c>
      <c r="AF21" s="37">
        <v>9.4260000000000002</v>
      </c>
      <c r="AG21" s="37">
        <v>6.6180000000000003E-2</v>
      </c>
      <c r="AH21" s="37">
        <v>9</v>
      </c>
      <c r="AI21" s="37">
        <v>30</v>
      </c>
      <c r="AJ21" s="37">
        <v>42</v>
      </c>
      <c r="AK21" s="37">
        <v>30001</v>
      </c>
      <c r="AL21" s="37">
        <v>120000</v>
      </c>
      <c r="AN21">
        <v>19</v>
      </c>
      <c r="AO21" s="37" t="s">
        <v>2500</v>
      </c>
      <c r="AP21" s="37">
        <v>4.2960000000000003</v>
      </c>
      <c r="AQ21" s="37">
        <v>4.9370000000000003</v>
      </c>
      <c r="AR21" s="37">
        <v>7.2040000000000007E-2</v>
      </c>
      <c r="AS21" s="37">
        <v>1</v>
      </c>
      <c r="AT21" s="37">
        <v>2</v>
      </c>
      <c r="AU21" s="37">
        <v>20</v>
      </c>
      <c r="AV21" s="37">
        <v>30001</v>
      </c>
      <c r="AW21" s="37">
        <v>120000</v>
      </c>
      <c r="AY21" s="37">
        <v>20</v>
      </c>
      <c r="AZ21" s="37" t="s">
        <v>2739</v>
      </c>
      <c r="BA21" s="37">
        <v>-0.21959999999999999</v>
      </c>
      <c r="BB21" s="37">
        <v>0.2009</v>
      </c>
      <c r="BC21" s="37">
        <v>2.5850000000000001E-3</v>
      </c>
      <c r="BD21" s="37">
        <v>-0.61429999999999996</v>
      </c>
      <c r="BE21" s="37">
        <v>-0.21920000000000001</v>
      </c>
      <c r="BF21" s="37">
        <v>0.1749</v>
      </c>
      <c r="BG21" s="37">
        <v>70001</v>
      </c>
      <c r="BH21" s="37">
        <v>280000</v>
      </c>
      <c r="BJ21" s="37">
        <v>20</v>
      </c>
      <c r="BK21" s="37" t="s">
        <v>2798</v>
      </c>
      <c r="BL21" s="37">
        <v>-1.252</v>
      </c>
      <c r="BM21" s="37">
        <v>0.84260000000000002</v>
      </c>
      <c r="BN21" s="37">
        <v>1.0999999999999999E-2</v>
      </c>
      <c r="BO21" s="37">
        <v>-2.9350000000000001</v>
      </c>
      <c r="BP21" s="37">
        <v>-1.252</v>
      </c>
      <c r="BQ21" s="37">
        <v>0.42309999999999998</v>
      </c>
      <c r="BR21" s="37">
        <v>70001</v>
      </c>
      <c r="BS21" s="37">
        <v>280000</v>
      </c>
      <c r="BU21" s="37">
        <v>19</v>
      </c>
      <c r="BV21" s="37" t="s">
        <v>2456</v>
      </c>
      <c r="BW21" s="37">
        <v>26.5</v>
      </c>
      <c r="BX21" s="37">
        <v>10.01</v>
      </c>
      <c r="BY21" s="37">
        <v>5.8680000000000003E-2</v>
      </c>
      <c r="BZ21" s="37">
        <v>8</v>
      </c>
      <c r="CA21" s="37">
        <v>27</v>
      </c>
      <c r="CB21" s="37">
        <v>42</v>
      </c>
      <c r="CC21" s="37">
        <v>70001</v>
      </c>
      <c r="CD21" s="37">
        <v>280000</v>
      </c>
      <c r="CF21" s="37">
        <v>19</v>
      </c>
      <c r="CG21" s="37" t="s">
        <v>2500</v>
      </c>
      <c r="CH21" s="37">
        <v>4.3490000000000002</v>
      </c>
      <c r="CI21" s="37">
        <v>5.1559999999999997</v>
      </c>
      <c r="CJ21" s="37">
        <v>5.7619999999999998E-2</v>
      </c>
      <c r="CK21" s="37">
        <v>1</v>
      </c>
      <c r="CL21" s="37">
        <v>2</v>
      </c>
      <c r="CM21" s="37">
        <v>21</v>
      </c>
      <c r="CN21" s="37">
        <v>70001</v>
      </c>
      <c r="CO21" s="37">
        <v>280000</v>
      </c>
    </row>
    <row r="22" spans="1:93" x14ac:dyDescent="0.25">
      <c r="A22">
        <v>20</v>
      </c>
      <c r="B22" s="19">
        <v>13</v>
      </c>
      <c r="C22" t="s">
        <v>162</v>
      </c>
      <c r="D22">
        <v>9</v>
      </c>
      <c r="E22">
        <f>D22-1</f>
        <v>8</v>
      </c>
      <c r="F22" t="s">
        <v>163</v>
      </c>
      <c r="I22" s="37" t="s">
        <v>327</v>
      </c>
      <c r="J22" s="37">
        <v>-0.25740000000000002</v>
      </c>
      <c r="K22" s="37">
        <v>0.21</v>
      </c>
      <c r="L22" s="37">
        <v>3.725E-3</v>
      </c>
      <c r="M22" s="37">
        <v>-0.66810000000000003</v>
      </c>
      <c r="N22" s="37">
        <v>-0.25790000000000002</v>
      </c>
      <c r="O22" s="37">
        <v>0.15579999999999999</v>
      </c>
      <c r="P22" s="37">
        <v>30001</v>
      </c>
      <c r="Q22" s="37">
        <v>120000</v>
      </c>
      <c r="S22" s="37" t="s">
        <v>2157</v>
      </c>
      <c r="T22" s="37">
        <v>-1.419</v>
      </c>
      <c r="U22" s="37">
        <v>0.49370000000000003</v>
      </c>
      <c r="V22" s="37">
        <v>4.6979999999999999E-3</v>
      </c>
      <c r="W22" s="37">
        <v>-2.3980000000000001</v>
      </c>
      <c r="X22" s="37">
        <v>-1.421</v>
      </c>
      <c r="Y22" s="37">
        <v>-0.43169999999999997</v>
      </c>
      <c r="Z22" s="37">
        <v>30001</v>
      </c>
      <c r="AA22" s="37">
        <v>120000</v>
      </c>
      <c r="AC22">
        <v>20</v>
      </c>
      <c r="AD22" s="37" t="s">
        <v>2457</v>
      </c>
      <c r="AE22" s="37">
        <v>24.58</v>
      </c>
      <c r="AF22" s="37">
        <v>5.6950000000000003</v>
      </c>
      <c r="AG22" s="37">
        <v>5.3670000000000002E-2</v>
      </c>
      <c r="AH22" s="37">
        <v>14</v>
      </c>
      <c r="AI22" s="37">
        <v>25</v>
      </c>
      <c r="AJ22" s="37">
        <v>35</v>
      </c>
      <c r="AK22" s="37">
        <v>30001</v>
      </c>
      <c r="AL22" s="37">
        <v>120000</v>
      </c>
      <c r="AN22">
        <v>20</v>
      </c>
      <c r="AO22" s="37" t="s">
        <v>2501</v>
      </c>
      <c r="AP22" s="37">
        <v>2.5590000000000002</v>
      </c>
      <c r="AQ22" s="37">
        <v>2.2080000000000002</v>
      </c>
      <c r="AR22" s="37">
        <v>1.46E-2</v>
      </c>
      <c r="AS22" s="37">
        <v>1</v>
      </c>
      <c r="AT22" s="37">
        <v>2</v>
      </c>
      <c r="AU22" s="37">
        <v>8</v>
      </c>
      <c r="AV22" s="37">
        <v>30001</v>
      </c>
      <c r="AW22" s="37">
        <v>120000</v>
      </c>
      <c r="AY22" s="37">
        <v>21</v>
      </c>
      <c r="AZ22" s="37" t="s">
        <v>2740</v>
      </c>
      <c r="BA22" s="37">
        <v>-0.27300000000000002</v>
      </c>
      <c r="BB22" s="37">
        <v>0.2039</v>
      </c>
      <c r="BC22" s="37">
        <v>2.6610000000000002E-3</v>
      </c>
      <c r="BD22" s="37">
        <v>-0.67130000000000001</v>
      </c>
      <c r="BE22" s="37">
        <v>-0.27279999999999999</v>
      </c>
      <c r="BF22" s="37">
        <v>0.1285</v>
      </c>
      <c r="BG22" s="37">
        <v>70001</v>
      </c>
      <c r="BH22" s="37">
        <v>280000</v>
      </c>
      <c r="BJ22" s="37">
        <v>21</v>
      </c>
      <c r="BK22" s="37" t="s">
        <v>2799</v>
      </c>
      <c r="BL22" s="37">
        <v>-1.335</v>
      </c>
      <c r="BM22" s="37">
        <v>0.48330000000000001</v>
      </c>
      <c r="BN22" s="37">
        <v>3.2539999999999999E-3</v>
      </c>
      <c r="BO22" s="37">
        <v>-2.3010000000000002</v>
      </c>
      <c r="BP22" s="37">
        <v>-1.335</v>
      </c>
      <c r="BQ22" s="37">
        <v>-0.37130000000000002</v>
      </c>
      <c r="BR22" s="37">
        <v>70001</v>
      </c>
      <c r="BS22" s="37">
        <v>280000</v>
      </c>
      <c r="BU22" s="37">
        <v>20</v>
      </c>
      <c r="BV22" s="37" t="s">
        <v>2457</v>
      </c>
      <c r="BW22" s="37">
        <v>22.44</v>
      </c>
      <c r="BX22" s="37">
        <v>5.85</v>
      </c>
      <c r="BY22" s="37">
        <v>4.657E-2</v>
      </c>
      <c r="BZ22" s="37">
        <v>12</v>
      </c>
      <c r="CA22" s="37">
        <v>22</v>
      </c>
      <c r="CB22" s="37">
        <v>34</v>
      </c>
      <c r="CC22" s="37">
        <v>70001</v>
      </c>
      <c r="CD22" s="37">
        <v>280000</v>
      </c>
      <c r="CF22" s="37">
        <v>20</v>
      </c>
      <c r="CG22" s="37" t="s">
        <v>2501</v>
      </c>
      <c r="CH22" s="37">
        <v>2.59</v>
      </c>
      <c r="CI22" s="37">
        <v>2.262</v>
      </c>
      <c r="CJ22" s="37">
        <v>9.7809999999999998E-3</v>
      </c>
      <c r="CK22" s="37">
        <v>1</v>
      </c>
      <c r="CL22" s="37">
        <v>2</v>
      </c>
      <c r="CM22" s="37">
        <v>8</v>
      </c>
      <c r="CN22" s="37">
        <v>70001</v>
      </c>
      <c r="CO22" s="37">
        <v>280000</v>
      </c>
    </row>
    <row r="23" spans="1:93" x14ac:dyDescent="0.25">
      <c r="A23">
        <v>21</v>
      </c>
      <c r="B23" s="19">
        <v>14</v>
      </c>
      <c r="C23" t="s">
        <v>165</v>
      </c>
      <c r="D23">
        <v>10</v>
      </c>
      <c r="E23">
        <f t="shared" ref="E23:E60" si="1">D23-1</f>
        <v>9</v>
      </c>
      <c r="F23" t="s">
        <v>164</v>
      </c>
      <c r="I23" s="37" t="s">
        <v>328</v>
      </c>
      <c r="J23" s="37">
        <v>-0.44209999999999999</v>
      </c>
      <c r="K23" s="37">
        <v>0.25629999999999997</v>
      </c>
      <c r="L23" s="37">
        <v>3.888E-3</v>
      </c>
      <c r="M23" s="37">
        <v>-0.94689999999999996</v>
      </c>
      <c r="N23" s="37">
        <v>-0.441</v>
      </c>
      <c r="O23" s="37">
        <v>6.1359999999999998E-2</v>
      </c>
      <c r="P23" s="37">
        <v>30001</v>
      </c>
      <c r="Q23" s="37">
        <v>120000</v>
      </c>
      <c r="S23" s="37" t="s">
        <v>2158</v>
      </c>
      <c r="T23" s="37">
        <v>-1.0720000000000001</v>
      </c>
      <c r="U23" s="37">
        <v>0.49109999999999998</v>
      </c>
      <c r="V23" s="37">
        <v>7.535E-3</v>
      </c>
      <c r="W23" s="37">
        <v>-2.044</v>
      </c>
      <c r="X23" s="37">
        <v>-1.0740000000000001</v>
      </c>
      <c r="Y23" s="37">
        <v>-8.5250000000000006E-2</v>
      </c>
      <c r="Z23" s="37">
        <v>30001</v>
      </c>
      <c r="AA23" s="37">
        <v>120000</v>
      </c>
      <c r="AC23">
        <v>21</v>
      </c>
      <c r="AD23" s="37" t="s">
        <v>2458</v>
      </c>
      <c r="AE23" s="37">
        <v>37.450000000000003</v>
      </c>
      <c r="AF23" s="37">
        <v>5.415</v>
      </c>
      <c r="AG23" s="37">
        <v>3.9079999999999997E-2</v>
      </c>
      <c r="AH23" s="37">
        <v>23</v>
      </c>
      <c r="AI23" s="37">
        <v>39</v>
      </c>
      <c r="AJ23" s="37">
        <v>43</v>
      </c>
      <c r="AK23" s="37">
        <v>30001</v>
      </c>
      <c r="AL23" s="37">
        <v>120000</v>
      </c>
      <c r="AN23">
        <v>21</v>
      </c>
      <c r="AO23" s="37" t="s">
        <v>2502</v>
      </c>
      <c r="AP23" s="37">
        <v>4.359</v>
      </c>
      <c r="AQ23" s="37">
        <v>3.2090000000000001</v>
      </c>
      <c r="AR23" s="37">
        <v>3.61E-2</v>
      </c>
      <c r="AS23" s="37">
        <v>1</v>
      </c>
      <c r="AT23" s="37">
        <v>3</v>
      </c>
      <c r="AU23" s="37">
        <v>14</v>
      </c>
      <c r="AV23" s="37">
        <v>30001</v>
      </c>
      <c r="AW23" s="37">
        <v>120000</v>
      </c>
      <c r="AY23" s="37">
        <v>22</v>
      </c>
      <c r="AZ23" s="37" t="s">
        <v>2741</v>
      </c>
      <c r="BA23" s="37">
        <v>-0.47110000000000002</v>
      </c>
      <c r="BB23" s="37">
        <v>0.25119999999999998</v>
      </c>
      <c r="BC23" s="37">
        <v>2.6670000000000001E-3</v>
      </c>
      <c r="BD23" s="37">
        <v>-0.96950000000000003</v>
      </c>
      <c r="BE23" s="37">
        <v>-0.4703</v>
      </c>
      <c r="BF23" s="37">
        <v>2.3040000000000001E-2</v>
      </c>
      <c r="BG23" s="37">
        <v>70001</v>
      </c>
      <c r="BH23" s="37">
        <v>280000</v>
      </c>
      <c r="BJ23" s="37">
        <v>22</v>
      </c>
      <c r="BK23" s="37" t="s">
        <v>2800</v>
      </c>
      <c r="BL23" s="37">
        <v>-1.002</v>
      </c>
      <c r="BM23" s="37">
        <v>0.47939999999999999</v>
      </c>
      <c r="BN23" s="37">
        <v>5.2350000000000001E-3</v>
      </c>
      <c r="BO23" s="37">
        <v>-1.96</v>
      </c>
      <c r="BP23" s="37">
        <v>-1.002</v>
      </c>
      <c r="BQ23" s="37">
        <v>-4.0570000000000002E-2</v>
      </c>
      <c r="BR23" s="37">
        <v>70001</v>
      </c>
      <c r="BS23" s="37">
        <v>280000</v>
      </c>
      <c r="BU23" s="37">
        <v>21</v>
      </c>
      <c r="BV23" s="37" t="s">
        <v>2458</v>
      </c>
      <c r="BW23" s="37">
        <v>35.06</v>
      </c>
      <c r="BX23" s="37">
        <v>7.02</v>
      </c>
      <c r="BY23" s="37">
        <v>5.4780000000000002E-2</v>
      </c>
      <c r="BZ23" s="37">
        <v>18</v>
      </c>
      <c r="CA23" s="37">
        <v>37</v>
      </c>
      <c r="CB23" s="37">
        <v>43</v>
      </c>
      <c r="CC23" s="37">
        <v>70001</v>
      </c>
      <c r="CD23" s="37">
        <v>280000</v>
      </c>
      <c r="CF23" s="37">
        <v>21</v>
      </c>
      <c r="CG23" s="37" t="s">
        <v>2502</v>
      </c>
      <c r="CH23" s="37">
        <v>4.3600000000000003</v>
      </c>
      <c r="CI23" s="37">
        <v>3.2650000000000001</v>
      </c>
      <c r="CJ23" s="37">
        <v>2.4799999999999999E-2</v>
      </c>
      <c r="CK23" s="37">
        <v>1</v>
      </c>
      <c r="CL23" s="37">
        <v>3</v>
      </c>
      <c r="CM23" s="37">
        <v>15</v>
      </c>
      <c r="CN23" s="37">
        <v>70001</v>
      </c>
      <c r="CO23" s="37">
        <v>280000</v>
      </c>
    </row>
    <row r="24" spans="1:93" x14ac:dyDescent="0.25">
      <c r="A24">
        <v>22</v>
      </c>
      <c r="B24" s="19">
        <v>15</v>
      </c>
      <c r="C24" t="s">
        <v>166</v>
      </c>
      <c r="D24">
        <v>10</v>
      </c>
      <c r="E24">
        <f t="shared" si="1"/>
        <v>9</v>
      </c>
      <c r="F24" t="s">
        <v>164</v>
      </c>
      <c r="I24" s="37" t="s">
        <v>329</v>
      </c>
      <c r="J24" s="37">
        <v>-0.83030000000000004</v>
      </c>
      <c r="K24" s="37">
        <v>0.32429999999999998</v>
      </c>
      <c r="L24" s="37">
        <v>4.0980000000000001E-3</v>
      </c>
      <c r="M24" s="37">
        <v>-1.4910000000000001</v>
      </c>
      <c r="N24" s="37">
        <v>-0.81989999999999996</v>
      </c>
      <c r="O24" s="37">
        <v>-0.2303</v>
      </c>
      <c r="P24" s="37">
        <v>30001</v>
      </c>
      <c r="Q24" s="37">
        <v>120000</v>
      </c>
      <c r="S24" s="37" t="s">
        <v>2159</v>
      </c>
      <c r="T24" s="37">
        <v>-1.258</v>
      </c>
      <c r="U24" s="37">
        <v>0.50509999999999999</v>
      </c>
      <c r="V24" s="37">
        <v>4.6290000000000003E-3</v>
      </c>
      <c r="W24" s="37">
        <v>-2.2629999999999999</v>
      </c>
      <c r="X24" s="37">
        <v>-1.2589999999999999</v>
      </c>
      <c r="Y24" s="37">
        <v>-0.25619999999999998</v>
      </c>
      <c r="Z24" s="37">
        <v>30001</v>
      </c>
      <c r="AA24" s="37">
        <v>120000</v>
      </c>
      <c r="AC24">
        <v>22</v>
      </c>
      <c r="AD24" s="37" t="s">
        <v>2459</v>
      </c>
      <c r="AE24" s="37">
        <v>28.08</v>
      </c>
      <c r="AF24" s="37">
        <v>8.31</v>
      </c>
      <c r="AG24" s="37">
        <v>6.0010000000000001E-2</v>
      </c>
      <c r="AH24" s="37">
        <v>11</v>
      </c>
      <c r="AI24" s="37">
        <v>29</v>
      </c>
      <c r="AJ24" s="37">
        <v>41</v>
      </c>
      <c r="AK24" s="37">
        <v>30001</v>
      </c>
      <c r="AL24" s="37">
        <v>120000</v>
      </c>
      <c r="AN24">
        <v>22</v>
      </c>
      <c r="AO24" s="37" t="s">
        <v>2503</v>
      </c>
      <c r="AP24" s="37">
        <v>4.383</v>
      </c>
      <c r="AQ24" s="37">
        <v>3.3719999999999999</v>
      </c>
      <c r="AR24" s="37">
        <v>2.588E-2</v>
      </c>
      <c r="AS24" s="37">
        <v>1</v>
      </c>
      <c r="AT24" s="37">
        <v>4</v>
      </c>
      <c r="AU24" s="37">
        <v>15</v>
      </c>
      <c r="AV24" s="37">
        <v>30001</v>
      </c>
      <c r="AW24" s="37">
        <v>120000</v>
      </c>
      <c r="AY24" s="37">
        <v>23</v>
      </c>
      <c r="AZ24" s="37" t="s">
        <v>2742</v>
      </c>
      <c r="BA24" s="37">
        <v>-0.8669</v>
      </c>
      <c r="BB24" s="37">
        <v>0.32100000000000001</v>
      </c>
      <c r="BC24" s="37">
        <v>2.8029999999999999E-3</v>
      </c>
      <c r="BD24" s="37">
        <v>-1.516</v>
      </c>
      <c r="BE24" s="37">
        <v>-0.8579</v>
      </c>
      <c r="BF24" s="37">
        <v>-0.27339999999999998</v>
      </c>
      <c r="BG24" s="37">
        <v>70001</v>
      </c>
      <c r="BH24" s="37">
        <v>280000</v>
      </c>
      <c r="BJ24" s="37">
        <v>23</v>
      </c>
      <c r="BK24" s="37" t="s">
        <v>2801</v>
      </c>
      <c r="BL24" s="37">
        <v>-1.167</v>
      </c>
      <c r="BM24" s="37">
        <v>0.5323</v>
      </c>
      <c r="BN24" s="37">
        <v>3.8549999999999999E-3</v>
      </c>
      <c r="BO24" s="37">
        <v>-2.214</v>
      </c>
      <c r="BP24" s="37">
        <v>-1.17</v>
      </c>
      <c r="BQ24" s="37">
        <v>-0.1046</v>
      </c>
      <c r="BR24" s="37">
        <v>70001</v>
      </c>
      <c r="BS24" s="37">
        <v>280000</v>
      </c>
      <c r="BU24" s="37">
        <v>22</v>
      </c>
      <c r="BV24" s="37" t="s">
        <v>2459</v>
      </c>
      <c r="BW24" s="37">
        <v>26.17</v>
      </c>
      <c r="BX24" s="37">
        <v>8.673</v>
      </c>
      <c r="BY24" s="37">
        <v>5.2780000000000001E-2</v>
      </c>
      <c r="BZ24" s="37">
        <v>10</v>
      </c>
      <c r="CA24" s="37">
        <v>27</v>
      </c>
      <c r="CB24" s="37">
        <v>40</v>
      </c>
      <c r="CC24" s="37">
        <v>70001</v>
      </c>
      <c r="CD24" s="37">
        <v>280000</v>
      </c>
      <c r="CF24" s="37">
        <v>22</v>
      </c>
      <c r="CG24" s="37" t="s">
        <v>2503</v>
      </c>
      <c r="CH24" s="37">
        <v>4.306</v>
      </c>
      <c r="CI24" s="37">
        <v>3.407</v>
      </c>
      <c r="CJ24" s="37">
        <v>1.8800000000000001E-2</v>
      </c>
      <c r="CK24" s="37">
        <v>1</v>
      </c>
      <c r="CL24" s="37">
        <v>3</v>
      </c>
      <c r="CM24" s="37">
        <v>15</v>
      </c>
      <c r="CN24" s="37">
        <v>70001</v>
      </c>
      <c r="CO24" s="37">
        <v>280000</v>
      </c>
    </row>
    <row r="25" spans="1:93" x14ac:dyDescent="0.25">
      <c r="A25">
        <v>23</v>
      </c>
      <c r="B25" s="19">
        <v>16</v>
      </c>
      <c r="C25" t="s">
        <v>167</v>
      </c>
      <c r="D25">
        <v>10</v>
      </c>
      <c r="E25">
        <f t="shared" si="1"/>
        <v>9</v>
      </c>
      <c r="F25" t="s">
        <v>164</v>
      </c>
      <c r="I25" s="37" t="s">
        <v>330</v>
      </c>
      <c r="J25" s="37">
        <v>-0.49390000000000001</v>
      </c>
      <c r="K25" s="37">
        <v>0.19289999999999999</v>
      </c>
      <c r="L25" s="37">
        <v>3.6870000000000002E-3</v>
      </c>
      <c r="M25" s="37">
        <v>-0.87370000000000003</v>
      </c>
      <c r="N25" s="37">
        <v>-0.49370000000000003</v>
      </c>
      <c r="O25" s="37">
        <v>-0.1137</v>
      </c>
      <c r="P25" s="37">
        <v>30001</v>
      </c>
      <c r="Q25" s="37">
        <v>120000</v>
      </c>
      <c r="S25" s="37" t="s">
        <v>2160</v>
      </c>
      <c r="T25" s="37">
        <v>-1.0549999999999999</v>
      </c>
      <c r="U25" s="37">
        <v>0.4672</v>
      </c>
      <c r="V25" s="37">
        <v>3.4060000000000002E-3</v>
      </c>
      <c r="W25" s="37">
        <v>-1.9830000000000001</v>
      </c>
      <c r="X25" s="37">
        <v>-1.056</v>
      </c>
      <c r="Y25" s="37">
        <v>-0.1182</v>
      </c>
      <c r="Z25" s="37">
        <v>30001</v>
      </c>
      <c r="AA25" s="37">
        <v>120000</v>
      </c>
      <c r="AC25">
        <v>23</v>
      </c>
      <c r="AD25" s="37" t="s">
        <v>2460</v>
      </c>
      <c r="AE25" s="37">
        <v>39.71</v>
      </c>
      <c r="AF25" s="37">
        <v>4.8449999999999998</v>
      </c>
      <c r="AG25" s="37">
        <v>3.9120000000000002E-2</v>
      </c>
      <c r="AH25" s="37">
        <v>26</v>
      </c>
      <c r="AI25" s="37">
        <v>41</v>
      </c>
      <c r="AJ25" s="37">
        <v>44</v>
      </c>
      <c r="AK25" s="37">
        <v>30001</v>
      </c>
      <c r="AL25" s="37">
        <v>120000</v>
      </c>
      <c r="AN25">
        <v>23</v>
      </c>
      <c r="AO25" s="37" t="s">
        <v>2504</v>
      </c>
      <c r="AP25" s="37">
        <v>13.05</v>
      </c>
      <c r="AQ25" s="37">
        <v>5.8449999999999998</v>
      </c>
      <c r="AR25" s="37">
        <v>5.4530000000000002E-2</v>
      </c>
      <c r="AS25" s="37">
        <v>3</v>
      </c>
      <c r="AT25" s="37">
        <v>13</v>
      </c>
      <c r="AU25" s="37">
        <v>22</v>
      </c>
      <c r="AV25" s="37">
        <v>30001</v>
      </c>
      <c r="AW25" s="37">
        <v>120000</v>
      </c>
      <c r="AY25" s="37">
        <v>24</v>
      </c>
      <c r="AZ25" s="37" t="s">
        <v>2743</v>
      </c>
      <c r="BA25" s="37">
        <v>-0.50390000000000001</v>
      </c>
      <c r="BB25" s="37">
        <v>0.18990000000000001</v>
      </c>
      <c r="BC25" s="37">
        <v>2.5990000000000002E-3</v>
      </c>
      <c r="BD25" s="37">
        <v>-0.87570000000000003</v>
      </c>
      <c r="BE25" s="37">
        <v>-0.50409999999999999</v>
      </c>
      <c r="BF25" s="37">
        <v>-0.1285</v>
      </c>
      <c r="BG25" s="37">
        <v>70001</v>
      </c>
      <c r="BH25" s="37">
        <v>280000</v>
      </c>
      <c r="BJ25" s="37">
        <v>24</v>
      </c>
      <c r="BK25" s="37" t="s">
        <v>2802</v>
      </c>
      <c r="BL25" s="37">
        <v>-1.0009999999999999</v>
      </c>
      <c r="BM25" s="37">
        <v>0.46050000000000002</v>
      </c>
      <c r="BN25" s="37">
        <v>2.4199999999999998E-3</v>
      </c>
      <c r="BO25" s="37">
        <v>-1.925</v>
      </c>
      <c r="BP25" s="37">
        <v>-1.0009999999999999</v>
      </c>
      <c r="BQ25" s="37">
        <v>-8.0079999999999998E-2</v>
      </c>
      <c r="BR25" s="37">
        <v>70001</v>
      </c>
      <c r="BS25" s="37">
        <v>280000</v>
      </c>
      <c r="BU25" s="37">
        <v>23</v>
      </c>
      <c r="BV25" s="37" t="s">
        <v>2460</v>
      </c>
      <c r="BW25" s="37">
        <v>38.31</v>
      </c>
      <c r="BX25" s="37">
        <v>6.3120000000000003</v>
      </c>
      <c r="BY25" s="37">
        <v>4.7620000000000003E-2</v>
      </c>
      <c r="BZ25" s="37">
        <v>21</v>
      </c>
      <c r="CA25" s="37">
        <v>41</v>
      </c>
      <c r="CB25" s="37">
        <v>44</v>
      </c>
      <c r="CC25" s="37">
        <v>70001</v>
      </c>
      <c r="CD25" s="37">
        <v>280000</v>
      </c>
      <c r="CF25" s="37">
        <v>23</v>
      </c>
      <c r="CG25" s="37" t="s">
        <v>2504</v>
      </c>
      <c r="CH25" s="37">
        <v>13.6</v>
      </c>
      <c r="CI25" s="37">
        <v>6.0419999999999998</v>
      </c>
      <c r="CJ25" s="37">
        <v>3.9510000000000003E-2</v>
      </c>
      <c r="CK25" s="37">
        <v>3</v>
      </c>
      <c r="CL25" s="37">
        <v>14</v>
      </c>
      <c r="CM25" s="37">
        <v>23</v>
      </c>
      <c r="CN25" s="37">
        <v>70001</v>
      </c>
      <c r="CO25" s="37">
        <v>280000</v>
      </c>
    </row>
    <row r="26" spans="1:93" x14ac:dyDescent="0.25">
      <c r="A26">
        <v>24</v>
      </c>
      <c r="B26" s="19">
        <v>17</v>
      </c>
      <c r="C26" t="s">
        <v>168</v>
      </c>
      <c r="D26">
        <v>10</v>
      </c>
      <c r="E26">
        <f t="shared" si="1"/>
        <v>9</v>
      </c>
      <c r="F26" t="s">
        <v>164</v>
      </c>
      <c r="I26" s="37" t="s">
        <v>331</v>
      </c>
      <c r="J26" s="37">
        <v>-0.28089999999999998</v>
      </c>
      <c r="K26" s="37">
        <v>0.2762</v>
      </c>
      <c r="L26" s="37">
        <v>3.7690000000000002E-3</v>
      </c>
      <c r="M26" s="37">
        <v>-0.80920000000000003</v>
      </c>
      <c r="N26" s="37">
        <v>-0.2873</v>
      </c>
      <c r="O26" s="37">
        <v>0.27760000000000001</v>
      </c>
      <c r="P26" s="37">
        <v>30001</v>
      </c>
      <c r="Q26" s="37">
        <v>120000</v>
      </c>
      <c r="S26" s="37" t="s">
        <v>2161</v>
      </c>
      <c r="T26" s="37">
        <v>-0.20630000000000001</v>
      </c>
      <c r="U26" s="37">
        <v>0.4824</v>
      </c>
      <c r="V26" s="37">
        <v>3.8920000000000001E-3</v>
      </c>
      <c r="W26" s="37">
        <v>-1.1739999999999999</v>
      </c>
      <c r="X26" s="37">
        <v>-0.20319999999999999</v>
      </c>
      <c r="Y26" s="37">
        <v>0.75629999999999997</v>
      </c>
      <c r="Z26" s="37">
        <v>30001</v>
      </c>
      <c r="AA26" s="37">
        <v>120000</v>
      </c>
      <c r="AC26">
        <v>24</v>
      </c>
      <c r="AD26" s="37" t="s">
        <v>2461</v>
      </c>
      <c r="AE26" s="37">
        <v>35.909999999999997</v>
      </c>
      <c r="AF26" s="37">
        <v>6.2380000000000004</v>
      </c>
      <c r="AG26" s="37">
        <v>4.2410000000000003E-2</v>
      </c>
      <c r="AH26" s="37">
        <v>20</v>
      </c>
      <c r="AI26" s="37">
        <v>38</v>
      </c>
      <c r="AJ26" s="37">
        <v>43</v>
      </c>
      <c r="AK26" s="37">
        <v>30001</v>
      </c>
      <c r="AL26" s="37">
        <v>120000</v>
      </c>
      <c r="AY26" s="37">
        <v>25</v>
      </c>
      <c r="AZ26" s="37" t="s">
        <v>2744</v>
      </c>
      <c r="BA26" s="37">
        <v>-0.26740000000000003</v>
      </c>
      <c r="BB26" s="37">
        <v>0.26889999999999997</v>
      </c>
      <c r="BC26" s="37">
        <v>2.5820000000000001E-3</v>
      </c>
      <c r="BD26" s="37">
        <v>-0.77859999999999996</v>
      </c>
      <c r="BE26" s="37">
        <v>-0.2737</v>
      </c>
      <c r="BF26" s="37">
        <v>0.27810000000000001</v>
      </c>
      <c r="BG26" s="37">
        <v>70001</v>
      </c>
      <c r="BH26" s="37">
        <v>280000</v>
      </c>
      <c r="BJ26" s="37">
        <v>25</v>
      </c>
      <c r="BK26" s="37" t="s">
        <v>2803</v>
      </c>
      <c r="BL26" s="37">
        <v>-0.1328</v>
      </c>
      <c r="BM26" s="37">
        <v>0.47170000000000001</v>
      </c>
      <c r="BN26" s="37">
        <v>2.8340000000000001E-3</v>
      </c>
      <c r="BO26" s="37">
        <v>-1.079</v>
      </c>
      <c r="BP26" s="37">
        <v>-0.13550000000000001</v>
      </c>
      <c r="BQ26" s="37">
        <v>0.81630000000000003</v>
      </c>
      <c r="BR26" s="37">
        <v>70001</v>
      </c>
      <c r="BS26" s="37">
        <v>280000</v>
      </c>
      <c r="BU26" s="37">
        <v>24</v>
      </c>
      <c r="BV26" s="37" t="s">
        <v>2461</v>
      </c>
      <c r="BW26" s="37">
        <v>35.479999999999997</v>
      </c>
      <c r="BX26" s="37">
        <v>7.0110000000000001</v>
      </c>
      <c r="BY26" s="37">
        <v>3.7859999999999998E-2</v>
      </c>
      <c r="BZ26" s="37">
        <v>18</v>
      </c>
      <c r="CA26" s="37">
        <v>38</v>
      </c>
      <c r="CB26" s="37">
        <v>44</v>
      </c>
      <c r="CC26" s="37">
        <v>70001</v>
      </c>
      <c r="CD26" s="37">
        <v>280000</v>
      </c>
    </row>
    <row r="27" spans="1:93" x14ac:dyDescent="0.25">
      <c r="A27">
        <v>25</v>
      </c>
      <c r="B27" s="18"/>
      <c r="C27" t="s">
        <v>169</v>
      </c>
      <c r="D27">
        <v>10</v>
      </c>
      <c r="E27">
        <f t="shared" si="1"/>
        <v>9</v>
      </c>
      <c r="F27" t="s">
        <v>164</v>
      </c>
      <c r="I27" s="37" t="s">
        <v>332</v>
      </c>
      <c r="J27" s="37">
        <v>-0.1125</v>
      </c>
      <c r="K27" s="37">
        <v>0.17549999999999999</v>
      </c>
      <c r="L27" s="37">
        <v>3.5330000000000001E-3</v>
      </c>
      <c r="M27" s="37">
        <v>-0.4582</v>
      </c>
      <c r="N27" s="37">
        <v>-0.1125</v>
      </c>
      <c r="O27" s="37">
        <v>0.23169999999999999</v>
      </c>
      <c r="P27" s="37">
        <v>30001</v>
      </c>
      <c r="Q27" s="37">
        <v>120000</v>
      </c>
      <c r="S27" s="37" t="s">
        <v>2162</v>
      </c>
      <c r="T27" s="37">
        <v>-0.51700000000000002</v>
      </c>
      <c r="U27" s="37">
        <v>0.39889999999999998</v>
      </c>
      <c r="V27" s="37">
        <v>2.7290000000000001E-3</v>
      </c>
      <c r="W27" s="37">
        <v>-1.3320000000000001</v>
      </c>
      <c r="X27" s="37">
        <v>-0.51429999999999998</v>
      </c>
      <c r="Y27" s="37">
        <v>0.2989</v>
      </c>
      <c r="Z27" s="37">
        <v>30001</v>
      </c>
      <c r="AA27" s="37">
        <v>120000</v>
      </c>
      <c r="AC27">
        <v>25</v>
      </c>
      <c r="AD27" s="37" t="s">
        <v>2462</v>
      </c>
      <c r="AE27" s="37">
        <v>31.76</v>
      </c>
      <c r="AF27" s="37">
        <v>6.7619999999999996</v>
      </c>
      <c r="AG27" s="37">
        <v>6.3619999999999996E-2</v>
      </c>
      <c r="AH27" s="37">
        <v>16</v>
      </c>
      <c r="AI27" s="37">
        <v>33</v>
      </c>
      <c r="AJ27" s="37">
        <v>41</v>
      </c>
      <c r="AK27" s="37">
        <v>30001</v>
      </c>
      <c r="AL27" s="37">
        <v>120000</v>
      </c>
      <c r="AY27" s="37">
        <v>26</v>
      </c>
      <c r="AZ27" s="37" t="s">
        <v>2745</v>
      </c>
      <c r="BA27" s="37">
        <v>-9.1300000000000006E-2</v>
      </c>
      <c r="BB27" s="37">
        <v>0.16930000000000001</v>
      </c>
      <c r="BC27" s="37">
        <v>2.4840000000000001E-3</v>
      </c>
      <c r="BD27" s="37">
        <v>-0.4239</v>
      </c>
      <c r="BE27" s="37">
        <v>-9.1149999999999995E-2</v>
      </c>
      <c r="BF27" s="37">
        <v>0.2409</v>
      </c>
      <c r="BG27" s="37">
        <v>70001</v>
      </c>
      <c r="BH27" s="37">
        <v>280000</v>
      </c>
      <c r="BU27" s="37">
        <v>25</v>
      </c>
      <c r="BV27" s="37" t="s">
        <v>2462</v>
      </c>
      <c r="BW27" s="37">
        <v>28.29</v>
      </c>
      <c r="BX27" s="37">
        <v>8.3320000000000007</v>
      </c>
      <c r="BY27" s="37">
        <v>7.4560000000000001E-2</v>
      </c>
      <c r="BZ27" s="37">
        <v>12</v>
      </c>
      <c r="CA27" s="37">
        <v>29</v>
      </c>
      <c r="CB27" s="37">
        <v>41</v>
      </c>
      <c r="CC27" s="37">
        <v>70001</v>
      </c>
      <c r="CD27" s="37">
        <v>280000</v>
      </c>
    </row>
    <row r="28" spans="1:93" x14ac:dyDescent="0.25">
      <c r="A28">
        <v>26</v>
      </c>
      <c r="B28" s="19">
        <v>18</v>
      </c>
      <c r="C28" t="s">
        <v>171</v>
      </c>
      <c r="D28">
        <v>11</v>
      </c>
      <c r="E28">
        <f t="shared" si="1"/>
        <v>10</v>
      </c>
      <c r="F28" t="s">
        <v>170</v>
      </c>
      <c r="I28" s="37" t="s">
        <v>333</v>
      </c>
      <c r="J28" s="37">
        <v>0.15629999999999999</v>
      </c>
      <c r="K28" s="37">
        <v>0.26669999999999999</v>
      </c>
      <c r="L28" s="37">
        <v>3.823E-3</v>
      </c>
      <c r="M28" s="37">
        <v>-0.34799999999999998</v>
      </c>
      <c r="N28" s="37">
        <v>0.14960000000000001</v>
      </c>
      <c r="O28" s="37">
        <v>0.69489999999999996</v>
      </c>
      <c r="P28" s="37">
        <v>30001</v>
      </c>
      <c r="Q28" s="37">
        <v>120000</v>
      </c>
      <c r="S28" s="37" t="s">
        <v>2163</v>
      </c>
      <c r="T28" s="37">
        <v>-0.21479999999999999</v>
      </c>
      <c r="U28" s="37">
        <v>0.37990000000000002</v>
      </c>
      <c r="V28" s="37">
        <v>2.163E-3</v>
      </c>
      <c r="W28" s="37">
        <v>-0.97240000000000004</v>
      </c>
      <c r="X28" s="37">
        <v>-0.2253</v>
      </c>
      <c r="Y28" s="37">
        <v>0.59199999999999997</v>
      </c>
      <c r="Z28" s="37">
        <v>30001</v>
      </c>
      <c r="AA28" s="37">
        <v>120000</v>
      </c>
      <c r="AC28">
        <v>26</v>
      </c>
      <c r="AD28" s="37" t="s">
        <v>2463</v>
      </c>
      <c r="AE28" s="37">
        <v>28.77</v>
      </c>
      <c r="AF28" s="37">
        <v>6.1</v>
      </c>
      <c r="AG28" s="37">
        <v>5.6509999999999998E-2</v>
      </c>
      <c r="AH28" s="37">
        <v>16</v>
      </c>
      <c r="AI28" s="37">
        <v>29</v>
      </c>
      <c r="AJ28" s="37">
        <v>39</v>
      </c>
      <c r="AK28" s="37">
        <v>30001</v>
      </c>
      <c r="AL28" s="37">
        <v>120000</v>
      </c>
      <c r="AY28" s="37">
        <v>27</v>
      </c>
      <c r="AZ28" s="37" t="s">
        <v>2746</v>
      </c>
      <c r="BA28" s="37">
        <v>0.13100000000000001</v>
      </c>
      <c r="BB28" s="37">
        <v>0.251</v>
      </c>
      <c r="BC28" s="37">
        <v>2.6770000000000001E-3</v>
      </c>
      <c r="BD28" s="37">
        <v>-0.34229999999999999</v>
      </c>
      <c r="BE28" s="37">
        <v>0.1241</v>
      </c>
      <c r="BF28" s="37">
        <v>0.63980000000000004</v>
      </c>
      <c r="BG28" s="37">
        <v>70001</v>
      </c>
      <c r="BH28" s="37">
        <v>280000</v>
      </c>
      <c r="BU28" s="37">
        <v>26</v>
      </c>
      <c r="BV28" s="37" t="s">
        <v>2463</v>
      </c>
      <c r="BW28" s="37">
        <v>30.98</v>
      </c>
      <c r="BX28" s="37">
        <v>6.3730000000000002</v>
      </c>
      <c r="BY28" s="37">
        <v>5.2519999999999997E-2</v>
      </c>
      <c r="BZ28" s="37">
        <v>18</v>
      </c>
      <c r="CA28" s="37">
        <v>32</v>
      </c>
      <c r="CB28" s="37">
        <v>41</v>
      </c>
      <c r="CC28" s="37">
        <v>70001</v>
      </c>
      <c r="CD28" s="37">
        <v>280000</v>
      </c>
    </row>
    <row r="29" spans="1:93" x14ac:dyDescent="0.25">
      <c r="A29">
        <v>27</v>
      </c>
      <c r="B29" s="18"/>
      <c r="C29" t="s">
        <v>172</v>
      </c>
      <c r="D29">
        <v>11</v>
      </c>
      <c r="E29">
        <f t="shared" si="1"/>
        <v>10</v>
      </c>
      <c r="F29" t="s">
        <v>170</v>
      </c>
      <c r="I29" s="37" t="s">
        <v>334</v>
      </c>
      <c r="J29" s="37">
        <v>-0.1552</v>
      </c>
      <c r="K29" s="37">
        <v>0.29559999999999997</v>
      </c>
      <c r="L29" s="37">
        <v>3.9240000000000004E-3</v>
      </c>
      <c r="M29" s="37">
        <v>-0.76119999999999999</v>
      </c>
      <c r="N29" s="37">
        <v>-0.1484</v>
      </c>
      <c r="O29" s="37">
        <v>0.4143</v>
      </c>
      <c r="P29" s="37">
        <v>30001</v>
      </c>
      <c r="Q29" s="37">
        <v>120000</v>
      </c>
      <c r="S29" s="37" t="s">
        <v>2164</v>
      </c>
      <c r="T29" s="37">
        <v>-0.91410000000000002</v>
      </c>
      <c r="U29" s="37">
        <v>0.36609999999999998</v>
      </c>
      <c r="V29" s="37">
        <v>2.4020000000000001E-3</v>
      </c>
      <c r="W29" s="37">
        <v>-1.659</v>
      </c>
      <c r="X29" s="37">
        <v>-0.90900000000000003</v>
      </c>
      <c r="Y29" s="37">
        <v>-0.18820000000000001</v>
      </c>
      <c r="Z29" s="37">
        <v>30001</v>
      </c>
      <c r="AA29" s="37">
        <v>120000</v>
      </c>
      <c r="AC29">
        <v>27</v>
      </c>
      <c r="AD29" s="37" t="s">
        <v>2464</v>
      </c>
      <c r="AE29" s="37">
        <v>28.86</v>
      </c>
      <c r="AF29" s="37">
        <v>7.8609999999999998</v>
      </c>
      <c r="AG29" s="37">
        <v>6.7309999999999995E-2</v>
      </c>
      <c r="AH29" s="37">
        <v>13</v>
      </c>
      <c r="AI29" s="37">
        <v>30</v>
      </c>
      <c r="AJ29" s="37">
        <v>41</v>
      </c>
      <c r="AK29" s="37">
        <v>30001</v>
      </c>
      <c r="AL29" s="37">
        <v>120000</v>
      </c>
      <c r="AY29" s="37">
        <v>28</v>
      </c>
      <c r="AZ29" s="37" t="s">
        <v>2747</v>
      </c>
      <c r="BA29" s="37">
        <v>-0.17849999999999999</v>
      </c>
      <c r="BB29" s="37">
        <v>0.2828</v>
      </c>
      <c r="BC29" s="37">
        <v>2.6830000000000001E-3</v>
      </c>
      <c r="BD29" s="37">
        <v>-0.76559999999999995</v>
      </c>
      <c r="BE29" s="37">
        <v>-0.1686</v>
      </c>
      <c r="BF29" s="37">
        <v>0.35930000000000001</v>
      </c>
      <c r="BG29" s="37">
        <v>70001</v>
      </c>
      <c r="BH29" s="37">
        <v>280000</v>
      </c>
      <c r="BU29" s="37">
        <v>27</v>
      </c>
      <c r="BV29" s="37" t="s">
        <v>2464</v>
      </c>
      <c r="BW29" s="37">
        <v>31.23</v>
      </c>
      <c r="BX29" s="37">
        <v>8.1460000000000008</v>
      </c>
      <c r="BY29" s="37">
        <v>6.5490000000000007E-2</v>
      </c>
      <c r="BZ29" s="37">
        <v>14</v>
      </c>
      <c r="CA29" s="37">
        <v>33</v>
      </c>
      <c r="CB29" s="37">
        <v>43</v>
      </c>
      <c r="CC29" s="37">
        <v>70001</v>
      </c>
      <c r="CD29" s="37">
        <v>280000</v>
      </c>
    </row>
    <row r="30" spans="1:93" x14ac:dyDescent="0.25">
      <c r="A30">
        <v>28</v>
      </c>
      <c r="B30" s="19">
        <v>19</v>
      </c>
      <c r="C30" t="s">
        <v>173</v>
      </c>
      <c r="D30">
        <v>11</v>
      </c>
      <c r="E30">
        <f t="shared" si="1"/>
        <v>10</v>
      </c>
      <c r="F30" t="s">
        <v>170</v>
      </c>
      <c r="I30" s="37" t="s">
        <v>335</v>
      </c>
      <c r="J30" s="37">
        <v>-0.2482</v>
      </c>
      <c r="K30" s="37">
        <v>0.17710000000000001</v>
      </c>
      <c r="L30" s="37">
        <v>3.4069999999999999E-3</v>
      </c>
      <c r="M30" s="37">
        <v>-0.59450000000000003</v>
      </c>
      <c r="N30" s="37">
        <v>-0.24840000000000001</v>
      </c>
      <c r="O30" s="37">
        <v>0.1037</v>
      </c>
      <c r="P30" s="37">
        <v>30001</v>
      </c>
      <c r="Q30" s="37">
        <v>120000</v>
      </c>
      <c r="S30" s="37" t="s">
        <v>2165</v>
      </c>
      <c r="T30" s="37">
        <v>-1.04</v>
      </c>
      <c r="U30" s="37">
        <v>0.33150000000000002</v>
      </c>
      <c r="V30" s="37">
        <v>3.1589999999999999E-3</v>
      </c>
      <c r="W30" s="37">
        <v>-1.7150000000000001</v>
      </c>
      <c r="X30" s="37">
        <v>-1.036</v>
      </c>
      <c r="Y30" s="37">
        <v>-0.39050000000000001</v>
      </c>
      <c r="Z30" s="37">
        <v>30001</v>
      </c>
      <c r="AA30" s="37">
        <v>120000</v>
      </c>
      <c r="AC30">
        <v>28</v>
      </c>
      <c r="AD30" s="37" t="s">
        <v>2465</v>
      </c>
      <c r="AE30" s="37">
        <v>30.09</v>
      </c>
      <c r="AF30" s="37">
        <v>9.3089999999999993</v>
      </c>
      <c r="AG30" s="37">
        <v>6.8379999999999996E-2</v>
      </c>
      <c r="AH30" s="37">
        <v>10</v>
      </c>
      <c r="AI30" s="37">
        <v>32</v>
      </c>
      <c r="AJ30" s="37">
        <v>43</v>
      </c>
      <c r="AK30" s="37">
        <v>30001</v>
      </c>
      <c r="AL30" s="37">
        <v>120000</v>
      </c>
      <c r="AY30" s="37">
        <v>29</v>
      </c>
      <c r="AZ30" s="37" t="s">
        <v>2748</v>
      </c>
      <c r="BA30" s="37">
        <v>-0.255</v>
      </c>
      <c r="BB30" s="37">
        <v>0.16650000000000001</v>
      </c>
      <c r="BC30" s="37">
        <v>2.2780000000000001E-3</v>
      </c>
      <c r="BD30" s="37">
        <v>-0.58040000000000003</v>
      </c>
      <c r="BE30" s="37">
        <v>-0.25619999999999998</v>
      </c>
      <c r="BF30" s="37">
        <v>7.5190000000000007E-2</v>
      </c>
      <c r="BG30" s="37">
        <v>70001</v>
      </c>
      <c r="BH30" s="37">
        <v>280000</v>
      </c>
      <c r="BU30" s="37">
        <v>28</v>
      </c>
      <c r="BV30" s="37" t="s">
        <v>2465</v>
      </c>
      <c r="BW30" s="37">
        <v>30.87</v>
      </c>
      <c r="BX30" s="37">
        <v>9.7639999999999993</v>
      </c>
      <c r="BY30" s="37">
        <v>5.3850000000000002E-2</v>
      </c>
      <c r="BZ30" s="37">
        <v>10</v>
      </c>
      <c r="CA30" s="37">
        <v>33</v>
      </c>
      <c r="CB30" s="37">
        <v>44</v>
      </c>
      <c r="CC30" s="37">
        <v>70001</v>
      </c>
      <c r="CD30" s="37">
        <v>280000</v>
      </c>
    </row>
    <row r="31" spans="1:93" x14ac:dyDescent="0.25">
      <c r="A31">
        <v>29</v>
      </c>
      <c r="B31" s="19">
        <v>20</v>
      </c>
      <c r="C31" t="s">
        <v>174</v>
      </c>
      <c r="D31">
        <v>11</v>
      </c>
      <c r="E31">
        <f t="shared" si="1"/>
        <v>10</v>
      </c>
      <c r="F31" t="s">
        <v>170</v>
      </c>
      <c r="I31" s="37" t="s">
        <v>336</v>
      </c>
      <c r="J31" s="37">
        <v>0.1268</v>
      </c>
      <c r="K31" s="37">
        <v>0.25879999999999997</v>
      </c>
      <c r="L31" s="37">
        <v>3.8800000000000002E-3</v>
      </c>
      <c r="M31" s="37">
        <v>-0.36399999999999999</v>
      </c>
      <c r="N31" s="37">
        <v>0.12039999999999999</v>
      </c>
      <c r="O31" s="37">
        <v>0.65190000000000003</v>
      </c>
      <c r="P31" s="37">
        <v>30001</v>
      </c>
      <c r="Q31" s="37">
        <v>120000</v>
      </c>
      <c r="S31" s="37" t="s">
        <v>2166</v>
      </c>
      <c r="T31" s="37">
        <v>-0.91080000000000005</v>
      </c>
      <c r="U31" s="37">
        <v>0.31690000000000002</v>
      </c>
      <c r="V31" s="37">
        <v>3.3430000000000001E-3</v>
      </c>
      <c r="W31" s="37">
        <v>-1.5609999999999999</v>
      </c>
      <c r="X31" s="37">
        <v>-0.90610000000000002</v>
      </c>
      <c r="Y31" s="37">
        <v>-0.28960000000000002</v>
      </c>
      <c r="Z31" s="37">
        <v>30001</v>
      </c>
      <c r="AA31" s="37">
        <v>120000</v>
      </c>
      <c r="AC31">
        <v>29</v>
      </c>
      <c r="AD31" s="37" t="s">
        <v>2466</v>
      </c>
      <c r="AE31" s="37">
        <v>7.22</v>
      </c>
      <c r="AF31" s="37">
        <v>3.1469999999999998</v>
      </c>
      <c r="AG31" s="37">
        <v>2.7699999999999999E-2</v>
      </c>
      <c r="AH31" s="37">
        <v>2</v>
      </c>
      <c r="AI31" s="37">
        <v>7</v>
      </c>
      <c r="AJ31" s="37">
        <v>15</v>
      </c>
      <c r="AK31" s="37">
        <v>30001</v>
      </c>
      <c r="AL31" s="37">
        <v>120000</v>
      </c>
      <c r="AY31" s="37">
        <v>30</v>
      </c>
      <c r="AZ31" s="37" t="s">
        <v>2749</v>
      </c>
      <c r="BA31" s="37">
        <v>4.0840000000000001E-2</v>
      </c>
      <c r="BB31" s="37">
        <v>0.23769999999999999</v>
      </c>
      <c r="BC31" s="37">
        <v>2.7929999999999999E-3</v>
      </c>
      <c r="BD31" s="37">
        <v>-0.41310000000000002</v>
      </c>
      <c r="BE31" s="37">
        <v>3.5880000000000002E-2</v>
      </c>
      <c r="BF31" s="37">
        <v>0.5232</v>
      </c>
      <c r="BG31" s="37">
        <v>70001</v>
      </c>
      <c r="BH31" s="37">
        <v>280000</v>
      </c>
      <c r="BU31" s="37">
        <v>29</v>
      </c>
      <c r="BV31" s="37" t="s">
        <v>2466</v>
      </c>
      <c r="BW31" s="37">
        <v>8.3450000000000006</v>
      </c>
      <c r="BX31" s="37">
        <v>3.8809999999999998</v>
      </c>
      <c r="BY31" s="37">
        <v>3.0949999999999998E-2</v>
      </c>
      <c r="BZ31" s="37">
        <v>3</v>
      </c>
      <c r="CA31" s="37">
        <v>8</v>
      </c>
      <c r="CB31" s="37">
        <v>18</v>
      </c>
      <c r="CC31" s="37">
        <v>70001</v>
      </c>
      <c r="CD31" s="37">
        <v>280000</v>
      </c>
    </row>
    <row r="32" spans="1:93" x14ac:dyDescent="0.25">
      <c r="A32">
        <v>30</v>
      </c>
      <c r="B32" s="19">
        <v>21</v>
      </c>
      <c r="C32" t="s">
        <v>175</v>
      </c>
      <c r="D32">
        <v>11</v>
      </c>
      <c r="E32">
        <f t="shared" si="1"/>
        <v>10</v>
      </c>
      <c r="F32" t="s">
        <v>170</v>
      </c>
      <c r="I32" s="37" t="s">
        <v>337</v>
      </c>
      <c r="J32" s="37">
        <v>-0.1646</v>
      </c>
      <c r="K32" s="37">
        <v>0.25080000000000002</v>
      </c>
      <c r="L32" s="37">
        <v>3.6930000000000001E-3</v>
      </c>
      <c r="M32" s="37">
        <v>-0.66400000000000003</v>
      </c>
      <c r="N32" s="37">
        <v>-0.16109999999999999</v>
      </c>
      <c r="O32" s="37">
        <v>0.3221</v>
      </c>
      <c r="P32" s="37">
        <v>30001</v>
      </c>
      <c r="Q32" s="37">
        <v>120000</v>
      </c>
      <c r="S32" s="37" t="s">
        <v>2167</v>
      </c>
      <c r="T32" s="37">
        <v>-1.3029999999999999</v>
      </c>
      <c r="U32" s="37">
        <v>0.48170000000000002</v>
      </c>
      <c r="V32" s="37">
        <v>2.7390000000000001E-3</v>
      </c>
      <c r="W32" s="37">
        <v>-2.2730000000000001</v>
      </c>
      <c r="X32" s="37">
        <v>-1.3</v>
      </c>
      <c r="Y32" s="37">
        <v>-0.3327</v>
      </c>
      <c r="Z32" s="37">
        <v>30001</v>
      </c>
      <c r="AA32" s="37">
        <v>120000</v>
      </c>
      <c r="AC32">
        <v>30</v>
      </c>
      <c r="AD32" s="37" t="s">
        <v>2467</v>
      </c>
      <c r="AE32" s="37">
        <v>12.98</v>
      </c>
      <c r="AF32" s="37">
        <v>5.0869999999999997</v>
      </c>
      <c r="AG32" s="37">
        <v>4.8739999999999999E-2</v>
      </c>
      <c r="AH32" s="37">
        <v>5</v>
      </c>
      <c r="AI32" s="37">
        <v>12</v>
      </c>
      <c r="AJ32" s="37">
        <v>26</v>
      </c>
      <c r="AK32" s="37">
        <v>30001</v>
      </c>
      <c r="AL32" s="37">
        <v>120000</v>
      </c>
      <c r="AY32" s="37">
        <v>31</v>
      </c>
      <c r="AZ32" s="37" t="s">
        <v>2750</v>
      </c>
      <c r="BA32" s="37">
        <v>-0.1832</v>
      </c>
      <c r="BB32" s="37">
        <v>0.2326</v>
      </c>
      <c r="BC32" s="37">
        <v>2.5070000000000001E-3</v>
      </c>
      <c r="BD32" s="37">
        <v>-0.65049999999999997</v>
      </c>
      <c r="BE32" s="37">
        <v>-0.17949999999999999</v>
      </c>
      <c r="BF32" s="37">
        <v>0.26500000000000001</v>
      </c>
      <c r="BG32" s="37">
        <v>70001</v>
      </c>
      <c r="BH32" s="37">
        <v>280000</v>
      </c>
      <c r="BU32" s="37">
        <v>30</v>
      </c>
      <c r="BV32" s="37" t="s">
        <v>2467</v>
      </c>
      <c r="BW32" s="37">
        <v>13.28</v>
      </c>
      <c r="BX32" s="37">
        <v>5.5990000000000002</v>
      </c>
      <c r="BY32" s="37">
        <v>4.453E-2</v>
      </c>
      <c r="BZ32" s="37">
        <v>5</v>
      </c>
      <c r="CA32" s="37">
        <v>12</v>
      </c>
      <c r="CB32" s="37">
        <v>28</v>
      </c>
      <c r="CC32" s="37">
        <v>70001</v>
      </c>
      <c r="CD32" s="37">
        <v>280000</v>
      </c>
    </row>
    <row r="33" spans="1:82" x14ac:dyDescent="0.25">
      <c r="A33">
        <v>31</v>
      </c>
      <c r="B33" s="19">
        <v>22</v>
      </c>
      <c r="C33" t="s">
        <v>176</v>
      </c>
      <c r="D33">
        <v>11</v>
      </c>
      <c r="E33">
        <f t="shared" si="1"/>
        <v>10</v>
      </c>
      <c r="F33" t="s">
        <v>170</v>
      </c>
      <c r="I33" s="37" t="s">
        <v>338</v>
      </c>
      <c r="J33" s="37">
        <v>0.2727</v>
      </c>
      <c r="K33" s="37">
        <v>0.31530000000000002</v>
      </c>
      <c r="L33" s="37">
        <v>4.4140000000000004E-3</v>
      </c>
      <c r="M33" s="37">
        <v>-0.29820000000000002</v>
      </c>
      <c r="N33" s="37">
        <v>0.25790000000000002</v>
      </c>
      <c r="O33" s="37">
        <v>0.92520000000000002</v>
      </c>
      <c r="P33" s="37">
        <v>30001</v>
      </c>
      <c r="Q33" s="37">
        <v>120000</v>
      </c>
      <c r="S33" s="37" t="s">
        <v>2168</v>
      </c>
      <c r="T33" s="37">
        <v>-0.96760000000000002</v>
      </c>
      <c r="U33" s="37">
        <v>0.4854</v>
      </c>
      <c r="V33" s="37">
        <v>2.5079999999999998E-3</v>
      </c>
      <c r="W33" s="37">
        <v>-1.946</v>
      </c>
      <c r="X33" s="37">
        <v>-0.96379999999999999</v>
      </c>
      <c r="Y33" s="37">
        <v>-2.1649999999999998E-3</v>
      </c>
      <c r="Z33" s="37">
        <v>30001</v>
      </c>
      <c r="AA33" s="37">
        <v>120000</v>
      </c>
      <c r="AC33">
        <v>31</v>
      </c>
      <c r="AD33" s="37" t="s">
        <v>2468</v>
      </c>
      <c r="AE33" s="37">
        <v>13.57</v>
      </c>
      <c r="AF33" s="37">
        <v>3.5619999999999998</v>
      </c>
      <c r="AG33" s="37">
        <v>3.1489999999999997E-2</v>
      </c>
      <c r="AH33" s="37">
        <v>8</v>
      </c>
      <c r="AI33" s="37">
        <v>13</v>
      </c>
      <c r="AJ33" s="37">
        <v>22</v>
      </c>
      <c r="AK33" s="37">
        <v>30001</v>
      </c>
      <c r="AL33" s="37">
        <v>120000</v>
      </c>
      <c r="AY33" s="37">
        <v>32</v>
      </c>
      <c r="AZ33" s="37" t="s">
        <v>2751</v>
      </c>
      <c r="BA33" s="37">
        <v>0.18490000000000001</v>
      </c>
      <c r="BB33" s="37">
        <v>0.29349999999999998</v>
      </c>
      <c r="BC33" s="37">
        <v>3.307E-3</v>
      </c>
      <c r="BD33" s="37">
        <v>-0.34360000000000002</v>
      </c>
      <c r="BE33" s="37">
        <v>0.16830000000000001</v>
      </c>
      <c r="BF33" s="37">
        <v>0.80389999999999995</v>
      </c>
      <c r="BG33" s="37">
        <v>70001</v>
      </c>
      <c r="BH33" s="37">
        <v>280000</v>
      </c>
      <c r="BU33" s="37">
        <v>31</v>
      </c>
      <c r="BV33" s="37" t="s">
        <v>2468</v>
      </c>
      <c r="BW33" s="37">
        <v>14.46</v>
      </c>
      <c r="BX33" s="37">
        <v>3.95</v>
      </c>
      <c r="BY33" s="37">
        <v>3.0120000000000001E-2</v>
      </c>
      <c r="BZ33" s="37">
        <v>8</v>
      </c>
      <c r="CA33" s="37">
        <v>14</v>
      </c>
      <c r="CB33" s="37">
        <v>24</v>
      </c>
      <c r="CC33" s="37">
        <v>70001</v>
      </c>
      <c r="CD33" s="37">
        <v>280000</v>
      </c>
    </row>
    <row r="34" spans="1:82" x14ac:dyDescent="0.25">
      <c r="A34">
        <v>32</v>
      </c>
      <c r="B34" s="19">
        <v>23</v>
      </c>
      <c r="C34" t="s">
        <v>177</v>
      </c>
      <c r="D34">
        <v>11</v>
      </c>
      <c r="E34">
        <f t="shared" si="1"/>
        <v>10</v>
      </c>
      <c r="F34" t="s">
        <v>170</v>
      </c>
      <c r="I34" s="37" t="s">
        <v>339</v>
      </c>
      <c r="J34" s="37">
        <v>6.1710000000000001E-2</v>
      </c>
      <c r="K34" s="37">
        <v>0.25629999999999997</v>
      </c>
      <c r="L34" s="37">
        <v>3.7469999999999999E-3</v>
      </c>
      <c r="M34" s="37">
        <v>-0.43020000000000003</v>
      </c>
      <c r="N34" s="37">
        <v>5.7209999999999997E-2</v>
      </c>
      <c r="O34" s="37">
        <v>0.58040000000000003</v>
      </c>
      <c r="P34" s="37">
        <v>30001</v>
      </c>
      <c r="Q34" s="37">
        <v>120000</v>
      </c>
      <c r="S34" s="37" t="s">
        <v>2169</v>
      </c>
      <c r="T34" s="37">
        <v>-1.1040000000000001</v>
      </c>
      <c r="U34" s="37">
        <v>0.31869999999999998</v>
      </c>
      <c r="V34" s="37">
        <v>1.4760000000000001E-3</v>
      </c>
      <c r="W34" s="37">
        <v>-1.7649999999999999</v>
      </c>
      <c r="X34" s="37">
        <v>-1.095</v>
      </c>
      <c r="Y34" s="37">
        <v>-0.4864</v>
      </c>
      <c r="Z34" s="37">
        <v>30001</v>
      </c>
      <c r="AA34" s="37">
        <v>120000</v>
      </c>
      <c r="AC34">
        <v>32</v>
      </c>
      <c r="AD34" s="37" t="s">
        <v>2469</v>
      </c>
      <c r="AE34" s="37">
        <v>14.69</v>
      </c>
      <c r="AF34" s="37">
        <v>6.9139999999999997</v>
      </c>
      <c r="AG34" s="37">
        <v>3.8730000000000001E-2</v>
      </c>
      <c r="AH34" s="37">
        <v>5</v>
      </c>
      <c r="AI34" s="37">
        <v>13</v>
      </c>
      <c r="AJ34" s="37">
        <v>32</v>
      </c>
      <c r="AK34" s="37">
        <v>30001</v>
      </c>
      <c r="AL34" s="37">
        <v>120000</v>
      </c>
      <c r="AY34" s="37">
        <v>33</v>
      </c>
      <c r="AZ34" s="37" t="s">
        <v>2752</v>
      </c>
      <c r="BA34" s="37">
        <v>4.9500000000000002E-2</v>
      </c>
      <c r="BB34" s="37">
        <v>0.24199999999999999</v>
      </c>
      <c r="BC34" s="37">
        <v>2.529E-3</v>
      </c>
      <c r="BD34" s="37">
        <v>-0.4153</v>
      </c>
      <c r="BE34" s="37">
        <v>4.5990000000000003E-2</v>
      </c>
      <c r="BF34" s="37">
        <v>0.53600000000000003</v>
      </c>
      <c r="BG34" s="37">
        <v>70001</v>
      </c>
      <c r="BH34" s="37">
        <v>280000</v>
      </c>
      <c r="BU34" s="37">
        <v>32</v>
      </c>
      <c r="BV34" s="37" t="s">
        <v>2469</v>
      </c>
      <c r="BW34" s="37">
        <v>15.47</v>
      </c>
      <c r="BX34" s="37">
        <v>7.47</v>
      </c>
      <c r="BY34" s="37">
        <v>3.6310000000000002E-2</v>
      </c>
      <c r="BZ34" s="37">
        <v>5</v>
      </c>
      <c r="CA34" s="37">
        <v>14</v>
      </c>
      <c r="CB34" s="37">
        <v>35</v>
      </c>
      <c r="CC34" s="37">
        <v>70001</v>
      </c>
      <c r="CD34" s="37">
        <v>280000</v>
      </c>
    </row>
    <row r="35" spans="1:82" x14ac:dyDescent="0.25">
      <c r="A35">
        <v>33</v>
      </c>
      <c r="B35" s="19">
        <v>24</v>
      </c>
      <c r="C35" t="s">
        <v>178</v>
      </c>
      <c r="D35">
        <v>12</v>
      </c>
      <c r="E35">
        <f t="shared" si="1"/>
        <v>11</v>
      </c>
      <c r="F35" t="s">
        <v>179</v>
      </c>
      <c r="I35" s="37" t="s">
        <v>340</v>
      </c>
      <c r="J35" s="37">
        <v>-7.5380000000000003E-2</v>
      </c>
      <c r="K35" s="37">
        <v>0.2225</v>
      </c>
      <c r="L35" s="37">
        <v>3.9309999999999996E-3</v>
      </c>
      <c r="M35" s="37">
        <v>-0.51239999999999997</v>
      </c>
      <c r="N35" s="37">
        <v>-7.5569999999999998E-2</v>
      </c>
      <c r="O35" s="37">
        <v>0.36270000000000002</v>
      </c>
      <c r="P35" s="37">
        <v>30001</v>
      </c>
      <c r="Q35" s="37">
        <v>120000</v>
      </c>
      <c r="S35" s="37" t="s">
        <v>2170</v>
      </c>
      <c r="T35" s="37">
        <v>-0.66110000000000002</v>
      </c>
      <c r="U35" s="37">
        <v>0.29139999999999999</v>
      </c>
      <c r="V35" s="37">
        <v>1.2390000000000001E-3</v>
      </c>
      <c r="W35" s="37">
        <v>-1.266</v>
      </c>
      <c r="X35" s="37">
        <v>-0.65490000000000004</v>
      </c>
      <c r="Y35" s="37">
        <v>-8.2900000000000001E-2</v>
      </c>
      <c r="Z35" s="37">
        <v>30001</v>
      </c>
      <c r="AA35" s="37">
        <v>120000</v>
      </c>
      <c r="AC35">
        <v>33</v>
      </c>
      <c r="AD35" s="37" t="s">
        <v>2470</v>
      </c>
      <c r="AE35" s="37">
        <v>11.01</v>
      </c>
      <c r="AF35" s="37">
        <v>4.8940000000000001</v>
      </c>
      <c r="AG35" s="37">
        <v>3.9780000000000003E-2</v>
      </c>
      <c r="AH35" s="37">
        <v>4</v>
      </c>
      <c r="AI35" s="37">
        <v>10</v>
      </c>
      <c r="AJ35" s="37">
        <v>23</v>
      </c>
      <c r="AK35" s="37">
        <v>30001</v>
      </c>
      <c r="AL35" s="37">
        <v>120000</v>
      </c>
      <c r="AY35" s="37">
        <v>34</v>
      </c>
      <c r="AZ35" s="37" t="s">
        <v>2753</v>
      </c>
      <c r="BA35" s="37">
        <v>-0.1356</v>
      </c>
      <c r="BB35" s="37">
        <v>0.22320000000000001</v>
      </c>
      <c r="BC35" s="37">
        <v>2.8509999999999998E-3</v>
      </c>
      <c r="BD35" s="37">
        <v>-0.57809999999999995</v>
      </c>
      <c r="BE35" s="37">
        <v>-0.1351</v>
      </c>
      <c r="BF35" s="37">
        <v>0.30170000000000002</v>
      </c>
      <c r="BG35" s="37">
        <v>70001</v>
      </c>
      <c r="BH35" s="37">
        <v>280000</v>
      </c>
      <c r="BU35" s="37">
        <v>33</v>
      </c>
      <c r="BV35" s="37" t="s">
        <v>2470</v>
      </c>
      <c r="BW35" s="37">
        <v>11.2</v>
      </c>
      <c r="BX35" s="37">
        <v>5.1749999999999998</v>
      </c>
      <c r="BY35" s="37">
        <v>3.3270000000000001E-2</v>
      </c>
      <c r="BZ35" s="37">
        <v>4</v>
      </c>
      <c r="CA35" s="37">
        <v>10</v>
      </c>
      <c r="CB35" s="37">
        <v>25</v>
      </c>
      <c r="CC35" s="37">
        <v>70001</v>
      </c>
      <c r="CD35" s="37">
        <v>280000</v>
      </c>
    </row>
    <row r="36" spans="1:82" x14ac:dyDescent="0.25">
      <c r="A36">
        <v>34</v>
      </c>
      <c r="B36" s="19">
        <v>25</v>
      </c>
      <c r="C36" t="s">
        <v>180</v>
      </c>
      <c r="D36">
        <v>12</v>
      </c>
      <c r="E36">
        <f t="shared" si="1"/>
        <v>11</v>
      </c>
      <c r="F36" t="s">
        <v>179</v>
      </c>
      <c r="I36" s="37" t="s">
        <v>341</v>
      </c>
      <c r="J36" s="37">
        <v>-0.1295</v>
      </c>
      <c r="K36" s="37">
        <v>0.25840000000000002</v>
      </c>
      <c r="L36" s="37">
        <v>3.6410000000000001E-3</v>
      </c>
      <c r="M36" s="37">
        <v>-0.64659999999999995</v>
      </c>
      <c r="N36" s="37">
        <v>-0.1263</v>
      </c>
      <c r="O36" s="37">
        <v>0.37430000000000002</v>
      </c>
      <c r="P36" s="37">
        <v>30001</v>
      </c>
      <c r="Q36" s="37">
        <v>120000</v>
      </c>
      <c r="S36" s="37" t="s">
        <v>2171</v>
      </c>
      <c r="T36" s="37">
        <v>-0.69069999999999998</v>
      </c>
      <c r="U36" s="37">
        <v>0.34200000000000003</v>
      </c>
      <c r="V36" s="37">
        <v>1.5629999999999999E-3</v>
      </c>
      <c r="W36" s="37">
        <v>-1.387</v>
      </c>
      <c r="X36" s="37">
        <v>-0.68600000000000005</v>
      </c>
      <c r="Y36" s="37">
        <v>-1.223E-2</v>
      </c>
      <c r="Z36" s="37">
        <v>30001</v>
      </c>
      <c r="AA36" s="37">
        <v>120000</v>
      </c>
      <c r="AC36">
        <v>34</v>
      </c>
      <c r="AD36" s="37" t="s">
        <v>2471</v>
      </c>
      <c r="AE36" s="37">
        <v>26.87</v>
      </c>
      <c r="AF36" s="37">
        <v>7.3540000000000001</v>
      </c>
      <c r="AG36" s="37">
        <v>6.4329999999999998E-2</v>
      </c>
      <c r="AH36" s="37">
        <v>12</v>
      </c>
      <c r="AI36" s="37">
        <v>27</v>
      </c>
      <c r="AJ36" s="37">
        <v>40</v>
      </c>
      <c r="AK36" s="37">
        <v>30001</v>
      </c>
      <c r="AL36" s="37">
        <v>120000</v>
      </c>
      <c r="AY36" s="37">
        <v>35</v>
      </c>
      <c r="AZ36" s="37" t="s">
        <v>2754</v>
      </c>
      <c r="BA36" s="37">
        <v>-0.1726</v>
      </c>
      <c r="BB36" s="37">
        <v>0.24329999999999999</v>
      </c>
      <c r="BC36" s="37">
        <v>2.4780000000000002E-3</v>
      </c>
      <c r="BD36" s="37">
        <v>-0.65949999999999998</v>
      </c>
      <c r="BE36" s="37">
        <v>-0.17019999999999999</v>
      </c>
      <c r="BF36" s="37">
        <v>0.30070000000000002</v>
      </c>
      <c r="BG36" s="37">
        <v>70001</v>
      </c>
      <c r="BH36" s="37">
        <v>280000</v>
      </c>
      <c r="BU36" s="37">
        <v>34</v>
      </c>
      <c r="BV36" s="37" t="s">
        <v>2471</v>
      </c>
      <c r="BW36" s="37">
        <v>27.93</v>
      </c>
      <c r="BX36" s="37">
        <v>7.7190000000000003</v>
      </c>
      <c r="BY36" s="37">
        <v>5.1749999999999997E-2</v>
      </c>
      <c r="BZ36" s="37">
        <v>13</v>
      </c>
      <c r="CA36" s="37">
        <v>28</v>
      </c>
      <c r="CB36" s="37">
        <v>41</v>
      </c>
      <c r="CC36" s="37">
        <v>70001</v>
      </c>
      <c r="CD36" s="37">
        <v>280000</v>
      </c>
    </row>
    <row r="37" spans="1:82" x14ac:dyDescent="0.25">
      <c r="A37">
        <v>35</v>
      </c>
      <c r="B37" s="18"/>
      <c r="C37" t="s">
        <v>181</v>
      </c>
      <c r="D37">
        <v>12</v>
      </c>
      <c r="E37">
        <f t="shared" si="1"/>
        <v>11</v>
      </c>
      <c r="F37" t="s">
        <v>179</v>
      </c>
      <c r="I37" s="37" t="s">
        <v>342</v>
      </c>
      <c r="J37" s="37">
        <v>-0.16009999999999999</v>
      </c>
      <c r="K37" s="37">
        <v>0.1787</v>
      </c>
      <c r="L37" s="37">
        <v>3.2989999999999998E-3</v>
      </c>
      <c r="M37" s="37">
        <v>-0.51119999999999999</v>
      </c>
      <c r="N37" s="37">
        <v>-0.16059999999999999</v>
      </c>
      <c r="O37" s="37">
        <v>0.1885</v>
      </c>
      <c r="P37" s="37">
        <v>30001</v>
      </c>
      <c r="Q37" s="37">
        <v>120000</v>
      </c>
      <c r="S37" s="37" t="s">
        <v>2172</v>
      </c>
      <c r="T37" s="37">
        <v>-0.8034</v>
      </c>
      <c r="U37" s="37">
        <v>0.47339999999999999</v>
      </c>
      <c r="V37" s="37">
        <v>2.2590000000000002E-3</v>
      </c>
      <c r="W37" s="37">
        <v>-1.7609999999999999</v>
      </c>
      <c r="X37" s="37">
        <v>-0.80200000000000005</v>
      </c>
      <c r="Y37" s="37">
        <v>0.14899999999999999</v>
      </c>
      <c r="Z37" s="37">
        <v>30001</v>
      </c>
      <c r="AA37" s="37">
        <v>120000</v>
      </c>
      <c r="AC37">
        <v>35</v>
      </c>
      <c r="AD37" s="37" t="s">
        <v>2472</v>
      </c>
      <c r="AE37" s="37">
        <v>31.85</v>
      </c>
      <c r="AF37" s="37">
        <v>6.9859999999999998</v>
      </c>
      <c r="AG37" s="37">
        <v>4.4850000000000001E-2</v>
      </c>
      <c r="AH37" s="37">
        <v>16</v>
      </c>
      <c r="AI37" s="37">
        <v>33</v>
      </c>
      <c r="AJ37" s="37">
        <v>42</v>
      </c>
      <c r="AK37" s="37">
        <v>30001</v>
      </c>
      <c r="AL37" s="37">
        <v>120000</v>
      </c>
      <c r="AY37" s="37">
        <v>36</v>
      </c>
      <c r="AZ37" s="37" t="s">
        <v>2755</v>
      </c>
      <c r="BA37" s="37">
        <v>-8.72E-2</v>
      </c>
      <c r="BB37" s="37">
        <v>0.17430000000000001</v>
      </c>
      <c r="BC37" s="37">
        <v>2.4489999999999998E-3</v>
      </c>
      <c r="BD37" s="37">
        <v>-0.43090000000000001</v>
      </c>
      <c r="BE37" s="37">
        <v>-8.6349999999999996E-2</v>
      </c>
      <c r="BF37" s="37">
        <v>0.253</v>
      </c>
      <c r="BG37" s="37">
        <v>70001</v>
      </c>
      <c r="BH37" s="37">
        <v>280000</v>
      </c>
      <c r="BU37" s="37">
        <v>35</v>
      </c>
      <c r="BV37" s="37" t="s">
        <v>2472</v>
      </c>
      <c r="BW37" s="37">
        <v>31.11</v>
      </c>
      <c r="BX37" s="37">
        <v>7.5289999999999999</v>
      </c>
      <c r="BY37" s="37">
        <v>3.884E-2</v>
      </c>
      <c r="BZ37" s="37">
        <v>15</v>
      </c>
      <c r="CA37" s="37">
        <v>32</v>
      </c>
      <c r="CB37" s="37">
        <v>42</v>
      </c>
      <c r="CC37" s="37">
        <v>70001</v>
      </c>
      <c r="CD37" s="37">
        <v>280000</v>
      </c>
    </row>
    <row r="38" spans="1:82" x14ac:dyDescent="0.25">
      <c r="A38">
        <v>36</v>
      </c>
      <c r="B38" s="19">
        <v>26</v>
      </c>
      <c r="C38" t="s">
        <v>182</v>
      </c>
      <c r="D38">
        <v>13</v>
      </c>
      <c r="E38">
        <f t="shared" si="1"/>
        <v>12</v>
      </c>
      <c r="F38" t="s">
        <v>182</v>
      </c>
      <c r="I38" s="37" t="s">
        <v>343</v>
      </c>
      <c r="J38" s="37">
        <v>-0.15010000000000001</v>
      </c>
      <c r="K38" s="37">
        <v>0.23139999999999999</v>
      </c>
      <c r="L38" s="37">
        <v>3.516E-3</v>
      </c>
      <c r="M38" s="37">
        <v>-0.60429999999999995</v>
      </c>
      <c r="N38" s="37">
        <v>-0.14949999999999999</v>
      </c>
      <c r="O38" s="37">
        <v>0.30509999999999998</v>
      </c>
      <c r="P38" s="37">
        <v>30001</v>
      </c>
      <c r="Q38" s="37">
        <v>120000</v>
      </c>
      <c r="S38" s="37" t="s">
        <v>2173</v>
      </c>
      <c r="T38" s="37">
        <v>-0.76949999999999996</v>
      </c>
      <c r="U38" s="37">
        <v>0.4158</v>
      </c>
      <c r="V38" s="37">
        <v>2.428E-3</v>
      </c>
      <c r="W38" s="37">
        <v>-1.601</v>
      </c>
      <c r="X38" s="37">
        <v>-0.76590000000000003</v>
      </c>
      <c r="Y38" s="37">
        <v>5.3060000000000003E-2</v>
      </c>
      <c r="Z38" s="37">
        <v>30001</v>
      </c>
      <c r="AA38" s="37">
        <v>120000</v>
      </c>
      <c r="AC38">
        <v>36</v>
      </c>
      <c r="AD38" s="37" t="s">
        <v>2473</v>
      </c>
      <c r="AE38" s="37">
        <v>31.78</v>
      </c>
      <c r="AF38" s="37">
        <v>6.5979999999999999</v>
      </c>
      <c r="AG38" s="37">
        <v>4.6440000000000002E-2</v>
      </c>
      <c r="AH38" s="37">
        <v>17</v>
      </c>
      <c r="AI38" s="37">
        <v>33</v>
      </c>
      <c r="AJ38" s="37">
        <v>42</v>
      </c>
      <c r="AK38" s="37">
        <v>30001</v>
      </c>
      <c r="AL38" s="37">
        <v>120000</v>
      </c>
      <c r="AY38" s="37">
        <v>37</v>
      </c>
      <c r="AZ38" s="37" t="s">
        <v>2756</v>
      </c>
      <c r="BA38" s="37">
        <v>-6.8769999999999998E-2</v>
      </c>
      <c r="BB38" s="37">
        <v>0.22739999999999999</v>
      </c>
      <c r="BC38" s="37">
        <v>2.764E-3</v>
      </c>
      <c r="BD38" s="37">
        <v>-0.51439999999999997</v>
      </c>
      <c r="BE38" s="37">
        <v>-6.9860000000000005E-2</v>
      </c>
      <c r="BF38" s="37">
        <v>0.37640000000000001</v>
      </c>
      <c r="BG38" s="37">
        <v>70001</v>
      </c>
      <c r="BH38" s="37">
        <v>280000</v>
      </c>
      <c r="BU38" s="37">
        <v>36</v>
      </c>
      <c r="BV38" s="37" t="s">
        <v>2473</v>
      </c>
      <c r="BW38" s="37">
        <v>31</v>
      </c>
      <c r="BX38" s="37">
        <v>7.1909999999999998</v>
      </c>
      <c r="BY38" s="37">
        <v>3.8199999999999998E-2</v>
      </c>
      <c r="BZ38" s="37">
        <v>16</v>
      </c>
      <c r="CA38" s="37">
        <v>32</v>
      </c>
      <c r="CB38" s="37">
        <v>42</v>
      </c>
      <c r="CC38" s="37">
        <v>70001</v>
      </c>
      <c r="CD38" s="37">
        <v>280000</v>
      </c>
    </row>
    <row r="39" spans="1:82" x14ac:dyDescent="0.25">
      <c r="A39">
        <v>37</v>
      </c>
      <c r="B39" s="19">
        <v>27</v>
      </c>
      <c r="C39" t="s">
        <v>184</v>
      </c>
      <c r="D39">
        <v>14</v>
      </c>
      <c r="E39">
        <f t="shared" si="1"/>
        <v>13</v>
      </c>
      <c r="F39" t="s">
        <v>183</v>
      </c>
      <c r="I39" s="37" t="s">
        <v>344</v>
      </c>
      <c r="J39" s="37">
        <v>-0.10150000000000001</v>
      </c>
      <c r="K39" s="37">
        <v>0.29520000000000002</v>
      </c>
      <c r="L39" s="37">
        <v>3.7620000000000002E-3</v>
      </c>
      <c r="M39" s="37">
        <v>-0.68169999999999997</v>
      </c>
      <c r="N39" s="37">
        <v>-0.1012</v>
      </c>
      <c r="O39" s="37">
        <v>0.48230000000000001</v>
      </c>
      <c r="P39" s="37">
        <v>30001</v>
      </c>
      <c r="Q39" s="37">
        <v>120000</v>
      </c>
      <c r="S39" s="37" t="s">
        <v>2174</v>
      </c>
      <c r="T39" s="37">
        <v>8.6430000000000007E-2</v>
      </c>
      <c r="U39" s="37">
        <v>0.60160000000000002</v>
      </c>
      <c r="V39" s="37">
        <v>4.862E-3</v>
      </c>
      <c r="W39" s="37">
        <v>-1.0920000000000001</v>
      </c>
      <c r="X39" s="37">
        <v>7.6840000000000006E-2</v>
      </c>
      <c r="Y39" s="37">
        <v>1.302</v>
      </c>
      <c r="Z39" s="37">
        <v>30001</v>
      </c>
      <c r="AA39" s="37">
        <v>120000</v>
      </c>
      <c r="AC39">
        <v>37</v>
      </c>
      <c r="AD39" s="37" t="s">
        <v>2474</v>
      </c>
      <c r="AE39" s="37">
        <v>9.5079999999999991</v>
      </c>
      <c r="AF39" s="37">
        <v>5.1639999999999997</v>
      </c>
      <c r="AG39" s="37">
        <v>4.3270000000000003E-2</v>
      </c>
      <c r="AH39" s="37">
        <v>3</v>
      </c>
      <c r="AI39" s="37">
        <v>8</v>
      </c>
      <c r="AJ39" s="37">
        <v>24</v>
      </c>
      <c r="AK39" s="37">
        <v>30001</v>
      </c>
      <c r="AL39" s="37">
        <v>120000</v>
      </c>
      <c r="AY39" s="37">
        <v>38</v>
      </c>
      <c r="AZ39" s="37" t="s">
        <v>2757</v>
      </c>
      <c r="BA39" s="37">
        <v>-6.0359999999999997E-2</v>
      </c>
      <c r="BB39" s="37">
        <v>0.28620000000000001</v>
      </c>
      <c r="BC39" s="37">
        <v>2.709E-3</v>
      </c>
      <c r="BD39" s="37">
        <v>-0.62239999999999995</v>
      </c>
      <c r="BE39" s="37">
        <v>-6.1109999999999998E-2</v>
      </c>
      <c r="BF39" s="37">
        <v>0.50560000000000005</v>
      </c>
      <c r="BG39" s="37">
        <v>70001</v>
      </c>
      <c r="BH39" s="37">
        <v>280000</v>
      </c>
      <c r="BU39" s="37">
        <v>37</v>
      </c>
      <c r="BV39" s="37" t="s">
        <v>2474</v>
      </c>
      <c r="BW39" s="37">
        <v>10.24</v>
      </c>
      <c r="BX39" s="37">
        <v>5.9580000000000002</v>
      </c>
      <c r="BY39" s="37">
        <v>3.9899999999999998E-2</v>
      </c>
      <c r="BZ39" s="37">
        <v>3</v>
      </c>
      <c r="CA39" s="37">
        <v>9</v>
      </c>
      <c r="CB39" s="37">
        <v>27</v>
      </c>
      <c r="CC39" s="37">
        <v>70001</v>
      </c>
      <c r="CD39" s="37">
        <v>280000</v>
      </c>
    </row>
    <row r="40" spans="1:82" x14ac:dyDescent="0.25">
      <c r="A40">
        <v>38</v>
      </c>
      <c r="B40" s="19">
        <v>28</v>
      </c>
      <c r="C40" t="s">
        <v>185</v>
      </c>
      <c r="D40">
        <v>14</v>
      </c>
      <c r="E40">
        <f t="shared" si="1"/>
        <v>13</v>
      </c>
      <c r="F40" t="s">
        <v>183</v>
      </c>
      <c r="I40" s="37" t="s">
        <v>345</v>
      </c>
      <c r="J40" s="37">
        <v>0.72919999999999996</v>
      </c>
      <c r="K40" s="37">
        <v>0.41959999999999997</v>
      </c>
      <c r="L40" s="37">
        <v>5.764E-3</v>
      </c>
      <c r="M40" s="37">
        <v>-6.9800000000000001E-2</v>
      </c>
      <c r="N40" s="37">
        <v>0.71950000000000003</v>
      </c>
      <c r="O40" s="37">
        <v>1.58</v>
      </c>
      <c r="P40" s="37">
        <v>30001</v>
      </c>
      <c r="Q40" s="37">
        <v>120000</v>
      </c>
      <c r="S40" s="37" t="s">
        <v>2175</v>
      </c>
      <c r="T40" s="37">
        <v>-1.4730000000000001</v>
      </c>
      <c r="U40" s="37">
        <v>0.49419999999999997</v>
      </c>
      <c r="V40" s="37">
        <v>2.823E-3</v>
      </c>
      <c r="W40" s="37">
        <v>-2.4729999999999999</v>
      </c>
      <c r="X40" s="37">
        <v>-1.4710000000000001</v>
      </c>
      <c r="Y40" s="37">
        <v>-0.48320000000000002</v>
      </c>
      <c r="Z40" s="37">
        <v>30001</v>
      </c>
      <c r="AA40" s="37">
        <v>120000</v>
      </c>
      <c r="AC40">
        <v>38</v>
      </c>
      <c r="AD40" s="37" t="s">
        <v>2475</v>
      </c>
      <c r="AE40" s="37">
        <v>9.0459999999999994</v>
      </c>
      <c r="AF40" s="37">
        <v>5.7530000000000001</v>
      </c>
      <c r="AG40" s="37">
        <v>4.351E-2</v>
      </c>
      <c r="AH40" s="37">
        <v>2</v>
      </c>
      <c r="AI40" s="37">
        <v>8</v>
      </c>
      <c r="AJ40" s="37">
        <v>25</v>
      </c>
      <c r="AK40" s="37">
        <v>30001</v>
      </c>
      <c r="AL40" s="37">
        <v>120000</v>
      </c>
      <c r="AY40" s="37">
        <v>39</v>
      </c>
      <c r="AZ40" s="37" t="s">
        <v>2758</v>
      </c>
      <c r="BA40" s="37">
        <v>0.76519999999999999</v>
      </c>
      <c r="BB40" s="37">
        <v>0.4088</v>
      </c>
      <c r="BC40" s="37">
        <v>4.0610000000000004E-3</v>
      </c>
      <c r="BD40" s="37">
        <v>-1.4409999999999999E-2</v>
      </c>
      <c r="BE40" s="37">
        <v>0.75880000000000003</v>
      </c>
      <c r="BF40" s="37">
        <v>1.5860000000000001</v>
      </c>
      <c r="BG40" s="37">
        <v>70001</v>
      </c>
      <c r="BH40" s="37">
        <v>280000</v>
      </c>
      <c r="BU40" s="37">
        <v>38</v>
      </c>
      <c r="BV40" s="37" t="s">
        <v>2475</v>
      </c>
      <c r="BW40" s="37">
        <v>9.7750000000000004</v>
      </c>
      <c r="BX40" s="37">
        <v>6.431</v>
      </c>
      <c r="BY40" s="37">
        <v>3.7179999999999998E-2</v>
      </c>
      <c r="BZ40" s="37">
        <v>2</v>
      </c>
      <c r="CA40" s="37">
        <v>8</v>
      </c>
      <c r="CB40" s="37">
        <v>28</v>
      </c>
      <c r="CC40" s="37">
        <v>70001</v>
      </c>
      <c r="CD40" s="37">
        <v>280000</v>
      </c>
    </row>
    <row r="41" spans="1:82" x14ac:dyDescent="0.25">
      <c r="A41">
        <v>39</v>
      </c>
      <c r="B41" s="18"/>
      <c r="C41" t="s">
        <v>187</v>
      </c>
      <c r="D41">
        <v>15</v>
      </c>
      <c r="E41">
        <f t="shared" si="1"/>
        <v>14</v>
      </c>
      <c r="F41" t="s">
        <v>186</v>
      </c>
      <c r="I41" s="37" t="s">
        <v>346</v>
      </c>
      <c r="J41" s="37">
        <v>-0.82930000000000004</v>
      </c>
      <c r="K41" s="37">
        <v>0.20710000000000001</v>
      </c>
      <c r="L41" s="37">
        <v>3.1489999999999999E-3</v>
      </c>
      <c r="M41" s="37">
        <v>-1.2390000000000001</v>
      </c>
      <c r="N41" s="37">
        <v>-0.82820000000000005</v>
      </c>
      <c r="O41" s="37">
        <v>-0.42709999999999998</v>
      </c>
      <c r="P41" s="37">
        <v>30001</v>
      </c>
      <c r="Q41" s="37">
        <v>120000</v>
      </c>
      <c r="S41" s="37" t="s">
        <v>2176</v>
      </c>
      <c r="T41" s="37">
        <v>-1.1120000000000001</v>
      </c>
      <c r="U41" s="37">
        <v>0.31919999999999998</v>
      </c>
      <c r="V41" s="37">
        <v>2.0140000000000002E-3</v>
      </c>
      <c r="W41" s="37">
        <v>-1.754</v>
      </c>
      <c r="X41" s="37">
        <v>-1.111</v>
      </c>
      <c r="Y41" s="37">
        <v>-0.47739999999999999</v>
      </c>
      <c r="Z41" s="37">
        <v>30001</v>
      </c>
      <c r="AA41" s="37">
        <v>120000</v>
      </c>
      <c r="AC41">
        <v>39</v>
      </c>
      <c r="AD41" s="37" t="s">
        <v>2476</v>
      </c>
      <c r="AE41" s="37">
        <v>6.33</v>
      </c>
      <c r="AF41" s="37">
        <v>9.4090000000000007</v>
      </c>
      <c r="AG41" s="37">
        <v>0.14749999999999999</v>
      </c>
      <c r="AH41" s="37">
        <v>1</v>
      </c>
      <c r="AI41" s="37">
        <v>2</v>
      </c>
      <c r="AJ41" s="37">
        <v>39</v>
      </c>
      <c r="AK41" s="37">
        <v>30001</v>
      </c>
      <c r="AL41" s="37">
        <v>120000</v>
      </c>
      <c r="AY41" s="37">
        <v>40</v>
      </c>
      <c r="AZ41" s="37" t="s">
        <v>2759</v>
      </c>
      <c r="BA41" s="37">
        <v>-0.71240000000000003</v>
      </c>
      <c r="BB41" s="37">
        <v>0.21579999999999999</v>
      </c>
      <c r="BC41" s="37">
        <v>2.7420000000000001E-3</v>
      </c>
      <c r="BD41" s="37">
        <v>-1.137</v>
      </c>
      <c r="BE41" s="37">
        <v>-0.71209999999999996</v>
      </c>
      <c r="BF41" s="37">
        <v>-0.29049999999999998</v>
      </c>
      <c r="BG41" s="37">
        <v>70001</v>
      </c>
      <c r="BH41" s="37">
        <v>280000</v>
      </c>
      <c r="BU41" s="37">
        <v>39</v>
      </c>
      <c r="BV41" s="37" t="s">
        <v>2476</v>
      </c>
      <c r="BW41" s="37">
        <v>6.585</v>
      </c>
      <c r="BX41" s="37">
        <v>10.01</v>
      </c>
      <c r="BY41" s="37">
        <v>0.12180000000000001</v>
      </c>
      <c r="BZ41" s="37">
        <v>1</v>
      </c>
      <c r="CA41" s="37">
        <v>2</v>
      </c>
      <c r="CB41" s="37">
        <v>41</v>
      </c>
      <c r="CC41" s="37">
        <v>70001</v>
      </c>
      <c r="CD41" s="37">
        <v>280000</v>
      </c>
    </row>
    <row r="42" spans="1:82" x14ac:dyDescent="0.25">
      <c r="A42">
        <v>40</v>
      </c>
      <c r="B42" s="19">
        <v>29</v>
      </c>
      <c r="C42" t="s">
        <v>188</v>
      </c>
      <c r="D42">
        <v>16</v>
      </c>
      <c r="E42">
        <f t="shared" si="1"/>
        <v>15</v>
      </c>
      <c r="F42" t="s">
        <v>189</v>
      </c>
      <c r="I42" s="37" t="s">
        <v>347</v>
      </c>
      <c r="J42" s="37">
        <v>-0.56310000000000004</v>
      </c>
      <c r="K42" s="37">
        <v>0.2072</v>
      </c>
      <c r="L42" s="37">
        <v>3.7320000000000001E-3</v>
      </c>
      <c r="M42" s="37">
        <v>-0.97409999999999997</v>
      </c>
      <c r="N42" s="37">
        <v>-0.5625</v>
      </c>
      <c r="O42" s="37">
        <v>-0.15809999999999999</v>
      </c>
      <c r="P42" s="37">
        <v>30001</v>
      </c>
      <c r="Q42" s="37">
        <v>120000</v>
      </c>
      <c r="S42" s="37" t="s">
        <v>2177</v>
      </c>
      <c r="T42" s="37">
        <v>-0.80279999999999996</v>
      </c>
      <c r="U42" s="37">
        <v>0.31469999999999998</v>
      </c>
      <c r="V42" s="37">
        <v>2.0070000000000001E-3</v>
      </c>
      <c r="W42" s="37">
        <v>-1.452</v>
      </c>
      <c r="X42" s="37">
        <v>-0.79449999999999998</v>
      </c>
      <c r="Y42" s="37">
        <v>-0.18990000000000001</v>
      </c>
      <c r="Z42" s="37">
        <v>30001</v>
      </c>
      <c r="AA42" s="37">
        <v>120000</v>
      </c>
      <c r="AC42">
        <v>40</v>
      </c>
      <c r="AD42" s="37" t="s">
        <v>2477</v>
      </c>
      <c r="AE42" s="37">
        <v>2.4489999999999998</v>
      </c>
      <c r="AF42" s="37">
        <v>1.9350000000000001</v>
      </c>
      <c r="AG42" s="37">
        <v>1.669E-2</v>
      </c>
      <c r="AH42" s="37">
        <v>1</v>
      </c>
      <c r="AI42" s="37">
        <v>2</v>
      </c>
      <c r="AJ42" s="37">
        <v>7</v>
      </c>
      <c r="AK42" s="37">
        <v>30001</v>
      </c>
      <c r="AL42" s="37">
        <v>120000</v>
      </c>
      <c r="AY42" s="37">
        <v>41</v>
      </c>
      <c r="AZ42" s="37" t="s">
        <v>2760</v>
      </c>
      <c r="BA42" s="37">
        <v>-0.50529999999999997</v>
      </c>
      <c r="BB42" s="37">
        <v>0.21149999999999999</v>
      </c>
      <c r="BC42" s="37">
        <v>2.81E-3</v>
      </c>
      <c r="BD42" s="37">
        <v>-0.92530000000000001</v>
      </c>
      <c r="BE42" s="37">
        <v>-0.50460000000000005</v>
      </c>
      <c r="BF42" s="37">
        <v>-9.1249999999999998E-2</v>
      </c>
      <c r="BG42" s="37">
        <v>70001</v>
      </c>
      <c r="BH42" s="37">
        <v>280000</v>
      </c>
      <c r="BU42" s="37">
        <v>40</v>
      </c>
      <c r="BV42" s="37" t="s">
        <v>2477</v>
      </c>
      <c r="BW42" s="37">
        <v>2.504</v>
      </c>
      <c r="BX42" s="37">
        <v>1.891</v>
      </c>
      <c r="BY42" s="37">
        <v>1.1480000000000001E-2</v>
      </c>
      <c r="BZ42" s="37">
        <v>1</v>
      </c>
      <c r="CA42" s="37">
        <v>2</v>
      </c>
      <c r="CB42" s="37">
        <v>7</v>
      </c>
      <c r="CC42" s="37">
        <v>70001</v>
      </c>
      <c r="CD42" s="37">
        <v>280000</v>
      </c>
    </row>
    <row r="43" spans="1:82" x14ac:dyDescent="0.25">
      <c r="A43">
        <v>41</v>
      </c>
      <c r="B43" s="19">
        <v>30</v>
      </c>
      <c r="C43" t="s">
        <v>190</v>
      </c>
      <c r="D43">
        <v>17</v>
      </c>
      <c r="E43">
        <f t="shared" si="1"/>
        <v>16</v>
      </c>
      <c r="F43" t="s">
        <v>191</v>
      </c>
      <c r="I43" s="37" t="s">
        <v>348</v>
      </c>
      <c r="J43" s="37">
        <v>-0.55800000000000005</v>
      </c>
      <c r="K43" s="37">
        <v>0.22359999999999999</v>
      </c>
      <c r="L43" s="37">
        <v>3.4749999999999998E-3</v>
      </c>
      <c r="M43" s="37">
        <v>-1.0029999999999999</v>
      </c>
      <c r="N43" s="37">
        <v>-0.55620000000000003</v>
      </c>
      <c r="O43" s="37">
        <v>-0.11749999999999999</v>
      </c>
      <c r="P43" s="37">
        <v>30001</v>
      </c>
      <c r="Q43" s="37">
        <v>120000</v>
      </c>
      <c r="S43" s="37" t="s">
        <v>2178</v>
      </c>
      <c r="T43" s="37">
        <v>-1.3939999999999999</v>
      </c>
      <c r="U43" s="37">
        <v>0.42570000000000002</v>
      </c>
      <c r="V43" s="37">
        <v>3.2030000000000001E-3</v>
      </c>
      <c r="W43" s="37">
        <v>-2.2480000000000002</v>
      </c>
      <c r="X43" s="37">
        <v>-1.3939999999999999</v>
      </c>
      <c r="Y43" s="37">
        <v>-0.54990000000000006</v>
      </c>
      <c r="Z43" s="37">
        <v>30001</v>
      </c>
      <c r="AA43" s="37">
        <v>120000</v>
      </c>
      <c r="AC43">
        <v>41</v>
      </c>
      <c r="AD43" s="37" t="s">
        <v>2478</v>
      </c>
      <c r="AE43" s="37">
        <v>5.0739999999999998</v>
      </c>
      <c r="AF43" s="37">
        <v>3.661</v>
      </c>
      <c r="AG43" s="37">
        <v>3.117E-2</v>
      </c>
      <c r="AH43" s="37">
        <v>1</v>
      </c>
      <c r="AI43" s="37">
        <v>4</v>
      </c>
      <c r="AJ43" s="37">
        <v>15</v>
      </c>
      <c r="AK43" s="37">
        <v>30001</v>
      </c>
      <c r="AL43" s="37">
        <v>120000</v>
      </c>
      <c r="AY43" s="37">
        <v>42</v>
      </c>
      <c r="AZ43" s="37" t="s">
        <v>2761</v>
      </c>
      <c r="BA43" s="37">
        <v>-0.54379999999999995</v>
      </c>
      <c r="BB43" s="37">
        <v>0.2145</v>
      </c>
      <c r="BC43" s="37">
        <v>2.3969999999999998E-3</v>
      </c>
      <c r="BD43" s="37">
        <v>-0.97089999999999999</v>
      </c>
      <c r="BE43" s="37">
        <v>-0.54239999999999999</v>
      </c>
      <c r="BF43" s="37">
        <v>-0.12330000000000001</v>
      </c>
      <c r="BG43" s="37">
        <v>70001</v>
      </c>
      <c r="BH43" s="37">
        <v>280000</v>
      </c>
      <c r="BU43" s="37">
        <v>41</v>
      </c>
      <c r="BV43" s="37" t="s">
        <v>2478</v>
      </c>
      <c r="BW43" s="37">
        <v>5.1760000000000002</v>
      </c>
      <c r="BX43" s="37">
        <v>3.577</v>
      </c>
      <c r="BY43" s="37">
        <v>2.1479999999999999E-2</v>
      </c>
      <c r="BZ43" s="37">
        <v>1</v>
      </c>
      <c r="CA43" s="37">
        <v>4</v>
      </c>
      <c r="CB43" s="37">
        <v>15</v>
      </c>
      <c r="CC43" s="37">
        <v>70001</v>
      </c>
      <c r="CD43" s="37">
        <v>280000</v>
      </c>
    </row>
    <row r="44" spans="1:82" x14ac:dyDescent="0.25">
      <c r="A44">
        <v>42</v>
      </c>
      <c r="B44" s="18"/>
      <c r="C44" t="s">
        <v>192</v>
      </c>
      <c r="D44">
        <v>17</v>
      </c>
      <c r="E44">
        <f t="shared" si="1"/>
        <v>16</v>
      </c>
      <c r="F44" t="s">
        <v>191</v>
      </c>
      <c r="I44" s="37" t="s">
        <v>349</v>
      </c>
      <c r="J44" s="37">
        <v>-0.52890000000000004</v>
      </c>
      <c r="K44" s="37">
        <v>0.14979999999999999</v>
      </c>
      <c r="L44" s="37">
        <v>2.9750000000000002E-3</v>
      </c>
      <c r="M44" s="37">
        <v>-0.82230000000000003</v>
      </c>
      <c r="N44" s="37">
        <v>-0.52910000000000001</v>
      </c>
      <c r="O44" s="37">
        <v>-0.23569999999999999</v>
      </c>
      <c r="P44" s="37">
        <v>30001</v>
      </c>
      <c r="Q44" s="37">
        <v>120000</v>
      </c>
      <c r="S44" s="37" t="s">
        <v>2179</v>
      </c>
      <c r="T44" s="37">
        <v>-1.9419999999999999</v>
      </c>
      <c r="U44" s="37">
        <v>0.85950000000000004</v>
      </c>
      <c r="V44" s="37">
        <v>1.345E-2</v>
      </c>
      <c r="W44" s="37">
        <v>-3.649</v>
      </c>
      <c r="X44" s="37">
        <v>-1.9419999999999999</v>
      </c>
      <c r="Y44" s="37">
        <v>-0.22889999999999999</v>
      </c>
      <c r="Z44" s="37">
        <v>30001</v>
      </c>
      <c r="AA44" s="37">
        <v>120000</v>
      </c>
      <c r="AC44">
        <v>42</v>
      </c>
      <c r="AD44" s="37" t="s">
        <v>2479</v>
      </c>
      <c r="AE44" s="37">
        <v>7.6859999999999999</v>
      </c>
      <c r="AF44" s="37">
        <v>9.1150000000000002</v>
      </c>
      <c r="AG44" s="37">
        <v>0.1244</v>
      </c>
      <c r="AH44" s="37">
        <v>1</v>
      </c>
      <c r="AI44" s="37">
        <v>4</v>
      </c>
      <c r="AJ44" s="37">
        <v>39</v>
      </c>
      <c r="AK44" s="37">
        <v>30001</v>
      </c>
      <c r="AL44" s="37">
        <v>120000</v>
      </c>
      <c r="AY44" s="37">
        <v>43</v>
      </c>
      <c r="AZ44" s="37" t="s">
        <v>2762</v>
      </c>
      <c r="BA44" s="37">
        <v>-0.44979999999999998</v>
      </c>
      <c r="BB44" s="37">
        <v>0.14990000000000001</v>
      </c>
      <c r="BC44" s="37">
        <v>2.2820000000000002E-3</v>
      </c>
      <c r="BD44" s="37">
        <v>-0.74160000000000004</v>
      </c>
      <c r="BE44" s="37">
        <v>-0.44979999999999998</v>
      </c>
      <c r="BF44" s="37">
        <v>-0.15609999999999999</v>
      </c>
      <c r="BG44" s="37">
        <v>70001</v>
      </c>
      <c r="BH44" s="37">
        <v>280000</v>
      </c>
      <c r="BU44" s="37">
        <v>42</v>
      </c>
      <c r="BV44" s="37" t="s">
        <v>2479</v>
      </c>
      <c r="BW44" s="37">
        <v>7.7949999999999999</v>
      </c>
      <c r="BX44" s="37">
        <v>9.375</v>
      </c>
      <c r="BY44" s="37">
        <v>9.0649999999999994E-2</v>
      </c>
      <c r="BZ44" s="37">
        <v>1</v>
      </c>
      <c r="CA44" s="37">
        <v>4</v>
      </c>
      <c r="CB44" s="37">
        <v>40</v>
      </c>
      <c r="CC44" s="37">
        <v>70001</v>
      </c>
      <c r="CD44" s="37">
        <v>280000</v>
      </c>
    </row>
    <row r="45" spans="1:82" x14ac:dyDescent="0.25">
      <c r="A45">
        <v>43</v>
      </c>
      <c r="B45" s="19">
        <v>31</v>
      </c>
      <c r="C45" t="s">
        <v>193</v>
      </c>
      <c r="D45">
        <v>17</v>
      </c>
      <c r="E45">
        <f t="shared" si="1"/>
        <v>16</v>
      </c>
      <c r="F45" t="s">
        <v>191</v>
      </c>
      <c r="I45" s="37" t="s">
        <v>350</v>
      </c>
      <c r="J45" s="37">
        <v>0.1671</v>
      </c>
      <c r="K45" s="37">
        <v>0.45019999999999999</v>
      </c>
      <c r="L45" s="37">
        <v>6.1640000000000002E-3</v>
      </c>
      <c r="M45" s="37">
        <v>-0.61439999999999995</v>
      </c>
      <c r="N45" s="37">
        <v>0.15049999999999999</v>
      </c>
      <c r="O45" s="37">
        <v>1.075</v>
      </c>
      <c r="P45" s="37">
        <v>30001</v>
      </c>
      <c r="Q45" s="37">
        <v>120000</v>
      </c>
      <c r="S45" s="37" t="s">
        <v>2180</v>
      </c>
      <c r="T45" s="37">
        <v>-2.0619999999999998</v>
      </c>
      <c r="U45" s="37">
        <v>0.55269999999999997</v>
      </c>
      <c r="V45" s="37">
        <v>3.846E-3</v>
      </c>
      <c r="W45" s="37">
        <v>-3.1589999999999998</v>
      </c>
      <c r="X45" s="37">
        <v>-2.0640000000000001</v>
      </c>
      <c r="Y45" s="37">
        <v>-0.96650000000000003</v>
      </c>
      <c r="Z45" s="37">
        <v>30001</v>
      </c>
      <c r="AA45" s="37">
        <v>120000</v>
      </c>
      <c r="AC45">
        <v>43</v>
      </c>
      <c r="AD45" s="37" t="s">
        <v>2480</v>
      </c>
      <c r="AE45" s="37">
        <v>5.1609999999999996</v>
      </c>
      <c r="AF45" s="37">
        <v>3.8940000000000001</v>
      </c>
      <c r="AG45" s="37">
        <v>4.0489999999999998E-2</v>
      </c>
      <c r="AH45" s="37">
        <v>1</v>
      </c>
      <c r="AI45" s="37">
        <v>4</v>
      </c>
      <c r="AJ45" s="37">
        <v>16</v>
      </c>
      <c r="AK45" s="37">
        <v>30001</v>
      </c>
      <c r="AL45" s="37">
        <v>120000</v>
      </c>
      <c r="AY45" s="37">
        <v>44</v>
      </c>
      <c r="AZ45" s="37" t="s">
        <v>2763</v>
      </c>
      <c r="BA45" s="37">
        <v>0.23330000000000001</v>
      </c>
      <c r="BB45" s="37">
        <v>0.49780000000000002</v>
      </c>
      <c r="BC45" s="37">
        <v>6.7409999999999996E-3</v>
      </c>
      <c r="BD45" s="37">
        <v>-0.60429999999999995</v>
      </c>
      <c r="BE45" s="37">
        <v>0.20979999999999999</v>
      </c>
      <c r="BF45" s="37">
        <v>1.244</v>
      </c>
      <c r="BG45" s="37">
        <v>70001</v>
      </c>
      <c r="BH45" s="37">
        <v>280000</v>
      </c>
      <c r="BU45" s="37">
        <v>43</v>
      </c>
      <c r="BV45" s="37" t="s">
        <v>2480</v>
      </c>
      <c r="BW45" s="37">
        <v>5.0609999999999999</v>
      </c>
      <c r="BX45" s="37">
        <v>3.774</v>
      </c>
      <c r="BY45" s="37">
        <v>2.9350000000000001E-2</v>
      </c>
      <c r="BZ45" s="37">
        <v>1</v>
      </c>
      <c r="CA45" s="37">
        <v>4</v>
      </c>
      <c r="CB45" s="37">
        <v>15</v>
      </c>
      <c r="CC45" s="37">
        <v>70001</v>
      </c>
      <c r="CD45" s="37">
        <v>280000</v>
      </c>
    </row>
    <row r="46" spans="1:82" x14ac:dyDescent="0.25">
      <c r="A46">
        <v>44</v>
      </c>
      <c r="B46" s="18"/>
      <c r="C46" t="s">
        <v>194</v>
      </c>
      <c r="D46">
        <v>17</v>
      </c>
      <c r="E46">
        <f t="shared" si="1"/>
        <v>16</v>
      </c>
      <c r="F46" t="s">
        <v>191</v>
      </c>
      <c r="I46" s="37" t="s">
        <v>351</v>
      </c>
      <c r="J46" s="37">
        <v>-0.52310000000000001</v>
      </c>
      <c r="K46" s="37">
        <v>0.23200000000000001</v>
      </c>
      <c r="L46" s="37">
        <v>2.728E-3</v>
      </c>
      <c r="M46" s="37">
        <v>-0.98270000000000002</v>
      </c>
      <c r="N46" s="37">
        <v>-0.52190000000000003</v>
      </c>
      <c r="O46" s="37">
        <v>-6.5570000000000003E-2</v>
      </c>
      <c r="P46" s="37">
        <v>30001</v>
      </c>
      <c r="Q46" s="37">
        <v>120000</v>
      </c>
      <c r="S46" s="37" t="s">
        <v>2181</v>
      </c>
      <c r="T46" s="37">
        <v>-1.716</v>
      </c>
      <c r="U46" s="37">
        <v>0.54759999999999998</v>
      </c>
      <c r="V46" s="37">
        <v>6.6449999999999999E-3</v>
      </c>
      <c r="W46" s="37">
        <v>-2.802</v>
      </c>
      <c r="X46" s="37">
        <v>-1.7170000000000001</v>
      </c>
      <c r="Y46" s="37">
        <v>-0.62370000000000003</v>
      </c>
      <c r="Z46" s="37">
        <v>30001</v>
      </c>
      <c r="AA46" s="37">
        <v>120000</v>
      </c>
      <c r="AC46">
        <v>44</v>
      </c>
      <c r="AD46" s="37" t="s">
        <v>2481</v>
      </c>
      <c r="AE46" s="37">
        <v>26.29</v>
      </c>
      <c r="AF46" s="37">
        <v>11.22</v>
      </c>
      <c r="AG46" s="37">
        <v>0.13569999999999999</v>
      </c>
      <c r="AH46" s="37">
        <v>6</v>
      </c>
      <c r="AI46" s="37">
        <v>27</v>
      </c>
      <c r="AJ46" s="37">
        <v>43</v>
      </c>
      <c r="AK46" s="37">
        <v>30001</v>
      </c>
      <c r="AL46" s="37">
        <v>120000</v>
      </c>
      <c r="AY46" s="37">
        <v>45</v>
      </c>
      <c r="AZ46" s="37" t="s">
        <v>2764</v>
      </c>
      <c r="BA46" s="37">
        <v>-0.45050000000000001</v>
      </c>
      <c r="BB46" s="37">
        <v>0.2281</v>
      </c>
      <c r="BC46" s="37">
        <v>2.1099999999999999E-3</v>
      </c>
      <c r="BD46" s="37">
        <v>-0.89729999999999999</v>
      </c>
      <c r="BE46" s="37">
        <v>-0.4516</v>
      </c>
      <c r="BF46" s="37">
        <v>3.0690000000000001E-3</v>
      </c>
      <c r="BG46" s="37">
        <v>70001</v>
      </c>
      <c r="BH46" s="37">
        <v>280000</v>
      </c>
      <c r="BU46" s="37">
        <v>44</v>
      </c>
      <c r="BV46" s="37" t="s">
        <v>2481</v>
      </c>
      <c r="BW46" s="37">
        <v>27.8</v>
      </c>
      <c r="BX46" s="37">
        <v>11.5</v>
      </c>
      <c r="BY46" s="37">
        <v>0.1017</v>
      </c>
      <c r="BZ46" s="37">
        <v>7</v>
      </c>
      <c r="CA46" s="37">
        <v>29</v>
      </c>
      <c r="CB46" s="37">
        <v>44</v>
      </c>
      <c r="CC46" s="37">
        <v>70001</v>
      </c>
      <c r="CD46" s="37">
        <v>280000</v>
      </c>
    </row>
    <row r="47" spans="1:82" x14ac:dyDescent="0.25">
      <c r="A47">
        <v>45</v>
      </c>
      <c r="B47" s="19">
        <v>32</v>
      </c>
      <c r="C47" t="s">
        <v>195</v>
      </c>
      <c r="D47">
        <v>17</v>
      </c>
      <c r="E47">
        <f t="shared" si="1"/>
        <v>16</v>
      </c>
      <c r="F47" t="s">
        <v>191</v>
      </c>
      <c r="I47" s="37" t="s">
        <v>352</v>
      </c>
      <c r="J47" s="37">
        <v>-0.64170000000000005</v>
      </c>
      <c r="K47" s="37">
        <v>0.22570000000000001</v>
      </c>
      <c r="L47" s="37">
        <v>3.6670000000000001E-3</v>
      </c>
      <c r="M47" s="37">
        <v>-1.095</v>
      </c>
      <c r="N47" s="37">
        <v>-0.63719999999999999</v>
      </c>
      <c r="O47" s="37">
        <v>-0.2079</v>
      </c>
      <c r="P47" s="37">
        <v>30001</v>
      </c>
      <c r="Q47" s="37">
        <v>120000</v>
      </c>
      <c r="S47" s="37" t="s">
        <v>2182</v>
      </c>
      <c r="T47" s="37">
        <v>-1.9019999999999999</v>
      </c>
      <c r="U47" s="37">
        <v>0.56579999999999997</v>
      </c>
      <c r="V47" s="37">
        <v>4.1640000000000002E-3</v>
      </c>
      <c r="W47" s="37">
        <v>-3.032</v>
      </c>
      <c r="X47" s="37">
        <v>-1.899</v>
      </c>
      <c r="Y47" s="37">
        <v>-0.79190000000000005</v>
      </c>
      <c r="Z47" s="37">
        <v>30001</v>
      </c>
      <c r="AA47" s="37">
        <v>120000</v>
      </c>
      <c r="AY47" s="37">
        <v>46</v>
      </c>
      <c r="AZ47" s="37" t="s">
        <v>2765</v>
      </c>
      <c r="BA47" s="37">
        <v>-0.58240000000000003</v>
      </c>
      <c r="BB47" s="37">
        <v>0.22470000000000001</v>
      </c>
      <c r="BC47" s="37">
        <v>2.6519999999999998E-3</v>
      </c>
      <c r="BD47" s="37">
        <v>-1.034</v>
      </c>
      <c r="BE47" s="37">
        <v>-0.5786</v>
      </c>
      <c r="BF47" s="37">
        <v>-0.14760000000000001</v>
      </c>
      <c r="BG47" s="37">
        <v>70001</v>
      </c>
      <c r="BH47" s="37">
        <v>280000</v>
      </c>
    </row>
    <row r="48" spans="1:82" x14ac:dyDescent="0.25">
      <c r="A48">
        <v>46</v>
      </c>
      <c r="B48" s="19">
        <v>33</v>
      </c>
      <c r="C48" t="s">
        <v>196</v>
      </c>
      <c r="D48">
        <v>17</v>
      </c>
      <c r="E48">
        <f t="shared" si="1"/>
        <v>16</v>
      </c>
      <c r="F48" t="s">
        <v>191</v>
      </c>
      <c r="I48" s="37" t="s">
        <v>353</v>
      </c>
      <c r="J48" s="37">
        <v>-0.63790000000000002</v>
      </c>
      <c r="K48" s="37">
        <v>0.28599999999999998</v>
      </c>
      <c r="L48" s="37">
        <v>3.7190000000000001E-3</v>
      </c>
      <c r="M48" s="37">
        <v>-1.2270000000000001</v>
      </c>
      <c r="N48" s="37">
        <v>-0.62860000000000005</v>
      </c>
      <c r="O48" s="37">
        <v>-9.5750000000000002E-2</v>
      </c>
      <c r="P48" s="37">
        <v>30001</v>
      </c>
      <c r="Q48" s="37">
        <v>120000</v>
      </c>
      <c r="S48" s="37" t="s">
        <v>2183</v>
      </c>
      <c r="T48" s="37">
        <v>-1.698</v>
      </c>
      <c r="U48" s="37">
        <v>0.54190000000000005</v>
      </c>
      <c r="V48" s="37">
        <v>4.5209999999999998E-3</v>
      </c>
      <c r="W48" s="37">
        <v>-2.7759999999999998</v>
      </c>
      <c r="X48" s="37">
        <v>-1.6950000000000001</v>
      </c>
      <c r="Y48" s="37">
        <v>-0.62790000000000001</v>
      </c>
      <c r="Z48" s="37">
        <v>30001</v>
      </c>
      <c r="AA48" s="37">
        <v>120000</v>
      </c>
      <c r="AY48" s="37">
        <v>47</v>
      </c>
      <c r="AZ48" s="37" t="s">
        <v>2766</v>
      </c>
      <c r="BA48" s="37">
        <v>-0.57110000000000005</v>
      </c>
      <c r="BB48" s="37">
        <v>0.2848</v>
      </c>
      <c r="BC48" s="37">
        <v>2.6589999999999999E-3</v>
      </c>
      <c r="BD48" s="37">
        <v>-1.159</v>
      </c>
      <c r="BE48" s="37">
        <v>-0.56299999999999994</v>
      </c>
      <c r="BF48" s="37">
        <v>-2.5049999999999999E-2</v>
      </c>
      <c r="BG48" s="37">
        <v>70001</v>
      </c>
      <c r="BH48" s="37">
        <v>280000</v>
      </c>
    </row>
    <row r="49" spans="1:60" x14ac:dyDescent="0.25">
      <c r="A49">
        <v>47</v>
      </c>
      <c r="B49" s="18"/>
      <c r="C49" t="s">
        <v>197</v>
      </c>
      <c r="D49">
        <v>17</v>
      </c>
      <c r="E49">
        <f t="shared" si="1"/>
        <v>16</v>
      </c>
      <c r="F49" t="s">
        <v>191</v>
      </c>
      <c r="I49" s="37" t="s">
        <v>354</v>
      </c>
      <c r="J49" s="37">
        <v>-0.20219999999999999</v>
      </c>
      <c r="K49" s="37">
        <v>0.18060000000000001</v>
      </c>
      <c r="L49" s="37">
        <v>1.9989999999999999E-3</v>
      </c>
      <c r="M49" s="37">
        <v>-0.56159999999999999</v>
      </c>
      <c r="N49" s="37">
        <v>-0.20039999999999999</v>
      </c>
      <c r="O49" s="37">
        <v>0.15140000000000001</v>
      </c>
      <c r="P49" s="37">
        <v>30001</v>
      </c>
      <c r="Q49" s="37">
        <v>120000</v>
      </c>
      <c r="S49" s="37" t="s">
        <v>2184</v>
      </c>
      <c r="T49" s="37">
        <v>-0.84950000000000003</v>
      </c>
      <c r="U49" s="37">
        <v>0.56059999999999999</v>
      </c>
      <c r="V49" s="37">
        <v>5.2599999999999999E-3</v>
      </c>
      <c r="W49" s="37">
        <v>-1.9750000000000001</v>
      </c>
      <c r="X49" s="37">
        <v>-0.84660000000000002</v>
      </c>
      <c r="Y49" s="37">
        <v>0.25650000000000001</v>
      </c>
      <c r="Z49" s="37">
        <v>30001</v>
      </c>
      <c r="AA49" s="37">
        <v>120000</v>
      </c>
      <c r="AY49" s="37">
        <v>48</v>
      </c>
      <c r="AZ49" s="37" t="s">
        <v>2767</v>
      </c>
      <c r="BA49" s="37">
        <v>-0.1492</v>
      </c>
      <c r="BB49" s="37">
        <v>0.17330000000000001</v>
      </c>
      <c r="BC49" s="37">
        <v>1.554E-3</v>
      </c>
      <c r="BD49" s="37">
        <v>-0.4924</v>
      </c>
      <c r="BE49" s="37">
        <v>-0.1484</v>
      </c>
      <c r="BF49" s="37">
        <v>0.18959999999999999</v>
      </c>
      <c r="BG49" s="37">
        <v>70001</v>
      </c>
      <c r="BH49" s="37">
        <v>280000</v>
      </c>
    </row>
    <row r="50" spans="1:60" x14ac:dyDescent="0.25">
      <c r="A50">
        <v>48</v>
      </c>
      <c r="B50" s="19">
        <v>34</v>
      </c>
      <c r="C50" t="s">
        <v>198</v>
      </c>
      <c r="D50">
        <v>18</v>
      </c>
      <c r="E50">
        <f t="shared" si="1"/>
        <v>17</v>
      </c>
      <c r="F50" t="s">
        <v>199</v>
      </c>
      <c r="I50" s="37" t="s">
        <v>355</v>
      </c>
      <c r="J50" s="37">
        <v>-0.26919999999999999</v>
      </c>
      <c r="K50" s="37">
        <v>0.2281</v>
      </c>
      <c r="L50" s="37">
        <v>3.4280000000000001E-3</v>
      </c>
      <c r="M50" s="37">
        <v>-0.74009999999999998</v>
      </c>
      <c r="N50" s="37">
        <v>-0.26219999999999999</v>
      </c>
      <c r="O50" s="37">
        <v>0.1633</v>
      </c>
      <c r="P50" s="37">
        <v>30001</v>
      </c>
      <c r="Q50" s="37">
        <v>120000</v>
      </c>
      <c r="S50" s="37" t="s">
        <v>2185</v>
      </c>
      <c r="T50" s="37">
        <v>0.30230000000000001</v>
      </c>
      <c r="U50" s="37">
        <v>0.41299999999999998</v>
      </c>
      <c r="V50" s="37">
        <v>3.0820000000000001E-3</v>
      </c>
      <c r="W50" s="37">
        <v>-0.51649999999999996</v>
      </c>
      <c r="X50" s="37">
        <v>0.29249999999999998</v>
      </c>
      <c r="Y50" s="37">
        <v>1.1639999999999999</v>
      </c>
      <c r="Z50" s="37">
        <v>30001</v>
      </c>
      <c r="AA50" s="37">
        <v>120000</v>
      </c>
      <c r="AY50" s="37">
        <v>49</v>
      </c>
      <c r="AZ50" s="37" t="s">
        <v>2768</v>
      </c>
      <c r="BA50" s="37">
        <v>-0.18859999999999999</v>
      </c>
      <c r="BB50" s="37">
        <v>0.22819999999999999</v>
      </c>
      <c r="BC50" s="37">
        <v>2.7880000000000001E-3</v>
      </c>
      <c r="BD50" s="37">
        <v>-0.66010000000000002</v>
      </c>
      <c r="BE50" s="37">
        <v>-0.18260000000000001</v>
      </c>
      <c r="BF50" s="37">
        <v>0.24809999999999999</v>
      </c>
      <c r="BG50" s="37">
        <v>70001</v>
      </c>
      <c r="BH50" s="37">
        <v>280000</v>
      </c>
    </row>
    <row r="51" spans="1:60" x14ac:dyDescent="0.25">
      <c r="A51">
        <v>49</v>
      </c>
      <c r="B51" s="18"/>
      <c r="C51" t="s">
        <v>200</v>
      </c>
      <c r="D51">
        <v>18</v>
      </c>
      <c r="E51">
        <f t="shared" si="1"/>
        <v>17</v>
      </c>
      <c r="F51" t="s">
        <v>199</v>
      </c>
      <c r="I51" s="37" t="s">
        <v>356</v>
      </c>
      <c r="J51" s="37">
        <v>-7.0389999999999994E-2</v>
      </c>
      <c r="K51" s="37">
        <v>0.2281</v>
      </c>
      <c r="L51" s="37">
        <v>3.3479999999999998E-3</v>
      </c>
      <c r="M51" s="37">
        <v>-0.50409999999999999</v>
      </c>
      <c r="N51" s="37">
        <v>-7.8070000000000001E-2</v>
      </c>
      <c r="O51" s="37">
        <v>0.39979999999999999</v>
      </c>
      <c r="P51" s="37">
        <v>30001</v>
      </c>
      <c r="Q51" s="37">
        <v>120000</v>
      </c>
      <c r="S51" s="37" t="s">
        <v>2186</v>
      </c>
      <c r="T51" s="37">
        <v>-0.39700000000000002</v>
      </c>
      <c r="U51" s="37">
        <v>0.34370000000000001</v>
      </c>
      <c r="V51" s="37">
        <v>1.738E-3</v>
      </c>
      <c r="W51" s="37">
        <v>-1.089</v>
      </c>
      <c r="X51" s="37">
        <v>-0.39689999999999998</v>
      </c>
      <c r="Y51" s="37">
        <v>0.29559999999999997</v>
      </c>
      <c r="Z51" s="37">
        <v>30001</v>
      </c>
      <c r="AA51" s="37">
        <v>120000</v>
      </c>
      <c r="AY51" s="37">
        <v>50</v>
      </c>
      <c r="AZ51" s="37" t="s">
        <v>2769</v>
      </c>
      <c r="BA51" s="37">
        <v>-7.3429999999999995E-2</v>
      </c>
      <c r="BB51" s="37">
        <v>0.2099</v>
      </c>
      <c r="BC51" s="37">
        <v>2.2529999999999998E-3</v>
      </c>
      <c r="BD51" s="37">
        <v>-0.4778</v>
      </c>
      <c r="BE51" s="37">
        <v>-7.7340000000000006E-2</v>
      </c>
      <c r="BF51" s="37">
        <v>0.35260000000000002</v>
      </c>
      <c r="BG51" s="37">
        <v>70001</v>
      </c>
      <c r="BH51" s="37">
        <v>280000</v>
      </c>
    </row>
    <row r="52" spans="1:60" x14ac:dyDescent="0.25">
      <c r="A52">
        <v>50</v>
      </c>
      <c r="B52" s="19">
        <v>35</v>
      </c>
      <c r="C52" t="s">
        <v>201</v>
      </c>
      <c r="D52">
        <v>18</v>
      </c>
      <c r="E52">
        <f t="shared" si="1"/>
        <v>17</v>
      </c>
      <c r="F52" t="s">
        <v>199</v>
      </c>
      <c r="I52" s="37" t="s">
        <v>357</v>
      </c>
      <c r="J52" s="37">
        <v>-7.6660000000000006E-2</v>
      </c>
      <c r="K52" s="37">
        <v>0.21210000000000001</v>
      </c>
      <c r="L52" s="37">
        <v>3.3700000000000002E-3</v>
      </c>
      <c r="M52" s="37">
        <v>-0.48220000000000002</v>
      </c>
      <c r="N52" s="37">
        <v>-8.2600000000000007E-2</v>
      </c>
      <c r="O52" s="37">
        <v>0.35220000000000001</v>
      </c>
      <c r="P52" s="37">
        <v>30001</v>
      </c>
      <c r="Q52" s="37">
        <v>120000</v>
      </c>
      <c r="S52" s="37" t="s">
        <v>2187</v>
      </c>
      <c r="T52" s="37">
        <v>-0.5232</v>
      </c>
      <c r="U52" s="37">
        <v>0.35980000000000001</v>
      </c>
      <c r="V52" s="37">
        <v>3.4099999999999998E-3</v>
      </c>
      <c r="W52" s="37">
        <v>-1.2549999999999999</v>
      </c>
      <c r="X52" s="37">
        <v>-0.51910000000000001</v>
      </c>
      <c r="Y52" s="37">
        <v>0.18720000000000001</v>
      </c>
      <c r="Z52" s="37">
        <v>30001</v>
      </c>
      <c r="AA52" s="37">
        <v>120000</v>
      </c>
      <c r="AY52" s="37">
        <v>51</v>
      </c>
      <c r="AZ52" s="37" t="s">
        <v>2770</v>
      </c>
      <c r="BA52" s="37">
        <v>-7.8520000000000006E-2</v>
      </c>
      <c r="BB52" s="37">
        <v>0.19839999999999999</v>
      </c>
      <c r="BC52" s="37">
        <v>2.2790000000000002E-3</v>
      </c>
      <c r="BD52" s="37">
        <v>-0.46289999999999998</v>
      </c>
      <c r="BE52" s="37">
        <v>-8.1530000000000005E-2</v>
      </c>
      <c r="BF52" s="37">
        <v>0.3211</v>
      </c>
      <c r="BG52" s="37">
        <v>70001</v>
      </c>
      <c r="BH52" s="37">
        <v>280000</v>
      </c>
    </row>
    <row r="53" spans="1:60" x14ac:dyDescent="0.25">
      <c r="A53">
        <v>51</v>
      </c>
      <c r="B53" s="19">
        <v>36</v>
      </c>
      <c r="C53" t="s">
        <v>202</v>
      </c>
      <c r="D53">
        <v>18</v>
      </c>
      <c r="E53">
        <f t="shared" si="1"/>
        <v>17</v>
      </c>
      <c r="F53" t="s">
        <v>199</v>
      </c>
      <c r="I53" s="37" t="s">
        <v>358</v>
      </c>
      <c r="J53" s="37">
        <v>-0.1784</v>
      </c>
      <c r="K53" s="37">
        <v>0.2697</v>
      </c>
      <c r="L53" s="37">
        <v>3.3530000000000001E-3</v>
      </c>
      <c r="M53" s="37">
        <v>-0.72419999999999995</v>
      </c>
      <c r="N53" s="37">
        <v>-0.17610000000000001</v>
      </c>
      <c r="O53" s="37">
        <v>0.35909999999999997</v>
      </c>
      <c r="P53" s="37">
        <v>30001</v>
      </c>
      <c r="Q53" s="37">
        <v>120000</v>
      </c>
      <c r="S53" s="37" t="s">
        <v>2188</v>
      </c>
      <c r="T53" s="37">
        <v>-0.39369999999999999</v>
      </c>
      <c r="U53" s="37">
        <v>0.34510000000000002</v>
      </c>
      <c r="V53" s="37">
        <v>3.496E-3</v>
      </c>
      <c r="W53" s="37">
        <v>-1.101</v>
      </c>
      <c r="X53" s="37">
        <v>-0.38990000000000002</v>
      </c>
      <c r="Y53" s="37">
        <v>0.28399999999999997</v>
      </c>
      <c r="Z53" s="37">
        <v>30001</v>
      </c>
      <c r="AA53" s="37">
        <v>120000</v>
      </c>
      <c r="AY53" s="37">
        <v>52</v>
      </c>
      <c r="AZ53" s="37" t="s">
        <v>2771</v>
      </c>
      <c r="BA53" s="37">
        <v>-0.1012</v>
      </c>
      <c r="BB53" s="37">
        <v>0.26629999999999998</v>
      </c>
      <c r="BC53" s="37">
        <v>2.575E-3</v>
      </c>
      <c r="BD53" s="37">
        <v>-0.63070000000000004</v>
      </c>
      <c r="BE53" s="37">
        <v>-0.1041</v>
      </c>
      <c r="BF53" s="37">
        <v>0.4451</v>
      </c>
      <c r="BG53" s="37">
        <v>70001</v>
      </c>
      <c r="BH53" s="37">
        <v>280000</v>
      </c>
    </row>
    <row r="54" spans="1:60" x14ac:dyDescent="0.25">
      <c r="A54">
        <v>52</v>
      </c>
      <c r="B54" s="18"/>
      <c r="C54" t="s">
        <v>203</v>
      </c>
      <c r="D54">
        <v>18</v>
      </c>
      <c r="E54">
        <f t="shared" si="1"/>
        <v>17</v>
      </c>
      <c r="F54" t="s">
        <v>199</v>
      </c>
      <c r="I54" s="37" t="s">
        <v>359</v>
      </c>
      <c r="J54" s="37">
        <v>-0.72829999999999995</v>
      </c>
      <c r="K54" s="37">
        <v>0.24640000000000001</v>
      </c>
      <c r="L54" s="37">
        <v>3.1740000000000002E-3</v>
      </c>
      <c r="M54" s="37">
        <v>-1.208</v>
      </c>
      <c r="N54" s="37">
        <v>-0.73040000000000005</v>
      </c>
      <c r="O54" s="37">
        <v>-0.2384</v>
      </c>
      <c r="P54" s="37">
        <v>30001</v>
      </c>
      <c r="Q54" s="37">
        <v>120000</v>
      </c>
      <c r="S54" s="37" t="s">
        <v>2189</v>
      </c>
      <c r="T54" s="37">
        <v>-0.78610000000000002</v>
      </c>
      <c r="U54" s="37">
        <v>0.50729999999999997</v>
      </c>
      <c r="V54" s="37">
        <v>3.6470000000000001E-3</v>
      </c>
      <c r="W54" s="37">
        <v>-1.8089999999999999</v>
      </c>
      <c r="X54" s="37">
        <v>-0.78359999999999996</v>
      </c>
      <c r="Y54" s="37">
        <v>0.224</v>
      </c>
      <c r="Z54" s="37">
        <v>30001</v>
      </c>
      <c r="AA54" s="37">
        <v>120000</v>
      </c>
      <c r="AY54" s="37">
        <v>53</v>
      </c>
      <c r="AZ54" s="37" t="s">
        <v>2772</v>
      </c>
      <c r="BA54" s="37">
        <v>-0.64770000000000005</v>
      </c>
      <c r="BB54" s="37">
        <v>0.25469999999999998</v>
      </c>
      <c r="BC54" s="37">
        <v>2.5000000000000001E-3</v>
      </c>
      <c r="BD54" s="37">
        <v>-1.145</v>
      </c>
      <c r="BE54" s="37">
        <v>-0.64939999999999998</v>
      </c>
      <c r="BF54" s="37">
        <v>-0.1426</v>
      </c>
      <c r="BG54" s="37">
        <v>70001</v>
      </c>
      <c r="BH54" s="37">
        <v>280000</v>
      </c>
    </row>
    <row r="55" spans="1:60" x14ac:dyDescent="0.25">
      <c r="A55">
        <v>53</v>
      </c>
      <c r="B55" s="19">
        <v>37</v>
      </c>
      <c r="C55" t="s">
        <v>205</v>
      </c>
      <c r="D55">
        <v>19</v>
      </c>
      <c r="E55">
        <f t="shared" si="1"/>
        <v>18</v>
      </c>
      <c r="F55" t="s">
        <v>204</v>
      </c>
      <c r="I55" s="37" t="s">
        <v>360</v>
      </c>
      <c r="J55" s="37">
        <v>-0.77229999999999999</v>
      </c>
      <c r="K55" s="37">
        <v>0.27929999999999999</v>
      </c>
      <c r="L55" s="37">
        <v>2.8319999999999999E-3</v>
      </c>
      <c r="M55" s="37">
        <v>-1.323</v>
      </c>
      <c r="N55" s="37">
        <v>-0.77139999999999997</v>
      </c>
      <c r="O55" s="37">
        <v>-0.2223</v>
      </c>
      <c r="P55" s="37">
        <v>30001</v>
      </c>
      <c r="Q55" s="37">
        <v>120000</v>
      </c>
      <c r="S55" s="37" t="s">
        <v>2190</v>
      </c>
      <c r="T55" s="37">
        <v>-0.4506</v>
      </c>
      <c r="U55" s="37">
        <v>0.51039999999999996</v>
      </c>
      <c r="V55" s="37">
        <v>3.4580000000000001E-3</v>
      </c>
      <c r="W55" s="37">
        <v>-1.4810000000000001</v>
      </c>
      <c r="X55" s="37">
        <v>-0.44590000000000002</v>
      </c>
      <c r="Y55" s="37">
        <v>0.5615</v>
      </c>
      <c r="Z55" s="37">
        <v>30001</v>
      </c>
      <c r="AA55" s="37">
        <v>120000</v>
      </c>
      <c r="AY55" s="37">
        <v>54</v>
      </c>
      <c r="AZ55" s="37" t="s">
        <v>2773</v>
      </c>
      <c r="BA55" s="37">
        <v>-0.68610000000000004</v>
      </c>
      <c r="BB55" s="37">
        <v>0.28179999999999999</v>
      </c>
      <c r="BC55" s="37">
        <v>2.3059999999999999E-3</v>
      </c>
      <c r="BD55" s="37">
        <v>-1.242</v>
      </c>
      <c r="BE55" s="37">
        <v>-0.68579999999999997</v>
      </c>
      <c r="BF55" s="37">
        <v>-0.13170000000000001</v>
      </c>
      <c r="BG55" s="37">
        <v>70001</v>
      </c>
      <c r="BH55" s="37">
        <v>280000</v>
      </c>
    </row>
    <row r="56" spans="1:60" x14ac:dyDescent="0.25">
      <c r="A56">
        <v>54</v>
      </c>
      <c r="B56" s="19">
        <v>38</v>
      </c>
      <c r="C56" t="s">
        <v>206</v>
      </c>
      <c r="D56">
        <v>19</v>
      </c>
      <c r="E56">
        <f t="shared" si="1"/>
        <v>18</v>
      </c>
      <c r="F56" t="s">
        <v>204</v>
      </c>
      <c r="I56" s="37" t="s">
        <v>361</v>
      </c>
      <c r="J56" s="37">
        <v>-1.2989999999999999</v>
      </c>
      <c r="K56" s="37">
        <v>0.745</v>
      </c>
      <c r="L56" s="37">
        <v>1.376E-2</v>
      </c>
      <c r="M56" s="37">
        <v>-2.7679999999999998</v>
      </c>
      <c r="N56" s="37">
        <v>-1.3009999999999999</v>
      </c>
      <c r="O56" s="37">
        <v>0.18279999999999999</v>
      </c>
      <c r="P56" s="37">
        <v>30001</v>
      </c>
      <c r="Q56" s="37">
        <v>120000</v>
      </c>
      <c r="S56" s="37" t="s">
        <v>2191</v>
      </c>
      <c r="T56" s="37">
        <v>-0.58740000000000003</v>
      </c>
      <c r="U56" s="37">
        <v>0.3543</v>
      </c>
      <c r="V56" s="37">
        <v>2.4819999999999998E-3</v>
      </c>
      <c r="W56" s="37">
        <v>-1.3140000000000001</v>
      </c>
      <c r="X56" s="37">
        <v>-0.58240000000000003</v>
      </c>
      <c r="Y56" s="37">
        <v>0.112</v>
      </c>
      <c r="Z56" s="37">
        <v>30001</v>
      </c>
      <c r="AA56" s="37">
        <v>120000</v>
      </c>
      <c r="AY56" s="37">
        <v>55</v>
      </c>
      <c r="AZ56" s="37" t="s">
        <v>2774</v>
      </c>
      <c r="BA56" s="37">
        <v>-1.252</v>
      </c>
      <c r="BB56" s="37">
        <v>0.76380000000000003</v>
      </c>
      <c r="BC56" s="37">
        <v>1.082E-2</v>
      </c>
      <c r="BD56" s="37">
        <v>-2.7679999999999998</v>
      </c>
      <c r="BE56" s="37">
        <v>-1.2509999999999999</v>
      </c>
      <c r="BF56" s="37">
        <v>0.25719999999999998</v>
      </c>
      <c r="BG56" s="37">
        <v>70001</v>
      </c>
      <c r="BH56" s="37">
        <v>280000</v>
      </c>
    </row>
    <row r="57" spans="1:60" x14ac:dyDescent="0.25">
      <c r="A57">
        <v>55</v>
      </c>
      <c r="B57" s="19">
        <v>39</v>
      </c>
      <c r="C57" t="s">
        <v>207</v>
      </c>
      <c r="D57">
        <v>20</v>
      </c>
      <c r="E57">
        <f t="shared" si="1"/>
        <v>19</v>
      </c>
      <c r="F57" t="s">
        <v>208</v>
      </c>
      <c r="I57" s="37" t="s">
        <v>362</v>
      </c>
      <c r="J57" s="37">
        <v>-1.419</v>
      </c>
      <c r="K57" s="37">
        <v>0.34379999999999999</v>
      </c>
      <c r="L57" s="37">
        <v>4.3420000000000004E-3</v>
      </c>
      <c r="M57" s="37">
        <v>-2.089</v>
      </c>
      <c r="N57" s="37">
        <v>-1.421</v>
      </c>
      <c r="O57" s="37">
        <v>-0.73970000000000002</v>
      </c>
      <c r="P57" s="37">
        <v>30001</v>
      </c>
      <c r="Q57" s="37">
        <v>120000</v>
      </c>
      <c r="S57" s="37" t="s">
        <v>2192</v>
      </c>
      <c r="T57" s="37">
        <v>-0.14399999999999999</v>
      </c>
      <c r="U57" s="37">
        <v>0.34229999999999999</v>
      </c>
      <c r="V57" s="37">
        <v>2.6159999999999998E-3</v>
      </c>
      <c r="W57" s="37">
        <v>-0.83989999999999998</v>
      </c>
      <c r="X57" s="37">
        <v>-0.1429</v>
      </c>
      <c r="Y57" s="37">
        <v>0.53879999999999995</v>
      </c>
      <c r="Z57" s="37">
        <v>30001</v>
      </c>
      <c r="AA57" s="37">
        <v>120000</v>
      </c>
      <c r="AY57" s="37">
        <v>56</v>
      </c>
      <c r="AZ57" s="37" t="s">
        <v>2775</v>
      </c>
      <c r="BA57" s="37">
        <v>-1.333</v>
      </c>
      <c r="BB57" s="37">
        <v>0.32890000000000003</v>
      </c>
      <c r="BC57" s="37">
        <v>3.0560000000000001E-3</v>
      </c>
      <c r="BD57" s="37">
        <v>-1.98</v>
      </c>
      <c r="BE57" s="37">
        <v>-1.3320000000000001</v>
      </c>
      <c r="BF57" s="37">
        <v>-0.68879999999999997</v>
      </c>
      <c r="BG57" s="37">
        <v>70001</v>
      </c>
      <c r="BH57" s="37">
        <v>280000</v>
      </c>
    </row>
    <row r="58" spans="1:60" x14ac:dyDescent="0.25">
      <c r="A58">
        <v>56</v>
      </c>
      <c r="B58" s="19">
        <v>40</v>
      </c>
      <c r="C58" t="s">
        <v>209</v>
      </c>
      <c r="D58">
        <v>21</v>
      </c>
      <c r="E58">
        <f t="shared" si="1"/>
        <v>20</v>
      </c>
      <c r="F58" t="s">
        <v>210</v>
      </c>
      <c r="I58" s="37" t="s">
        <v>363</v>
      </c>
      <c r="J58" s="37">
        <v>-1.075</v>
      </c>
      <c r="K58" s="37">
        <v>0.33860000000000001</v>
      </c>
      <c r="L58" s="37">
        <v>5.0899999999999999E-3</v>
      </c>
      <c r="M58" s="37">
        <v>-1.74</v>
      </c>
      <c r="N58" s="37">
        <v>-1.075</v>
      </c>
      <c r="O58" s="37">
        <v>-0.40429999999999999</v>
      </c>
      <c r="P58" s="37">
        <v>30001</v>
      </c>
      <c r="Q58" s="37">
        <v>120000</v>
      </c>
      <c r="S58" s="37" t="s">
        <v>2193</v>
      </c>
      <c r="T58" s="37">
        <v>-0.17369999999999999</v>
      </c>
      <c r="U58" s="37">
        <v>0.38550000000000001</v>
      </c>
      <c r="V58" s="37">
        <v>2.787E-3</v>
      </c>
      <c r="W58" s="37">
        <v>-0.95820000000000005</v>
      </c>
      <c r="X58" s="37">
        <v>-0.17030000000000001</v>
      </c>
      <c r="Y58" s="37">
        <v>0.58909999999999996</v>
      </c>
      <c r="Z58" s="37">
        <v>30001</v>
      </c>
      <c r="AA58" s="37">
        <v>120000</v>
      </c>
      <c r="AY58" s="37">
        <v>57</v>
      </c>
      <c r="AZ58" s="37" t="s">
        <v>2776</v>
      </c>
      <c r="BA58" s="37">
        <v>-0.99560000000000004</v>
      </c>
      <c r="BB58" s="37">
        <v>0.3201</v>
      </c>
      <c r="BC58" s="37">
        <v>3.5040000000000002E-3</v>
      </c>
      <c r="BD58" s="37">
        <v>-1.625</v>
      </c>
      <c r="BE58" s="37">
        <v>-0.99509999999999998</v>
      </c>
      <c r="BF58" s="37">
        <v>-0.36349999999999999</v>
      </c>
      <c r="BG58" s="37">
        <v>70001</v>
      </c>
      <c r="BH58" s="37">
        <v>280000</v>
      </c>
    </row>
    <row r="59" spans="1:60" x14ac:dyDescent="0.25">
      <c r="A59">
        <v>57</v>
      </c>
      <c r="B59" s="19">
        <v>41</v>
      </c>
      <c r="C59" t="s">
        <v>211</v>
      </c>
      <c r="D59">
        <v>22</v>
      </c>
      <c r="E59">
        <f t="shared" si="1"/>
        <v>21</v>
      </c>
      <c r="F59" t="s">
        <v>212</v>
      </c>
      <c r="I59" s="37" t="s">
        <v>364</v>
      </c>
      <c r="J59" s="37">
        <v>-1.0720000000000001</v>
      </c>
      <c r="K59" s="37">
        <v>0.60629999999999995</v>
      </c>
      <c r="L59" s="37">
        <v>9.9760000000000005E-3</v>
      </c>
      <c r="M59" s="37">
        <v>-2.298</v>
      </c>
      <c r="N59" s="37">
        <v>-1.0740000000000001</v>
      </c>
      <c r="O59" s="37">
        <v>0.15509999999999999</v>
      </c>
      <c r="P59" s="37">
        <v>30001</v>
      </c>
      <c r="Q59" s="37">
        <v>120000</v>
      </c>
      <c r="S59" s="37" t="s">
        <v>2194</v>
      </c>
      <c r="T59" s="37">
        <v>-0.28639999999999999</v>
      </c>
      <c r="U59" s="37">
        <v>0.50339999999999996</v>
      </c>
      <c r="V59" s="37">
        <v>3.2049999999999999E-3</v>
      </c>
      <c r="W59" s="37">
        <v>-1.302</v>
      </c>
      <c r="X59" s="37">
        <v>-0.28239999999999998</v>
      </c>
      <c r="Y59" s="37">
        <v>0.71220000000000006</v>
      </c>
      <c r="Z59" s="37">
        <v>30001</v>
      </c>
      <c r="AA59" s="37">
        <v>120000</v>
      </c>
      <c r="AY59" s="37">
        <v>58</v>
      </c>
      <c r="AZ59" s="37" t="s">
        <v>2777</v>
      </c>
      <c r="BA59" s="37">
        <v>-1.0069999999999999</v>
      </c>
      <c r="BB59" s="37">
        <v>0.59640000000000004</v>
      </c>
      <c r="BC59" s="37">
        <v>7.1799999999999998E-3</v>
      </c>
      <c r="BD59" s="37">
        <v>-2.222</v>
      </c>
      <c r="BE59" s="37">
        <v>-1.006</v>
      </c>
      <c r="BF59" s="37">
        <v>0.19989999999999999</v>
      </c>
      <c r="BG59" s="37">
        <v>70001</v>
      </c>
      <c r="BH59" s="37">
        <v>280000</v>
      </c>
    </row>
    <row r="60" spans="1:60" x14ac:dyDescent="0.25">
      <c r="A60">
        <v>58</v>
      </c>
      <c r="B60" s="19">
        <v>42</v>
      </c>
      <c r="C60" t="s">
        <v>213</v>
      </c>
      <c r="D60">
        <v>22</v>
      </c>
      <c r="E60">
        <f t="shared" si="1"/>
        <v>21</v>
      </c>
      <c r="F60" t="s">
        <v>212</v>
      </c>
      <c r="I60" s="37" t="s">
        <v>365</v>
      </c>
      <c r="J60" s="37">
        <v>-1.2589999999999999</v>
      </c>
      <c r="K60" s="37">
        <v>0.34339999999999998</v>
      </c>
      <c r="L60" s="37">
        <v>4.1980000000000003E-3</v>
      </c>
      <c r="M60" s="37">
        <v>-1.931</v>
      </c>
      <c r="N60" s="37">
        <v>-1.26</v>
      </c>
      <c r="O60" s="37">
        <v>-0.58660000000000001</v>
      </c>
      <c r="P60" s="37">
        <v>30001</v>
      </c>
      <c r="Q60" s="37">
        <v>120000</v>
      </c>
      <c r="S60" s="37" t="s">
        <v>2195</v>
      </c>
      <c r="T60" s="37">
        <v>-0.2525</v>
      </c>
      <c r="U60" s="37">
        <v>0.44679999999999997</v>
      </c>
      <c r="V60" s="37">
        <v>3.2820000000000002E-3</v>
      </c>
      <c r="W60" s="37">
        <v>-1.149</v>
      </c>
      <c r="X60" s="37">
        <v>-0.24859999999999999</v>
      </c>
      <c r="Y60" s="37">
        <v>0.62390000000000001</v>
      </c>
      <c r="Z60" s="37">
        <v>30001</v>
      </c>
      <c r="AA60" s="37">
        <v>120000</v>
      </c>
      <c r="AY60" s="37">
        <v>59</v>
      </c>
      <c r="AZ60" s="37" t="s">
        <v>2778</v>
      </c>
      <c r="BA60" s="37">
        <v>-1.1679999999999999</v>
      </c>
      <c r="BB60" s="37">
        <v>0.37769999999999998</v>
      </c>
      <c r="BC60" s="37">
        <v>3.6150000000000002E-3</v>
      </c>
      <c r="BD60" s="37">
        <v>-1.9039999999999999</v>
      </c>
      <c r="BE60" s="37">
        <v>-1.17</v>
      </c>
      <c r="BF60" s="37">
        <v>-0.41839999999999999</v>
      </c>
      <c r="BG60" s="37">
        <v>70001</v>
      </c>
      <c r="BH60" s="37">
        <v>280000</v>
      </c>
    </row>
    <row r="61" spans="1:60" x14ac:dyDescent="0.25">
      <c r="A61">
        <v>59</v>
      </c>
      <c r="B61" s="18"/>
      <c r="C61" t="s">
        <v>214</v>
      </c>
      <c r="D61">
        <v>23</v>
      </c>
      <c r="F61" t="s">
        <v>215</v>
      </c>
      <c r="I61" s="37" t="s">
        <v>366</v>
      </c>
      <c r="J61" s="37">
        <v>-1.0569999999999999</v>
      </c>
      <c r="K61" s="37">
        <v>0.30570000000000003</v>
      </c>
      <c r="L61" s="37">
        <v>3.042E-3</v>
      </c>
      <c r="M61" s="37">
        <v>-1.6559999999999999</v>
      </c>
      <c r="N61" s="37">
        <v>-1.0580000000000001</v>
      </c>
      <c r="O61" s="37">
        <v>-0.4536</v>
      </c>
      <c r="P61" s="37">
        <v>30001</v>
      </c>
      <c r="Q61" s="37">
        <v>120000</v>
      </c>
      <c r="S61" s="37" t="s">
        <v>2196</v>
      </c>
      <c r="T61" s="37">
        <v>0.60350000000000004</v>
      </c>
      <c r="U61" s="37">
        <v>0.623</v>
      </c>
      <c r="V61" s="37">
        <v>5.483E-3</v>
      </c>
      <c r="W61" s="37">
        <v>-0.61939999999999995</v>
      </c>
      <c r="X61" s="37">
        <v>0.59650000000000003</v>
      </c>
      <c r="Y61" s="37">
        <v>1.8540000000000001</v>
      </c>
      <c r="Z61" s="37">
        <v>30001</v>
      </c>
      <c r="AA61" s="37">
        <v>120000</v>
      </c>
      <c r="AY61" s="37">
        <v>60</v>
      </c>
      <c r="AZ61" s="37" t="s">
        <v>2779</v>
      </c>
      <c r="BA61" s="37">
        <v>-1.002</v>
      </c>
      <c r="BB61" s="37">
        <v>0.29310000000000003</v>
      </c>
      <c r="BC61" s="37">
        <v>2.1840000000000002E-3</v>
      </c>
      <c r="BD61" s="37">
        <v>-1.577</v>
      </c>
      <c r="BE61" s="37">
        <v>-1.002</v>
      </c>
      <c r="BF61" s="37">
        <v>-0.42559999999999998</v>
      </c>
      <c r="BG61" s="37">
        <v>70001</v>
      </c>
      <c r="BH61" s="37">
        <v>280000</v>
      </c>
    </row>
    <row r="62" spans="1:60" x14ac:dyDescent="0.25">
      <c r="A62">
        <v>60</v>
      </c>
      <c r="B62" s="19">
        <v>43</v>
      </c>
      <c r="C62" t="s">
        <v>217</v>
      </c>
      <c r="D62">
        <v>24</v>
      </c>
      <c r="E62">
        <f>D62-2</f>
        <v>22</v>
      </c>
      <c r="F62" t="s">
        <v>216</v>
      </c>
      <c r="I62" s="37" t="s">
        <v>367</v>
      </c>
      <c r="J62" s="37">
        <v>-0.20349999999999999</v>
      </c>
      <c r="K62" s="37">
        <v>0.3266</v>
      </c>
      <c r="L62" s="37">
        <v>3.5560000000000001E-3</v>
      </c>
      <c r="M62" s="37">
        <v>-0.84560000000000002</v>
      </c>
      <c r="N62" s="37">
        <v>-0.20399999999999999</v>
      </c>
      <c r="O62" s="37">
        <v>0.43869999999999998</v>
      </c>
      <c r="P62" s="37">
        <v>30001</v>
      </c>
      <c r="Q62" s="37">
        <v>120000</v>
      </c>
      <c r="S62" s="37" t="s">
        <v>2197</v>
      </c>
      <c r="T62" s="37">
        <v>-0.95589999999999997</v>
      </c>
      <c r="U62" s="37">
        <v>0.51580000000000004</v>
      </c>
      <c r="V62" s="37">
        <v>3.5130000000000001E-3</v>
      </c>
      <c r="W62" s="37">
        <v>-1.996</v>
      </c>
      <c r="X62" s="37">
        <v>-0.95379999999999998</v>
      </c>
      <c r="Y62" s="37">
        <v>6.9489999999999996E-2</v>
      </c>
      <c r="Z62" s="37">
        <v>30001</v>
      </c>
      <c r="AA62" s="37">
        <v>120000</v>
      </c>
      <c r="AY62">
        <v>61</v>
      </c>
      <c r="AZ62" s="37" t="s">
        <v>2804</v>
      </c>
      <c r="BA62" s="37">
        <v>-0.1336</v>
      </c>
      <c r="BB62" s="37">
        <v>0.31009999999999999</v>
      </c>
      <c r="BC62" s="37">
        <v>2.6319999999999998E-3</v>
      </c>
      <c r="BD62" s="37">
        <v>-0.73799999999999999</v>
      </c>
      <c r="BE62" s="37">
        <v>-0.13600000000000001</v>
      </c>
      <c r="BF62" s="37">
        <v>0.48299999999999998</v>
      </c>
      <c r="BG62" s="37">
        <v>70001</v>
      </c>
      <c r="BH62" s="37">
        <v>280000</v>
      </c>
    </row>
    <row r="63" spans="1:60" x14ac:dyDescent="0.25">
      <c r="A63">
        <v>61</v>
      </c>
      <c r="B63" s="19">
        <v>44</v>
      </c>
      <c r="C63" t="s">
        <v>234</v>
      </c>
      <c r="D63">
        <v>25</v>
      </c>
      <c r="E63">
        <f>D63-2</f>
        <v>23</v>
      </c>
      <c r="F63" t="s">
        <v>235</v>
      </c>
      <c r="I63" s="37" t="s">
        <v>368</v>
      </c>
      <c r="J63" s="37">
        <v>0.16139999999999999</v>
      </c>
      <c r="K63" s="37">
        <v>0.21890000000000001</v>
      </c>
      <c r="L63" s="37">
        <v>1.789E-3</v>
      </c>
      <c r="M63" s="37">
        <v>-0.23899999999999999</v>
      </c>
      <c r="N63" s="37">
        <v>0.14710000000000001</v>
      </c>
      <c r="O63" s="37">
        <v>0.62470000000000003</v>
      </c>
      <c r="P63" s="37">
        <v>30001</v>
      </c>
      <c r="Q63" s="37">
        <v>120000</v>
      </c>
      <c r="S63" s="37" t="s">
        <v>2198</v>
      </c>
      <c r="T63" s="37">
        <v>-0.59530000000000005</v>
      </c>
      <c r="U63" s="37">
        <v>0.35639999999999999</v>
      </c>
      <c r="V63" s="37">
        <v>2.9220000000000001E-3</v>
      </c>
      <c r="W63" s="37">
        <v>-1.3140000000000001</v>
      </c>
      <c r="X63" s="37">
        <v>-0.59370000000000001</v>
      </c>
      <c r="Y63" s="37">
        <v>0.11260000000000001</v>
      </c>
      <c r="Z63" s="37">
        <v>30001</v>
      </c>
      <c r="AA63" s="37">
        <v>120000</v>
      </c>
    </row>
    <row r="64" spans="1:60" x14ac:dyDescent="0.25">
      <c r="I64" s="37" t="s">
        <v>369</v>
      </c>
      <c r="J64" s="37">
        <v>-0.50590000000000002</v>
      </c>
      <c r="K64" s="37">
        <v>0.15570000000000001</v>
      </c>
      <c r="L64" s="37">
        <v>1.4170000000000001E-3</v>
      </c>
      <c r="M64" s="37">
        <v>-0.81320000000000003</v>
      </c>
      <c r="N64" s="37">
        <v>-0.50509999999999999</v>
      </c>
      <c r="O64" s="37">
        <v>-0.20080000000000001</v>
      </c>
      <c r="P64" s="37">
        <v>30001</v>
      </c>
      <c r="Q64" s="37">
        <v>120000</v>
      </c>
      <c r="S64" s="37" t="s">
        <v>2199</v>
      </c>
      <c r="T64" s="37">
        <v>-0.2858</v>
      </c>
      <c r="U64" s="37">
        <v>0.35070000000000001</v>
      </c>
      <c r="V64" s="37">
        <v>2.8010000000000001E-3</v>
      </c>
      <c r="W64" s="37">
        <v>-1.004</v>
      </c>
      <c r="X64" s="37">
        <v>-0.28039999999999998</v>
      </c>
      <c r="Y64" s="37">
        <v>0.40649999999999997</v>
      </c>
      <c r="Z64" s="37">
        <v>30001</v>
      </c>
      <c r="AA64" s="37">
        <v>120000</v>
      </c>
    </row>
    <row r="65" spans="9:27" x14ac:dyDescent="0.25">
      <c r="I65" s="37" t="s">
        <v>370</v>
      </c>
      <c r="J65" s="37">
        <v>-0.36620000000000003</v>
      </c>
      <c r="K65" s="37">
        <v>0.33500000000000002</v>
      </c>
      <c r="L65" s="37">
        <v>3.5000000000000001E-3</v>
      </c>
      <c r="M65" s="37">
        <v>-1.0169999999999999</v>
      </c>
      <c r="N65" s="37">
        <v>-0.37630000000000002</v>
      </c>
      <c r="O65" s="37">
        <v>0.32779999999999998</v>
      </c>
      <c r="P65" s="37">
        <v>30001</v>
      </c>
      <c r="Q65" s="37">
        <v>120000</v>
      </c>
      <c r="S65" s="37" t="s">
        <v>2200</v>
      </c>
      <c r="T65" s="37">
        <v>-0.877</v>
      </c>
      <c r="U65" s="37">
        <v>0.45269999999999999</v>
      </c>
      <c r="V65" s="37">
        <v>3.7360000000000002E-3</v>
      </c>
      <c r="W65" s="37">
        <v>-1.7849999999999999</v>
      </c>
      <c r="X65" s="37">
        <v>-0.87450000000000006</v>
      </c>
      <c r="Y65" s="37">
        <v>1.4999999999999999E-2</v>
      </c>
      <c r="Z65" s="37">
        <v>30001</v>
      </c>
      <c r="AA65" s="37">
        <v>120000</v>
      </c>
    </row>
    <row r="66" spans="9:27" x14ac:dyDescent="0.25">
      <c r="I66" s="37" t="s">
        <v>371</v>
      </c>
      <c r="J66" s="37">
        <v>-0.2651</v>
      </c>
      <c r="K66" s="37">
        <v>0.1249</v>
      </c>
      <c r="L66" s="37">
        <v>1.2359999999999999E-3</v>
      </c>
      <c r="M66" s="37">
        <v>-0.51219999999999999</v>
      </c>
      <c r="N66" s="37">
        <v>-0.26469999999999999</v>
      </c>
      <c r="O66" s="37">
        <v>-2.1600000000000001E-2</v>
      </c>
      <c r="P66" s="37">
        <v>30001</v>
      </c>
      <c r="Q66" s="37">
        <v>120000</v>
      </c>
      <c r="S66" s="37" t="s">
        <v>2201</v>
      </c>
      <c r="T66" s="37">
        <v>-1.425</v>
      </c>
      <c r="U66" s="37">
        <v>0.87839999999999996</v>
      </c>
      <c r="V66" s="37">
        <v>1.4E-2</v>
      </c>
      <c r="W66" s="37">
        <v>-3.1739999999999999</v>
      </c>
      <c r="X66" s="37">
        <v>-1.423</v>
      </c>
      <c r="Y66" s="37">
        <v>0.32129999999999997</v>
      </c>
      <c r="Z66" s="37">
        <v>30001</v>
      </c>
      <c r="AA66" s="37">
        <v>120000</v>
      </c>
    </row>
    <row r="67" spans="9:27" x14ac:dyDescent="0.25">
      <c r="I67" s="37" t="s">
        <v>372</v>
      </c>
      <c r="J67" s="37">
        <v>-3.1150000000000001E-3</v>
      </c>
      <c r="K67" s="37">
        <v>0.29520000000000002</v>
      </c>
      <c r="L67" s="37">
        <v>3.0490000000000001E-3</v>
      </c>
      <c r="M67" s="37">
        <v>-0.53480000000000005</v>
      </c>
      <c r="N67" s="37">
        <v>-2.1850000000000001E-2</v>
      </c>
      <c r="O67" s="37">
        <v>0.61809999999999998</v>
      </c>
      <c r="P67" s="37">
        <v>30001</v>
      </c>
      <c r="Q67" s="37">
        <v>120000</v>
      </c>
      <c r="S67" s="37" t="s">
        <v>2202</v>
      </c>
      <c r="T67" s="37">
        <v>-1.5449999999999999</v>
      </c>
      <c r="U67" s="37">
        <v>0.57399999999999995</v>
      </c>
      <c r="V67" s="37">
        <v>4.555E-3</v>
      </c>
      <c r="W67" s="37">
        <v>-2.694</v>
      </c>
      <c r="X67" s="37">
        <v>-1.5429999999999999</v>
      </c>
      <c r="Y67" s="37">
        <v>-0.41189999999999999</v>
      </c>
      <c r="Z67" s="37">
        <v>30001</v>
      </c>
      <c r="AA67" s="37">
        <v>120000</v>
      </c>
    </row>
    <row r="68" spans="9:27" x14ac:dyDescent="0.25">
      <c r="I68" s="37" t="s">
        <v>373</v>
      </c>
      <c r="J68" s="37">
        <v>-0.81979999999999997</v>
      </c>
      <c r="K68" s="37">
        <v>0.13239999999999999</v>
      </c>
      <c r="L68" s="37">
        <v>1.591E-3</v>
      </c>
      <c r="M68" s="37">
        <v>-1.0820000000000001</v>
      </c>
      <c r="N68" s="37">
        <v>-0.81859999999999999</v>
      </c>
      <c r="O68" s="37">
        <v>-0.56240000000000001</v>
      </c>
      <c r="P68" s="37">
        <v>30001</v>
      </c>
      <c r="Q68" s="37">
        <v>120000</v>
      </c>
      <c r="S68" s="37" t="s">
        <v>2203</v>
      </c>
      <c r="T68" s="37">
        <v>-1.198</v>
      </c>
      <c r="U68" s="37">
        <v>0.57210000000000005</v>
      </c>
      <c r="V68" s="37">
        <v>7.326E-3</v>
      </c>
      <c r="W68" s="37">
        <v>-2.34</v>
      </c>
      <c r="X68" s="37">
        <v>-1.1950000000000001</v>
      </c>
      <c r="Y68" s="37">
        <v>-6.8949999999999997E-2</v>
      </c>
      <c r="Z68" s="37">
        <v>30001</v>
      </c>
      <c r="AA68" s="37">
        <v>120000</v>
      </c>
    </row>
    <row r="69" spans="9:27" x14ac:dyDescent="0.25">
      <c r="I69" s="37" t="s">
        <v>374</v>
      </c>
      <c r="J69" s="37">
        <v>-0.92010000000000003</v>
      </c>
      <c r="K69" s="37">
        <v>0.32769999999999999</v>
      </c>
      <c r="L69" s="37">
        <v>3.4320000000000002E-3</v>
      </c>
      <c r="M69" s="37">
        <v>-1.5980000000000001</v>
      </c>
      <c r="N69" s="37">
        <v>-0.90820000000000001</v>
      </c>
      <c r="O69" s="37">
        <v>-0.28289999999999998</v>
      </c>
      <c r="P69" s="37">
        <v>30001</v>
      </c>
      <c r="Q69" s="37">
        <v>120000</v>
      </c>
      <c r="S69" s="37" t="s">
        <v>2204</v>
      </c>
      <c r="T69" s="37">
        <v>-1.385</v>
      </c>
      <c r="U69" s="37">
        <v>0.58679999999999999</v>
      </c>
      <c r="V69" s="37">
        <v>4.8430000000000001E-3</v>
      </c>
      <c r="W69" s="37">
        <v>-2.5670000000000002</v>
      </c>
      <c r="X69" s="37">
        <v>-1.38</v>
      </c>
      <c r="Y69" s="37">
        <v>-0.2283</v>
      </c>
      <c r="Z69" s="37">
        <v>30001</v>
      </c>
      <c r="AA69" s="37">
        <v>120000</v>
      </c>
    </row>
    <row r="70" spans="9:27" x14ac:dyDescent="0.25">
      <c r="I70" s="37" t="s">
        <v>375</v>
      </c>
      <c r="J70" s="37">
        <v>-0.75870000000000004</v>
      </c>
      <c r="K70" s="37">
        <v>0.27289999999999998</v>
      </c>
      <c r="L70" s="37">
        <v>1.91E-3</v>
      </c>
      <c r="M70" s="37">
        <v>-1.288</v>
      </c>
      <c r="N70" s="37">
        <v>-0.76639999999999997</v>
      </c>
      <c r="O70" s="37">
        <v>-0.1968</v>
      </c>
      <c r="P70" s="37">
        <v>30001</v>
      </c>
      <c r="Q70" s="37">
        <v>120000</v>
      </c>
      <c r="S70" s="37" t="s">
        <v>2205</v>
      </c>
      <c r="T70" s="37">
        <v>-1.181</v>
      </c>
      <c r="U70" s="37">
        <v>0.55859999999999999</v>
      </c>
      <c r="V70" s="37">
        <v>4.6740000000000002E-3</v>
      </c>
      <c r="W70" s="37">
        <v>-2.294</v>
      </c>
      <c r="X70" s="37">
        <v>-1.1819999999999999</v>
      </c>
      <c r="Y70" s="37">
        <v>-7.3899999999999993E-2</v>
      </c>
      <c r="Z70" s="37">
        <v>30001</v>
      </c>
      <c r="AA70" s="37">
        <v>120000</v>
      </c>
    </row>
    <row r="71" spans="9:27" x14ac:dyDescent="0.25">
      <c r="I71" s="37" t="s">
        <v>376</v>
      </c>
      <c r="J71" s="37">
        <v>-0.88080000000000003</v>
      </c>
      <c r="K71" s="37">
        <v>0.2326</v>
      </c>
      <c r="L71" s="37">
        <v>2.6870000000000002E-3</v>
      </c>
      <c r="M71" s="37">
        <v>-1.3280000000000001</v>
      </c>
      <c r="N71" s="37">
        <v>-0.88600000000000001</v>
      </c>
      <c r="O71" s="37">
        <v>-0.40550000000000003</v>
      </c>
      <c r="P71" s="37">
        <v>30001</v>
      </c>
      <c r="Q71" s="37">
        <v>120000</v>
      </c>
      <c r="S71" s="37" t="s">
        <v>2206</v>
      </c>
      <c r="T71" s="37">
        <v>-0.33250000000000002</v>
      </c>
      <c r="U71" s="37">
        <v>0.57569999999999999</v>
      </c>
      <c r="V71" s="37">
        <v>5.2170000000000003E-3</v>
      </c>
      <c r="W71" s="37">
        <v>-1.488</v>
      </c>
      <c r="X71" s="37">
        <v>-0.32750000000000001</v>
      </c>
      <c r="Y71" s="37">
        <v>0.8</v>
      </c>
      <c r="Z71" s="37">
        <v>30001</v>
      </c>
      <c r="AA71" s="37">
        <v>120000</v>
      </c>
    </row>
    <row r="72" spans="9:27" x14ac:dyDescent="0.25">
      <c r="I72" s="37" t="s">
        <v>377</v>
      </c>
      <c r="J72" s="37">
        <v>-1.044</v>
      </c>
      <c r="K72" s="37">
        <v>0.19159999999999999</v>
      </c>
      <c r="L72" s="37">
        <v>3.2160000000000001E-3</v>
      </c>
      <c r="M72" s="37">
        <v>-1.429</v>
      </c>
      <c r="N72" s="37">
        <v>-1.0409999999999999</v>
      </c>
      <c r="O72" s="37">
        <v>-0.67510000000000003</v>
      </c>
      <c r="P72" s="37">
        <v>30001</v>
      </c>
      <c r="Q72" s="37">
        <v>120000</v>
      </c>
      <c r="S72" s="37" t="s">
        <v>2207</v>
      </c>
      <c r="T72" s="37">
        <v>-0.69930000000000003</v>
      </c>
      <c r="U72" s="37">
        <v>0.38179999999999997</v>
      </c>
      <c r="V72" s="37">
        <v>2.7360000000000002E-3</v>
      </c>
      <c r="W72" s="37">
        <v>-1.492</v>
      </c>
      <c r="X72" s="37">
        <v>-0.68899999999999995</v>
      </c>
      <c r="Y72" s="37">
        <v>4.3380000000000002E-2</v>
      </c>
      <c r="Z72" s="37">
        <v>30001</v>
      </c>
      <c r="AA72" s="37">
        <v>120000</v>
      </c>
    </row>
    <row r="73" spans="9:27" x14ac:dyDescent="0.25">
      <c r="I73" s="37" t="s">
        <v>378</v>
      </c>
      <c r="J73" s="37">
        <v>-0.93069999999999997</v>
      </c>
      <c r="K73" s="37">
        <v>0.184</v>
      </c>
      <c r="L73" s="37">
        <v>2.96E-3</v>
      </c>
      <c r="M73" s="37">
        <v>-1.2949999999999999</v>
      </c>
      <c r="N73" s="37">
        <v>-0.93030000000000002</v>
      </c>
      <c r="O73" s="37">
        <v>-0.57110000000000005</v>
      </c>
      <c r="P73" s="37">
        <v>30001</v>
      </c>
      <c r="Q73" s="37">
        <v>120000</v>
      </c>
      <c r="S73" s="37" t="s">
        <v>2208</v>
      </c>
      <c r="T73" s="37">
        <v>-0.82540000000000002</v>
      </c>
      <c r="U73" s="37">
        <v>0.3387</v>
      </c>
      <c r="V73" s="37">
        <v>3.166E-3</v>
      </c>
      <c r="W73" s="37">
        <v>-1.534</v>
      </c>
      <c r="X73" s="37">
        <v>-0.81330000000000002</v>
      </c>
      <c r="Y73" s="37">
        <v>-0.17680000000000001</v>
      </c>
      <c r="Z73" s="37">
        <v>30001</v>
      </c>
      <c r="AA73" s="37">
        <v>120000</v>
      </c>
    </row>
    <row r="74" spans="9:27" x14ac:dyDescent="0.25">
      <c r="I74" s="37" t="s">
        <v>379</v>
      </c>
      <c r="J74" s="37">
        <v>-0.97940000000000005</v>
      </c>
      <c r="K74" s="37">
        <v>0.24299999999999999</v>
      </c>
      <c r="L74" s="37">
        <v>2.898E-3</v>
      </c>
      <c r="M74" s="37">
        <v>-1.4690000000000001</v>
      </c>
      <c r="N74" s="37">
        <v>-0.97699999999999998</v>
      </c>
      <c r="O74" s="37">
        <v>-0.50419999999999998</v>
      </c>
      <c r="P74" s="37">
        <v>30001</v>
      </c>
      <c r="Q74" s="37">
        <v>120000</v>
      </c>
      <c r="S74" s="37" t="s">
        <v>2209</v>
      </c>
      <c r="T74" s="37">
        <v>-0.69599999999999995</v>
      </c>
      <c r="U74" s="37">
        <v>0.3286</v>
      </c>
      <c r="V74" s="37">
        <v>3.431E-3</v>
      </c>
      <c r="W74" s="37">
        <v>-1.3859999999999999</v>
      </c>
      <c r="X74" s="37">
        <v>-0.68400000000000005</v>
      </c>
      <c r="Y74" s="37">
        <v>-6.318E-2</v>
      </c>
      <c r="Z74" s="37">
        <v>30001</v>
      </c>
      <c r="AA74" s="37">
        <v>120000</v>
      </c>
    </row>
    <row r="75" spans="9:27" x14ac:dyDescent="0.25">
      <c r="I75" s="37" t="s">
        <v>380</v>
      </c>
      <c r="J75" s="37">
        <v>-0.82099999999999995</v>
      </c>
      <c r="K75" s="37">
        <v>0.20530000000000001</v>
      </c>
      <c r="L75" s="37">
        <v>3.1619999999999999E-3</v>
      </c>
      <c r="M75" s="37">
        <v>-1.224</v>
      </c>
      <c r="N75" s="37">
        <v>-0.82210000000000005</v>
      </c>
      <c r="O75" s="37">
        <v>-0.40899999999999997</v>
      </c>
      <c r="P75" s="37">
        <v>30001</v>
      </c>
      <c r="Q75" s="37">
        <v>120000</v>
      </c>
      <c r="S75" s="37" t="s">
        <v>2210</v>
      </c>
      <c r="T75" s="37">
        <v>-1.0880000000000001</v>
      </c>
      <c r="U75" s="37">
        <v>0.48509999999999998</v>
      </c>
      <c r="V75" s="37">
        <v>2.65E-3</v>
      </c>
      <c r="W75" s="37">
        <v>-2.0779999999999998</v>
      </c>
      <c r="X75" s="37">
        <v>-1.0840000000000001</v>
      </c>
      <c r="Y75" s="37">
        <v>-0.1241</v>
      </c>
      <c r="Z75" s="37">
        <v>30001</v>
      </c>
      <c r="AA75" s="37">
        <v>120000</v>
      </c>
    </row>
    <row r="76" spans="9:27" x14ac:dyDescent="0.25">
      <c r="I76" s="37" t="s">
        <v>381</v>
      </c>
      <c r="J76" s="37">
        <v>-0.77400000000000002</v>
      </c>
      <c r="K76" s="37">
        <v>0.18859999999999999</v>
      </c>
      <c r="L76" s="37">
        <v>3.153E-3</v>
      </c>
      <c r="M76" s="37">
        <v>-1.1399999999999999</v>
      </c>
      <c r="N76" s="37">
        <v>-0.77549999999999997</v>
      </c>
      <c r="O76" s="37">
        <v>-0.39729999999999999</v>
      </c>
      <c r="P76" s="37">
        <v>30001</v>
      </c>
      <c r="Q76" s="37">
        <v>120000</v>
      </c>
      <c r="S76" s="37" t="s">
        <v>2211</v>
      </c>
      <c r="T76" s="37">
        <v>-0.75290000000000001</v>
      </c>
      <c r="U76" s="37">
        <v>0.48849999999999999</v>
      </c>
      <c r="V76" s="37">
        <v>2.5149999999999999E-3</v>
      </c>
      <c r="W76" s="37">
        <v>-1.752</v>
      </c>
      <c r="X76" s="37">
        <v>-0.74580000000000002</v>
      </c>
      <c r="Y76" s="37">
        <v>0.21460000000000001</v>
      </c>
      <c r="Z76" s="37">
        <v>30001</v>
      </c>
      <c r="AA76" s="37">
        <v>120000</v>
      </c>
    </row>
    <row r="77" spans="9:27" x14ac:dyDescent="0.25">
      <c r="I77" s="37" t="s">
        <v>382</v>
      </c>
      <c r="J77" s="37">
        <v>-0.90439999999999998</v>
      </c>
      <c r="K77" s="37">
        <v>0.16389999999999999</v>
      </c>
      <c r="L77" s="37">
        <v>2.8050000000000002E-3</v>
      </c>
      <c r="M77" s="37">
        <v>-1.23</v>
      </c>
      <c r="N77" s="37">
        <v>-0.90290000000000004</v>
      </c>
      <c r="O77" s="37">
        <v>-0.5877</v>
      </c>
      <c r="P77" s="37">
        <v>30001</v>
      </c>
      <c r="Q77" s="37">
        <v>120000</v>
      </c>
      <c r="S77" s="37" t="s">
        <v>2212</v>
      </c>
      <c r="T77" s="37">
        <v>-0.88970000000000005</v>
      </c>
      <c r="U77" s="37">
        <v>0.34189999999999998</v>
      </c>
      <c r="V77" s="37">
        <v>2.222E-3</v>
      </c>
      <c r="W77" s="37">
        <v>-1.609</v>
      </c>
      <c r="X77" s="37">
        <v>-0.87660000000000005</v>
      </c>
      <c r="Y77" s="37">
        <v>-0.2442</v>
      </c>
      <c r="Z77" s="37">
        <v>30001</v>
      </c>
      <c r="AA77" s="37">
        <v>120000</v>
      </c>
    </row>
    <row r="78" spans="9:27" x14ac:dyDescent="0.25">
      <c r="I78" s="37" t="s">
        <v>383</v>
      </c>
      <c r="J78" s="37">
        <v>-0.81859999999999999</v>
      </c>
      <c r="K78" s="37">
        <v>0.1542</v>
      </c>
      <c r="L78" s="37">
        <v>2.7759999999999998E-3</v>
      </c>
      <c r="M78" s="37">
        <v>-1.121</v>
      </c>
      <c r="N78" s="37">
        <v>-0.8175</v>
      </c>
      <c r="O78" s="37">
        <v>-0.5181</v>
      </c>
      <c r="P78" s="37">
        <v>30001</v>
      </c>
      <c r="Q78" s="37">
        <v>120000</v>
      </c>
      <c r="S78" s="37" t="s">
        <v>2213</v>
      </c>
      <c r="T78" s="37">
        <v>-0.44629999999999997</v>
      </c>
      <c r="U78" s="37">
        <v>0.32050000000000001</v>
      </c>
      <c r="V78" s="37">
        <v>2.0279999999999999E-3</v>
      </c>
      <c r="W78" s="37">
        <v>-1.123</v>
      </c>
      <c r="X78" s="37">
        <v>-0.43569999999999998</v>
      </c>
      <c r="Y78" s="37">
        <v>0.17480000000000001</v>
      </c>
      <c r="Z78" s="37">
        <v>30001</v>
      </c>
      <c r="AA78" s="37">
        <v>120000</v>
      </c>
    </row>
    <row r="79" spans="9:27" x14ac:dyDescent="0.25">
      <c r="I79" s="37" t="s">
        <v>384</v>
      </c>
      <c r="J79" s="37">
        <v>-1.2210000000000001</v>
      </c>
      <c r="K79" s="37">
        <v>0.1875</v>
      </c>
      <c r="L79" s="37">
        <v>2.2139999999999998E-3</v>
      </c>
      <c r="M79" s="37">
        <v>-1.589</v>
      </c>
      <c r="N79" s="37">
        <v>-1.2210000000000001</v>
      </c>
      <c r="O79" s="37">
        <v>-0.85199999999999998</v>
      </c>
      <c r="P79" s="37">
        <v>30001</v>
      </c>
      <c r="Q79" s="37">
        <v>120000</v>
      </c>
      <c r="S79" s="37" t="s">
        <v>2214</v>
      </c>
      <c r="T79" s="37">
        <v>-0.47589999999999999</v>
      </c>
      <c r="U79" s="37">
        <v>0.36180000000000001</v>
      </c>
      <c r="V79" s="37">
        <v>2.2070000000000002E-3</v>
      </c>
      <c r="W79" s="37">
        <v>-1.2230000000000001</v>
      </c>
      <c r="X79" s="37">
        <v>-0.46639999999999998</v>
      </c>
      <c r="Y79" s="37">
        <v>0.22489999999999999</v>
      </c>
      <c r="Z79" s="37">
        <v>30001</v>
      </c>
      <c r="AA79" s="37">
        <v>120000</v>
      </c>
    </row>
    <row r="80" spans="9:27" x14ac:dyDescent="0.25">
      <c r="I80" s="37" t="s">
        <v>385</v>
      </c>
      <c r="J80" s="37">
        <v>-0.88570000000000004</v>
      </c>
      <c r="K80" s="37">
        <v>0.191</v>
      </c>
      <c r="L80" s="37">
        <v>1.9780000000000002E-3</v>
      </c>
      <c r="M80" s="37">
        <v>-1.262</v>
      </c>
      <c r="N80" s="37">
        <v>-0.88600000000000001</v>
      </c>
      <c r="O80" s="37">
        <v>-0.50960000000000005</v>
      </c>
      <c r="P80" s="37">
        <v>30001</v>
      </c>
      <c r="Q80" s="37">
        <v>120000</v>
      </c>
      <c r="S80" s="37" t="s">
        <v>2215</v>
      </c>
      <c r="T80" s="37">
        <v>-0.5887</v>
      </c>
      <c r="U80" s="37">
        <v>0.47810000000000002</v>
      </c>
      <c r="V80" s="37">
        <v>2.287E-3</v>
      </c>
      <c r="W80" s="37">
        <v>-1.56</v>
      </c>
      <c r="X80" s="37">
        <v>-0.58140000000000003</v>
      </c>
      <c r="Y80" s="37">
        <v>0.36520000000000002</v>
      </c>
      <c r="Z80" s="37">
        <v>30001</v>
      </c>
      <c r="AA80" s="37">
        <v>120000</v>
      </c>
    </row>
    <row r="81" spans="9:27" x14ac:dyDescent="0.25">
      <c r="I81" s="37" t="s">
        <v>386</v>
      </c>
      <c r="J81" s="37">
        <v>-0.81920000000000004</v>
      </c>
      <c r="K81" s="37">
        <v>0.1517</v>
      </c>
      <c r="L81" s="27">
        <v>9.7970000000000002E-4</v>
      </c>
      <c r="M81" s="37">
        <v>-1.115</v>
      </c>
      <c r="N81" s="37">
        <v>-0.82</v>
      </c>
      <c r="O81" s="37">
        <v>-0.52100000000000002</v>
      </c>
      <c r="P81" s="37">
        <v>30001</v>
      </c>
      <c r="Q81" s="37">
        <v>120000</v>
      </c>
      <c r="S81" s="37" t="s">
        <v>2216</v>
      </c>
      <c r="T81" s="37">
        <v>-0.55479999999999996</v>
      </c>
      <c r="U81" s="37">
        <v>0.4173</v>
      </c>
      <c r="V81" s="37">
        <v>2.5409999999999999E-3</v>
      </c>
      <c r="W81" s="37">
        <v>-1.403</v>
      </c>
      <c r="X81" s="37">
        <v>-0.54669999999999996</v>
      </c>
      <c r="Y81" s="37">
        <v>0.25640000000000002</v>
      </c>
      <c r="Z81" s="37">
        <v>30001</v>
      </c>
      <c r="AA81" s="37">
        <v>120000</v>
      </c>
    </row>
    <row r="82" spans="9:27" x14ac:dyDescent="0.25">
      <c r="I82" s="37" t="s">
        <v>387</v>
      </c>
      <c r="J82" s="37">
        <v>-1.004</v>
      </c>
      <c r="K82" s="37">
        <v>0.21410000000000001</v>
      </c>
      <c r="L82" s="37">
        <v>1.2409999999999999E-3</v>
      </c>
      <c r="M82" s="37">
        <v>-1.4319999999999999</v>
      </c>
      <c r="N82" s="37">
        <v>-1.0009999999999999</v>
      </c>
      <c r="O82" s="37">
        <v>-0.58420000000000005</v>
      </c>
      <c r="P82" s="37">
        <v>30001</v>
      </c>
      <c r="Q82" s="37">
        <v>120000</v>
      </c>
      <c r="S82" s="37" t="s">
        <v>2217</v>
      </c>
      <c r="T82" s="37">
        <v>0.30120000000000002</v>
      </c>
      <c r="U82" s="37">
        <v>0.54100000000000004</v>
      </c>
      <c r="V82" s="37">
        <v>3.6819999999999999E-3</v>
      </c>
      <c r="W82" s="37">
        <v>-0.77149999999999996</v>
      </c>
      <c r="X82" s="37">
        <v>0.29749999999999999</v>
      </c>
      <c r="Y82" s="37">
        <v>1.383</v>
      </c>
      <c r="Z82" s="37">
        <v>30001</v>
      </c>
      <c r="AA82" s="37">
        <v>120000</v>
      </c>
    </row>
    <row r="83" spans="9:27" x14ac:dyDescent="0.25">
      <c r="I83" s="37" t="s">
        <v>388</v>
      </c>
      <c r="J83" s="37">
        <v>-1.3919999999999999</v>
      </c>
      <c r="K83" s="37">
        <v>0.3039</v>
      </c>
      <c r="L83" s="37">
        <v>2.33E-3</v>
      </c>
      <c r="M83" s="37">
        <v>-2.0209999999999999</v>
      </c>
      <c r="N83" s="37">
        <v>-1.375</v>
      </c>
      <c r="O83" s="37">
        <v>-0.85680000000000001</v>
      </c>
      <c r="P83" s="37">
        <v>30001</v>
      </c>
      <c r="Q83" s="37">
        <v>120000</v>
      </c>
      <c r="S83" s="37" t="s">
        <v>2218</v>
      </c>
      <c r="T83" s="37">
        <v>-1.258</v>
      </c>
      <c r="U83" s="37">
        <v>0.49959999999999999</v>
      </c>
      <c r="V83" s="37">
        <v>2.967E-3</v>
      </c>
      <c r="W83" s="37">
        <v>-2.2709999999999999</v>
      </c>
      <c r="X83" s="37">
        <v>-1.2529999999999999</v>
      </c>
      <c r="Y83" s="37">
        <v>-0.26879999999999998</v>
      </c>
      <c r="Z83" s="37">
        <v>30001</v>
      </c>
      <c r="AA83" s="37">
        <v>120000</v>
      </c>
    </row>
    <row r="84" spans="9:27" x14ac:dyDescent="0.25">
      <c r="I84" s="37" t="s">
        <v>389</v>
      </c>
      <c r="J84" s="37">
        <v>-1.056</v>
      </c>
      <c r="K84" s="37">
        <v>0.1237</v>
      </c>
      <c r="L84" s="27">
        <v>7.582E-4</v>
      </c>
      <c r="M84" s="37">
        <v>-1.3009999999999999</v>
      </c>
      <c r="N84" s="37">
        <v>-1.0549999999999999</v>
      </c>
      <c r="O84" s="37">
        <v>-0.81659999999999999</v>
      </c>
      <c r="P84" s="37">
        <v>30001</v>
      </c>
      <c r="Q84" s="37">
        <v>120000</v>
      </c>
      <c r="S84" s="37" t="s">
        <v>2219</v>
      </c>
      <c r="T84" s="37">
        <v>-0.89759999999999995</v>
      </c>
      <c r="U84" s="37">
        <v>0.31469999999999998</v>
      </c>
      <c r="V84" s="37">
        <v>1.771E-3</v>
      </c>
      <c r="W84" s="37">
        <v>-1.5529999999999999</v>
      </c>
      <c r="X84" s="37">
        <v>-0.88839999999999997</v>
      </c>
      <c r="Y84" s="37">
        <v>-0.28220000000000001</v>
      </c>
      <c r="Z84" s="37">
        <v>30001</v>
      </c>
      <c r="AA84" s="37">
        <v>120000</v>
      </c>
    </row>
    <row r="85" spans="9:27" x14ac:dyDescent="0.25">
      <c r="I85" s="37" t="s">
        <v>390</v>
      </c>
      <c r="J85" s="37">
        <v>-0.8427</v>
      </c>
      <c r="K85" s="37">
        <v>0.252</v>
      </c>
      <c r="L85" s="37">
        <v>1.5009999999999999E-3</v>
      </c>
      <c r="M85" s="37">
        <v>-1.319</v>
      </c>
      <c r="N85" s="37">
        <v>-0.85340000000000005</v>
      </c>
      <c r="O85" s="37">
        <v>-0.3246</v>
      </c>
      <c r="P85" s="37">
        <v>30001</v>
      </c>
      <c r="Q85" s="37">
        <v>120000</v>
      </c>
      <c r="S85" s="37" t="s">
        <v>2220</v>
      </c>
      <c r="T85" s="37">
        <v>-0.58809999999999996</v>
      </c>
      <c r="U85" s="37">
        <v>0.32379999999999998</v>
      </c>
      <c r="V85" s="37">
        <v>2.2200000000000002E-3</v>
      </c>
      <c r="W85" s="37">
        <v>-1.272</v>
      </c>
      <c r="X85" s="37">
        <v>-0.5736</v>
      </c>
      <c r="Y85" s="37">
        <v>2.7879999999999999E-2</v>
      </c>
      <c r="Z85" s="37">
        <v>30001</v>
      </c>
      <c r="AA85" s="37">
        <v>120000</v>
      </c>
    </row>
    <row r="86" spans="9:27" x14ac:dyDescent="0.25">
      <c r="I86" s="37" t="s">
        <v>391</v>
      </c>
      <c r="J86" s="37">
        <v>-0.67430000000000001</v>
      </c>
      <c r="K86" s="37">
        <v>0.1173</v>
      </c>
      <c r="L86" s="27">
        <v>7.9179999999999995E-4</v>
      </c>
      <c r="M86" s="37">
        <v>-0.90600000000000003</v>
      </c>
      <c r="N86" s="37">
        <v>-0.67330000000000001</v>
      </c>
      <c r="O86" s="37">
        <v>-0.44719999999999999</v>
      </c>
      <c r="P86" s="37">
        <v>30001</v>
      </c>
      <c r="Q86" s="37">
        <v>120000</v>
      </c>
      <c r="S86" s="37" t="s">
        <v>2221</v>
      </c>
      <c r="T86" s="37">
        <v>-1.179</v>
      </c>
      <c r="U86" s="37">
        <v>0.43049999999999999</v>
      </c>
      <c r="V86" s="37">
        <v>3.1329999999999999E-3</v>
      </c>
      <c r="W86" s="37">
        <v>-2.0539999999999998</v>
      </c>
      <c r="X86" s="37">
        <v>-1.1719999999999999</v>
      </c>
      <c r="Y86" s="37">
        <v>-0.33500000000000002</v>
      </c>
      <c r="Z86" s="37">
        <v>30001</v>
      </c>
      <c r="AA86" s="37">
        <v>120000</v>
      </c>
    </row>
    <row r="87" spans="9:27" x14ac:dyDescent="0.25">
      <c r="I87" s="37" t="s">
        <v>392</v>
      </c>
      <c r="J87" s="37">
        <v>-0.40539999999999998</v>
      </c>
      <c r="K87" s="37">
        <v>0.24399999999999999</v>
      </c>
      <c r="L87" s="37">
        <v>1.6260000000000001E-3</v>
      </c>
      <c r="M87" s="37">
        <v>-0.85289999999999999</v>
      </c>
      <c r="N87" s="37">
        <v>-0.41610000000000003</v>
      </c>
      <c r="O87" s="37">
        <v>9.7900000000000001E-2</v>
      </c>
      <c r="P87" s="37">
        <v>30001</v>
      </c>
      <c r="Q87" s="37">
        <v>120000</v>
      </c>
      <c r="S87" s="37" t="s">
        <v>2222</v>
      </c>
      <c r="T87" s="37">
        <v>-1.7270000000000001</v>
      </c>
      <c r="U87" s="37">
        <v>0.86350000000000005</v>
      </c>
      <c r="V87" s="37">
        <v>1.353E-2</v>
      </c>
      <c r="W87" s="37">
        <v>-3.4449999999999998</v>
      </c>
      <c r="X87" s="37">
        <v>-1.728</v>
      </c>
      <c r="Y87" s="37">
        <v>-1.055E-2</v>
      </c>
      <c r="Z87" s="37">
        <v>30001</v>
      </c>
      <c r="AA87" s="37">
        <v>120000</v>
      </c>
    </row>
    <row r="88" spans="9:27" x14ac:dyDescent="0.25">
      <c r="I88" s="37" t="s">
        <v>393</v>
      </c>
      <c r="J88" s="37">
        <v>-0.71689999999999998</v>
      </c>
      <c r="K88" s="37">
        <v>0.26390000000000002</v>
      </c>
      <c r="L88" s="37">
        <v>1.454E-3</v>
      </c>
      <c r="M88" s="37">
        <v>-1.2689999999999999</v>
      </c>
      <c r="N88" s="37">
        <v>-0.7056</v>
      </c>
      <c r="O88" s="37">
        <v>-0.2145</v>
      </c>
      <c r="P88" s="37">
        <v>30001</v>
      </c>
      <c r="Q88" s="37">
        <v>120000</v>
      </c>
      <c r="S88" s="37" t="s">
        <v>2223</v>
      </c>
      <c r="T88" s="37">
        <v>-1.8480000000000001</v>
      </c>
      <c r="U88" s="37">
        <v>0.5554</v>
      </c>
      <c r="V88" s="37">
        <v>3.8300000000000001E-3</v>
      </c>
      <c r="W88" s="37">
        <v>-2.9580000000000002</v>
      </c>
      <c r="X88" s="37">
        <v>-1.845</v>
      </c>
      <c r="Y88" s="37">
        <v>-0.75229999999999997</v>
      </c>
      <c r="Z88" s="37">
        <v>30001</v>
      </c>
      <c r="AA88" s="37">
        <v>120000</v>
      </c>
    </row>
    <row r="89" spans="9:27" x14ac:dyDescent="0.25">
      <c r="I89" s="37" t="s">
        <v>394</v>
      </c>
      <c r="J89" s="37">
        <v>-0.81</v>
      </c>
      <c r="K89" s="37">
        <v>0.1343</v>
      </c>
      <c r="L89" s="27">
        <v>9.0280000000000004E-4</v>
      </c>
      <c r="M89" s="37">
        <v>-1.0760000000000001</v>
      </c>
      <c r="N89" s="37">
        <v>-0.80900000000000005</v>
      </c>
      <c r="O89" s="37">
        <v>-0.54990000000000006</v>
      </c>
      <c r="P89" s="37">
        <v>30001</v>
      </c>
      <c r="Q89" s="37">
        <v>120000</v>
      </c>
      <c r="S89" s="37" t="s">
        <v>2224</v>
      </c>
      <c r="T89" s="37">
        <v>-1.5009999999999999</v>
      </c>
      <c r="U89" s="37">
        <v>0.55220000000000002</v>
      </c>
      <c r="V89" s="37">
        <v>6.6740000000000002E-3</v>
      </c>
      <c r="W89" s="37">
        <v>-2.6150000000000002</v>
      </c>
      <c r="X89" s="37">
        <v>-1.4970000000000001</v>
      </c>
      <c r="Y89" s="37">
        <v>-0.41299999999999998</v>
      </c>
      <c r="Z89" s="37">
        <v>30001</v>
      </c>
      <c r="AA89" s="37">
        <v>120000</v>
      </c>
    </row>
    <row r="90" spans="9:27" x14ac:dyDescent="0.25">
      <c r="I90" s="37" t="s">
        <v>395</v>
      </c>
      <c r="J90" s="37">
        <v>-0.43490000000000001</v>
      </c>
      <c r="K90" s="37">
        <v>0.2157</v>
      </c>
      <c r="L90" s="37">
        <v>1.258E-3</v>
      </c>
      <c r="M90" s="37">
        <v>-0.83850000000000002</v>
      </c>
      <c r="N90" s="37">
        <v>-0.44290000000000002</v>
      </c>
      <c r="O90" s="37">
        <v>5.8599999999999998E-3</v>
      </c>
      <c r="P90" s="37">
        <v>30001</v>
      </c>
      <c r="Q90" s="37">
        <v>120000</v>
      </c>
      <c r="S90" s="37" t="s">
        <v>2225</v>
      </c>
      <c r="T90" s="37">
        <v>-1.6870000000000001</v>
      </c>
      <c r="U90" s="37">
        <v>0.56910000000000005</v>
      </c>
      <c r="V90" s="37">
        <v>4.0870000000000004E-3</v>
      </c>
      <c r="W90" s="37">
        <v>-2.8220000000000001</v>
      </c>
      <c r="X90" s="37">
        <v>-1.681</v>
      </c>
      <c r="Y90" s="37">
        <v>-0.57089999999999996</v>
      </c>
      <c r="Z90" s="37">
        <v>30001</v>
      </c>
      <c r="AA90" s="37">
        <v>120000</v>
      </c>
    </row>
    <row r="91" spans="9:27" x14ac:dyDescent="0.25">
      <c r="I91" s="37" t="s">
        <v>396</v>
      </c>
      <c r="J91" s="37">
        <v>-0.72640000000000005</v>
      </c>
      <c r="K91" s="37">
        <v>0.2198</v>
      </c>
      <c r="L91" s="37">
        <v>1.2110000000000001E-3</v>
      </c>
      <c r="M91" s="37">
        <v>-1.1739999999999999</v>
      </c>
      <c r="N91" s="37">
        <v>-0.72009999999999996</v>
      </c>
      <c r="O91" s="37">
        <v>-0.30790000000000001</v>
      </c>
      <c r="P91" s="37">
        <v>30001</v>
      </c>
      <c r="Q91" s="37">
        <v>120000</v>
      </c>
      <c r="S91" s="37" t="s">
        <v>2226</v>
      </c>
      <c r="T91" s="37">
        <v>-1.4830000000000001</v>
      </c>
      <c r="U91" s="37">
        <v>0.54910000000000003</v>
      </c>
      <c r="V91" s="37">
        <v>4.6010000000000001E-3</v>
      </c>
      <c r="W91" s="37">
        <v>-2.5840000000000001</v>
      </c>
      <c r="X91" s="37">
        <v>-1.482</v>
      </c>
      <c r="Y91" s="37">
        <v>-0.39850000000000002</v>
      </c>
      <c r="Z91" s="37">
        <v>30001</v>
      </c>
      <c r="AA91" s="37">
        <v>120000</v>
      </c>
    </row>
    <row r="92" spans="9:27" x14ac:dyDescent="0.25">
      <c r="I92" s="37" t="s">
        <v>397</v>
      </c>
      <c r="J92" s="37">
        <v>-0.28899999999999998</v>
      </c>
      <c r="K92" s="37">
        <v>0.28849999999999998</v>
      </c>
      <c r="L92" s="37">
        <v>2.251E-3</v>
      </c>
      <c r="M92" s="37">
        <v>-0.79249999999999998</v>
      </c>
      <c r="N92" s="37">
        <v>-0.30890000000000001</v>
      </c>
      <c r="O92" s="37">
        <v>0.3241</v>
      </c>
      <c r="P92" s="37">
        <v>30001</v>
      </c>
      <c r="Q92" s="37">
        <v>120000</v>
      </c>
      <c r="S92" s="37" t="s">
        <v>2227</v>
      </c>
      <c r="T92" s="37">
        <v>-0.63480000000000003</v>
      </c>
      <c r="U92" s="37">
        <v>0.56610000000000005</v>
      </c>
      <c r="V92" s="37">
        <v>5.3169999999999997E-3</v>
      </c>
      <c r="W92" s="37">
        <v>-1.7789999999999999</v>
      </c>
      <c r="X92" s="37">
        <v>-0.62839999999999996</v>
      </c>
      <c r="Y92" s="37">
        <v>0.4718</v>
      </c>
      <c r="Z92" s="37">
        <v>30001</v>
      </c>
      <c r="AA92" s="37">
        <v>120000</v>
      </c>
    </row>
    <row r="93" spans="9:27" x14ac:dyDescent="0.25">
      <c r="I93" s="37" t="s">
        <v>398</v>
      </c>
      <c r="J93" s="37">
        <v>-0.50009999999999999</v>
      </c>
      <c r="K93" s="37">
        <v>0.22670000000000001</v>
      </c>
      <c r="L93" s="37">
        <v>1.3179999999999999E-3</v>
      </c>
      <c r="M93" s="37">
        <v>-0.93130000000000002</v>
      </c>
      <c r="N93" s="37">
        <v>-0.50539999999999996</v>
      </c>
      <c r="O93" s="37">
        <v>-4.07E-2</v>
      </c>
      <c r="P93" s="37">
        <v>30001</v>
      </c>
      <c r="Q93" s="37">
        <v>120000</v>
      </c>
      <c r="S93" s="37" t="s">
        <v>2228</v>
      </c>
      <c r="T93" s="37">
        <v>-0.12609999999999999</v>
      </c>
      <c r="U93" s="37">
        <v>0.31940000000000002</v>
      </c>
      <c r="V93" s="37">
        <v>2.9190000000000002E-3</v>
      </c>
      <c r="W93" s="37">
        <v>-0.76339999999999997</v>
      </c>
      <c r="X93" s="37">
        <v>-0.12770000000000001</v>
      </c>
      <c r="Y93" s="37">
        <v>0.51570000000000005</v>
      </c>
      <c r="Z93" s="37">
        <v>30001</v>
      </c>
      <c r="AA93" s="37">
        <v>120000</v>
      </c>
    </row>
    <row r="94" spans="9:27" x14ac:dyDescent="0.25">
      <c r="I94" s="37" t="s">
        <v>399</v>
      </c>
      <c r="J94" s="37">
        <v>-0.63719999999999999</v>
      </c>
      <c r="K94" s="37">
        <v>0.17519999999999999</v>
      </c>
      <c r="L94" s="37">
        <v>1.333E-3</v>
      </c>
      <c r="M94" s="37">
        <v>-0.98309999999999997</v>
      </c>
      <c r="N94" s="37">
        <v>-0.63660000000000005</v>
      </c>
      <c r="O94" s="37">
        <v>-0.29380000000000001</v>
      </c>
      <c r="P94" s="37">
        <v>30001</v>
      </c>
      <c r="Q94" s="37">
        <v>120000</v>
      </c>
      <c r="S94" s="37" t="s">
        <v>2229</v>
      </c>
      <c r="T94" s="37">
        <v>3.3289999999999999E-3</v>
      </c>
      <c r="U94" s="37">
        <v>0.3039</v>
      </c>
      <c r="V94" s="37">
        <v>2.9910000000000002E-3</v>
      </c>
      <c r="W94" s="37">
        <v>-0.60240000000000005</v>
      </c>
      <c r="X94" s="37">
        <v>1.0269999999999999E-3</v>
      </c>
      <c r="Y94" s="37">
        <v>0.62260000000000004</v>
      </c>
      <c r="Z94" s="37">
        <v>30001</v>
      </c>
      <c r="AA94" s="37">
        <v>120000</v>
      </c>
    </row>
    <row r="95" spans="9:27" x14ac:dyDescent="0.25">
      <c r="I95" s="37" t="s">
        <v>400</v>
      </c>
      <c r="J95" s="37">
        <v>-0.69130000000000003</v>
      </c>
      <c r="K95" s="37">
        <v>0.23719999999999999</v>
      </c>
      <c r="L95" s="37">
        <v>1.4090000000000001E-3</v>
      </c>
      <c r="M95" s="37">
        <v>-1.175</v>
      </c>
      <c r="N95" s="37">
        <v>-0.68520000000000003</v>
      </c>
      <c r="O95" s="37">
        <v>-0.23569999999999999</v>
      </c>
      <c r="P95" s="37">
        <v>30001</v>
      </c>
      <c r="Q95" s="37">
        <v>120000</v>
      </c>
      <c r="S95" s="37" t="s">
        <v>2230</v>
      </c>
      <c r="T95" s="37">
        <v>-0.38900000000000001</v>
      </c>
      <c r="U95" s="37">
        <v>0.48110000000000003</v>
      </c>
      <c r="V95" s="37">
        <v>3.2820000000000002E-3</v>
      </c>
      <c r="W95" s="37">
        <v>-1.355</v>
      </c>
      <c r="X95" s="37">
        <v>-0.38869999999999999</v>
      </c>
      <c r="Y95" s="37">
        <v>0.57909999999999995</v>
      </c>
      <c r="Z95" s="37">
        <v>30001</v>
      </c>
      <c r="AA95" s="37">
        <v>120000</v>
      </c>
    </row>
    <row r="96" spans="9:27" x14ac:dyDescent="0.25">
      <c r="I96" s="37" t="s">
        <v>401</v>
      </c>
      <c r="J96" s="37">
        <v>-0.7218</v>
      </c>
      <c r="K96" s="37">
        <v>0.16950000000000001</v>
      </c>
      <c r="L96" s="37">
        <v>1.6930000000000001E-3</v>
      </c>
      <c r="M96" s="37">
        <v>-1.0549999999999999</v>
      </c>
      <c r="N96" s="37">
        <v>-0.7218</v>
      </c>
      <c r="O96" s="37">
        <v>-0.3891</v>
      </c>
      <c r="P96" s="37">
        <v>30001</v>
      </c>
      <c r="Q96" s="37">
        <v>120000</v>
      </c>
      <c r="S96" s="37" t="s">
        <v>2231</v>
      </c>
      <c r="T96" s="37">
        <v>-5.3530000000000001E-2</v>
      </c>
      <c r="U96" s="37">
        <v>0.4849</v>
      </c>
      <c r="V96" s="37">
        <v>3.0539999999999999E-3</v>
      </c>
      <c r="W96" s="37">
        <v>-1.0289999999999999</v>
      </c>
      <c r="X96" s="37">
        <v>-5.144E-2</v>
      </c>
      <c r="Y96" s="37">
        <v>0.91349999999999998</v>
      </c>
      <c r="Z96" s="37">
        <v>30001</v>
      </c>
      <c r="AA96" s="37">
        <v>120000</v>
      </c>
    </row>
    <row r="97" spans="9:27" x14ac:dyDescent="0.25">
      <c r="I97" s="37" t="s">
        <v>402</v>
      </c>
      <c r="J97" s="37">
        <v>-0.71189999999999998</v>
      </c>
      <c r="K97" s="37">
        <v>0.21990000000000001</v>
      </c>
      <c r="L97" s="37">
        <v>2.0179999999999998E-3</v>
      </c>
      <c r="M97" s="37">
        <v>-1.145</v>
      </c>
      <c r="N97" s="37">
        <v>-0.7117</v>
      </c>
      <c r="O97" s="37">
        <v>-0.28070000000000001</v>
      </c>
      <c r="P97" s="37">
        <v>30001</v>
      </c>
      <c r="Q97" s="37">
        <v>120000</v>
      </c>
      <c r="S97" s="37" t="s">
        <v>2232</v>
      </c>
      <c r="T97" s="37">
        <v>-0.19040000000000001</v>
      </c>
      <c r="U97" s="37">
        <v>0.32140000000000002</v>
      </c>
      <c r="V97" s="37">
        <v>2.153E-3</v>
      </c>
      <c r="W97" s="37">
        <v>-0.82940000000000003</v>
      </c>
      <c r="X97" s="37">
        <v>-0.19220000000000001</v>
      </c>
      <c r="Y97" s="37">
        <v>0.45440000000000003</v>
      </c>
      <c r="Z97" s="37">
        <v>30001</v>
      </c>
      <c r="AA97" s="37">
        <v>120000</v>
      </c>
    </row>
    <row r="98" spans="9:27" x14ac:dyDescent="0.25">
      <c r="I98" s="37" t="s">
        <v>403</v>
      </c>
      <c r="J98" s="37">
        <v>-0.66320000000000001</v>
      </c>
      <c r="K98" s="37">
        <v>0.28449999999999998</v>
      </c>
      <c r="L98" s="37">
        <v>2.1870000000000001E-3</v>
      </c>
      <c r="M98" s="37">
        <v>-1.2250000000000001</v>
      </c>
      <c r="N98" s="37">
        <v>-0.6643</v>
      </c>
      <c r="O98" s="37">
        <v>-0.1022</v>
      </c>
      <c r="P98" s="37">
        <v>30001</v>
      </c>
      <c r="Q98" s="37">
        <v>120000</v>
      </c>
      <c r="S98" s="37" t="s">
        <v>2233</v>
      </c>
      <c r="T98" s="37">
        <v>0.253</v>
      </c>
      <c r="U98" s="37">
        <v>0.30499999999999999</v>
      </c>
      <c r="V98" s="37">
        <v>2.1940000000000002E-3</v>
      </c>
      <c r="W98" s="37">
        <v>-0.34870000000000001</v>
      </c>
      <c r="X98" s="37">
        <v>0.24929999999999999</v>
      </c>
      <c r="Y98" s="37">
        <v>0.87239999999999995</v>
      </c>
      <c r="Z98" s="37">
        <v>30001</v>
      </c>
      <c r="AA98" s="37">
        <v>120000</v>
      </c>
    </row>
    <row r="99" spans="9:27" x14ac:dyDescent="0.25">
      <c r="I99" s="37" t="s">
        <v>404</v>
      </c>
      <c r="J99" s="37">
        <v>0.16739999999999999</v>
      </c>
      <c r="K99" s="37">
        <v>0.41060000000000002</v>
      </c>
      <c r="L99" s="37">
        <v>4.5120000000000004E-3</v>
      </c>
      <c r="M99" s="37">
        <v>-0.61780000000000002</v>
      </c>
      <c r="N99" s="37">
        <v>0.15840000000000001</v>
      </c>
      <c r="O99" s="37">
        <v>0.99780000000000002</v>
      </c>
      <c r="P99" s="37">
        <v>30001</v>
      </c>
      <c r="Q99" s="37">
        <v>120000</v>
      </c>
      <c r="S99" s="37" t="s">
        <v>2234</v>
      </c>
      <c r="T99" s="37">
        <v>0.22339999999999999</v>
      </c>
      <c r="U99" s="37">
        <v>0.35189999999999999</v>
      </c>
      <c r="V99" s="37">
        <v>2.4169999999999999E-3</v>
      </c>
      <c r="W99" s="37">
        <v>-0.48099999999999998</v>
      </c>
      <c r="X99" s="37">
        <v>0.2218</v>
      </c>
      <c r="Y99" s="37">
        <v>0.9304</v>
      </c>
      <c r="Z99" s="37">
        <v>30001</v>
      </c>
      <c r="AA99" s="37">
        <v>120000</v>
      </c>
    </row>
    <row r="100" spans="9:27" x14ac:dyDescent="0.25">
      <c r="I100" s="37" t="s">
        <v>405</v>
      </c>
      <c r="J100" s="37">
        <v>-1.391</v>
      </c>
      <c r="K100" s="37">
        <v>0.20449999999999999</v>
      </c>
      <c r="L100" s="37">
        <v>2.0799999999999998E-3</v>
      </c>
      <c r="M100" s="37">
        <v>-1.7949999999999999</v>
      </c>
      <c r="N100" s="37">
        <v>-1.39</v>
      </c>
      <c r="O100" s="37">
        <v>-0.99319999999999997</v>
      </c>
      <c r="P100" s="37">
        <v>30001</v>
      </c>
      <c r="Q100" s="37">
        <v>120000</v>
      </c>
      <c r="S100" s="37" t="s">
        <v>2235</v>
      </c>
      <c r="T100" s="37">
        <v>0.11070000000000001</v>
      </c>
      <c r="U100" s="37">
        <v>0.47599999999999998</v>
      </c>
      <c r="V100" s="37">
        <v>2.764E-3</v>
      </c>
      <c r="W100" s="37">
        <v>-0.84989999999999999</v>
      </c>
      <c r="X100" s="37">
        <v>0.1115</v>
      </c>
      <c r="Y100" s="37">
        <v>1.0649999999999999</v>
      </c>
      <c r="Z100" s="37">
        <v>30001</v>
      </c>
      <c r="AA100" s="37">
        <v>120000</v>
      </c>
    </row>
    <row r="101" spans="9:27" x14ac:dyDescent="0.25">
      <c r="I101" s="37" t="s">
        <v>406</v>
      </c>
      <c r="J101" s="37">
        <v>-1.125</v>
      </c>
      <c r="K101" s="37">
        <v>0.18479999999999999</v>
      </c>
      <c r="L101" s="37">
        <v>1.7210000000000001E-3</v>
      </c>
      <c r="M101" s="37">
        <v>-1.49</v>
      </c>
      <c r="N101" s="37">
        <v>-1.123</v>
      </c>
      <c r="O101" s="37">
        <v>-0.76219999999999999</v>
      </c>
      <c r="P101" s="37">
        <v>30001</v>
      </c>
      <c r="Q101" s="37">
        <v>120000</v>
      </c>
      <c r="S101" s="37" t="s">
        <v>2236</v>
      </c>
      <c r="T101" s="37">
        <v>0.14460000000000001</v>
      </c>
      <c r="U101" s="37">
        <v>0.41610000000000003</v>
      </c>
      <c r="V101" s="37">
        <v>2.9559999999999999E-3</v>
      </c>
      <c r="W101" s="37">
        <v>-0.68440000000000001</v>
      </c>
      <c r="X101" s="37">
        <v>0.14330000000000001</v>
      </c>
      <c r="Y101" s="37">
        <v>0.97240000000000004</v>
      </c>
      <c r="Z101" s="37">
        <v>30001</v>
      </c>
      <c r="AA101" s="37">
        <v>120000</v>
      </c>
    </row>
    <row r="102" spans="9:27" x14ac:dyDescent="0.25">
      <c r="I102" s="37" t="s">
        <v>407</v>
      </c>
      <c r="J102" s="37">
        <v>-1.1200000000000001</v>
      </c>
      <c r="K102" s="37">
        <v>0.2109</v>
      </c>
      <c r="L102" s="37">
        <v>1.554E-3</v>
      </c>
      <c r="M102" s="37">
        <v>-1.5389999999999999</v>
      </c>
      <c r="N102" s="37">
        <v>-1.1180000000000001</v>
      </c>
      <c r="O102" s="37">
        <v>-0.70469999999999999</v>
      </c>
      <c r="P102" s="37">
        <v>30001</v>
      </c>
      <c r="Q102" s="37">
        <v>120000</v>
      </c>
      <c r="S102" s="37" t="s">
        <v>2237</v>
      </c>
      <c r="T102" s="37">
        <v>1.0009999999999999</v>
      </c>
      <c r="U102" s="37">
        <v>0.60519999999999996</v>
      </c>
      <c r="V102" s="37">
        <v>5.2820000000000002E-3</v>
      </c>
      <c r="W102" s="37">
        <v>-0.18729999999999999</v>
      </c>
      <c r="X102" s="37">
        <v>0.99550000000000005</v>
      </c>
      <c r="Y102" s="37">
        <v>2.21</v>
      </c>
      <c r="Z102" s="37">
        <v>30001</v>
      </c>
      <c r="AA102" s="37">
        <v>120000</v>
      </c>
    </row>
    <row r="103" spans="9:27" x14ac:dyDescent="0.25">
      <c r="I103" s="37" t="s">
        <v>408</v>
      </c>
      <c r="J103" s="37">
        <v>-1.091</v>
      </c>
      <c r="K103" s="37">
        <v>0.1547</v>
      </c>
      <c r="L103" s="37">
        <v>1.83E-3</v>
      </c>
      <c r="M103" s="37">
        <v>-1.393</v>
      </c>
      <c r="N103" s="37">
        <v>-1.091</v>
      </c>
      <c r="O103" s="37">
        <v>-0.78639999999999999</v>
      </c>
      <c r="P103" s="37">
        <v>30001</v>
      </c>
      <c r="Q103" s="37">
        <v>120000</v>
      </c>
      <c r="S103" s="37" t="s">
        <v>2238</v>
      </c>
      <c r="T103" s="37">
        <v>-0.55889999999999995</v>
      </c>
      <c r="U103" s="37">
        <v>0.4899</v>
      </c>
      <c r="V103" s="37">
        <v>3.1740000000000002E-3</v>
      </c>
      <c r="W103" s="37">
        <v>-1.5449999999999999</v>
      </c>
      <c r="X103" s="37">
        <v>-0.55910000000000004</v>
      </c>
      <c r="Y103" s="37">
        <v>0.42570000000000002</v>
      </c>
      <c r="Z103" s="37">
        <v>30001</v>
      </c>
      <c r="AA103" s="37">
        <v>120000</v>
      </c>
    </row>
    <row r="104" spans="9:27" x14ac:dyDescent="0.25">
      <c r="I104" s="37" t="s">
        <v>409</v>
      </c>
      <c r="J104" s="37">
        <v>-0.3947</v>
      </c>
      <c r="K104" s="37">
        <v>0.4461</v>
      </c>
      <c r="L104" s="37">
        <v>5.5649999999999996E-3</v>
      </c>
      <c r="M104" s="37">
        <v>-1.169</v>
      </c>
      <c r="N104" s="37">
        <v>-0.40970000000000001</v>
      </c>
      <c r="O104" s="37">
        <v>0.50260000000000005</v>
      </c>
      <c r="P104" s="37">
        <v>30001</v>
      </c>
      <c r="Q104" s="37">
        <v>120000</v>
      </c>
      <c r="S104" s="37" t="s">
        <v>2239</v>
      </c>
      <c r="T104" s="37">
        <v>-0.1983</v>
      </c>
      <c r="U104" s="37">
        <v>0.31809999999999999</v>
      </c>
      <c r="V104" s="37">
        <v>2.4870000000000001E-3</v>
      </c>
      <c r="W104" s="37">
        <v>-0.82489999999999997</v>
      </c>
      <c r="X104" s="37">
        <v>-0.2031</v>
      </c>
      <c r="Y104" s="37">
        <v>0.44690000000000002</v>
      </c>
      <c r="Z104" s="37">
        <v>30001</v>
      </c>
      <c r="AA104" s="37">
        <v>120000</v>
      </c>
    </row>
    <row r="105" spans="9:27" x14ac:dyDescent="0.25">
      <c r="I105" s="37" t="s">
        <v>410</v>
      </c>
      <c r="J105" s="37">
        <v>-1.085</v>
      </c>
      <c r="K105" s="37">
        <v>0.2407</v>
      </c>
      <c r="L105" s="37">
        <v>2.0089999999999999E-3</v>
      </c>
      <c r="M105" s="37">
        <v>-1.5640000000000001</v>
      </c>
      <c r="N105" s="37">
        <v>-1.085</v>
      </c>
      <c r="O105" s="37">
        <v>-0.60940000000000005</v>
      </c>
      <c r="P105" s="37">
        <v>30001</v>
      </c>
      <c r="Q105" s="37">
        <v>120000</v>
      </c>
      <c r="S105" s="37" t="s">
        <v>2240</v>
      </c>
      <c r="T105" s="37">
        <v>0.1113</v>
      </c>
      <c r="U105" s="37">
        <v>0.31240000000000001</v>
      </c>
      <c r="V105" s="37">
        <v>2.359E-3</v>
      </c>
      <c r="W105" s="37">
        <v>-0.5131</v>
      </c>
      <c r="X105" s="37">
        <v>0.1094</v>
      </c>
      <c r="Y105" s="37">
        <v>0.74180000000000001</v>
      </c>
      <c r="Z105" s="37">
        <v>30001</v>
      </c>
      <c r="AA105" s="37">
        <v>120000</v>
      </c>
    </row>
    <row r="106" spans="9:27" x14ac:dyDescent="0.25">
      <c r="I106" s="37" t="s">
        <v>411</v>
      </c>
      <c r="J106" s="37">
        <v>-1.2030000000000001</v>
      </c>
      <c r="K106" s="37">
        <v>0.21260000000000001</v>
      </c>
      <c r="L106" s="37">
        <v>1.9009999999999999E-3</v>
      </c>
      <c r="M106" s="37">
        <v>-1.6319999999999999</v>
      </c>
      <c r="N106" s="37">
        <v>-1.1990000000000001</v>
      </c>
      <c r="O106" s="37">
        <v>-0.79330000000000001</v>
      </c>
      <c r="P106" s="37">
        <v>30001</v>
      </c>
      <c r="Q106" s="37">
        <v>120000</v>
      </c>
      <c r="S106" s="37" t="s">
        <v>2241</v>
      </c>
      <c r="T106" s="37">
        <v>-0.47989999999999999</v>
      </c>
      <c r="U106" s="37">
        <v>0.42259999999999998</v>
      </c>
      <c r="V106" s="37">
        <v>3.2659999999999998E-3</v>
      </c>
      <c r="W106" s="37">
        <v>-1.3180000000000001</v>
      </c>
      <c r="X106" s="37">
        <v>-0.48230000000000001</v>
      </c>
      <c r="Y106" s="37">
        <v>0.36670000000000003</v>
      </c>
      <c r="Z106" s="37">
        <v>30001</v>
      </c>
      <c r="AA106" s="37">
        <v>120000</v>
      </c>
    </row>
    <row r="107" spans="9:27" x14ac:dyDescent="0.25">
      <c r="I107" s="37" t="s">
        <v>412</v>
      </c>
      <c r="J107" s="37">
        <v>-1.2</v>
      </c>
      <c r="K107" s="37">
        <v>0.27789999999999998</v>
      </c>
      <c r="L107" s="37">
        <v>2.0720000000000001E-3</v>
      </c>
      <c r="M107" s="37">
        <v>-1.774</v>
      </c>
      <c r="N107" s="37">
        <v>-1.1890000000000001</v>
      </c>
      <c r="O107" s="37">
        <v>-0.66969999999999996</v>
      </c>
      <c r="P107" s="37">
        <v>30001</v>
      </c>
      <c r="Q107" s="37">
        <v>120000</v>
      </c>
      <c r="S107" s="37" t="s">
        <v>2242</v>
      </c>
      <c r="T107" s="37">
        <v>-1.0269999999999999</v>
      </c>
      <c r="U107" s="37">
        <v>0.86360000000000003</v>
      </c>
      <c r="V107" s="37">
        <v>1.391E-2</v>
      </c>
      <c r="W107" s="37">
        <v>-2.746</v>
      </c>
      <c r="X107" s="37">
        <v>-1.0289999999999999</v>
      </c>
      <c r="Y107" s="37">
        <v>0.70169999999999999</v>
      </c>
      <c r="Z107" s="37">
        <v>30001</v>
      </c>
      <c r="AA107" s="37">
        <v>120000</v>
      </c>
    </row>
    <row r="108" spans="9:27" x14ac:dyDescent="0.25">
      <c r="I108" s="37" t="s">
        <v>413</v>
      </c>
      <c r="J108" s="37">
        <v>-0.76390000000000002</v>
      </c>
      <c r="K108" s="37">
        <v>0.2034</v>
      </c>
      <c r="L108" s="37">
        <v>2.4109999999999999E-3</v>
      </c>
      <c r="M108" s="37">
        <v>-1.179</v>
      </c>
      <c r="N108" s="37">
        <v>-0.75970000000000004</v>
      </c>
      <c r="O108" s="37">
        <v>-0.3735</v>
      </c>
      <c r="P108" s="37">
        <v>30001</v>
      </c>
      <c r="Q108" s="37">
        <v>120000</v>
      </c>
      <c r="S108" s="37" t="s">
        <v>2243</v>
      </c>
      <c r="T108" s="37">
        <v>-1.1479999999999999</v>
      </c>
      <c r="U108" s="37">
        <v>0.55079999999999996</v>
      </c>
      <c r="V108" s="37">
        <v>4.2659999999999998E-3</v>
      </c>
      <c r="W108" s="37">
        <v>-2.242</v>
      </c>
      <c r="X108" s="37">
        <v>-1.149</v>
      </c>
      <c r="Y108" s="37">
        <v>-4.9680000000000002E-2</v>
      </c>
      <c r="Z108" s="37">
        <v>30001</v>
      </c>
      <c r="AA108" s="37">
        <v>120000</v>
      </c>
    </row>
    <row r="109" spans="9:27" x14ac:dyDescent="0.25">
      <c r="I109" s="37" t="s">
        <v>414</v>
      </c>
      <c r="J109" s="37">
        <v>-0.83089999999999997</v>
      </c>
      <c r="K109" s="37">
        <v>0.2195</v>
      </c>
      <c r="L109" s="37">
        <v>2.1589999999999999E-3</v>
      </c>
      <c r="M109" s="37">
        <v>-1.288</v>
      </c>
      <c r="N109" s="37">
        <v>-0.82050000000000001</v>
      </c>
      <c r="O109" s="37">
        <v>-0.42420000000000002</v>
      </c>
      <c r="P109" s="37">
        <v>30001</v>
      </c>
      <c r="Q109" s="37">
        <v>120000</v>
      </c>
      <c r="S109" s="37" t="s">
        <v>2244</v>
      </c>
      <c r="T109" s="37">
        <v>-0.8014</v>
      </c>
      <c r="U109" s="37">
        <v>0.54969999999999997</v>
      </c>
      <c r="V109" s="37">
        <v>7.195E-3</v>
      </c>
      <c r="W109" s="37">
        <v>-1.8919999999999999</v>
      </c>
      <c r="X109" s="37">
        <v>-0.80030000000000001</v>
      </c>
      <c r="Y109" s="37">
        <v>0.29310000000000003</v>
      </c>
      <c r="Z109" s="37">
        <v>30001</v>
      </c>
      <c r="AA109" s="37">
        <v>120000</v>
      </c>
    </row>
    <row r="110" spans="9:27" x14ac:dyDescent="0.25">
      <c r="I110" s="37" t="s">
        <v>415</v>
      </c>
      <c r="J110" s="37">
        <v>-0.63219999999999998</v>
      </c>
      <c r="K110" s="37">
        <v>0.19919999999999999</v>
      </c>
      <c r="L110" s="37">
        <v>1.237E-3</v>
      </c>
      <c r="M110" s="37">
        <v>-1.0149999999999999</v>
      </c>
      <c r="N110" s="37">
        <v>-0.63660000000000005</v>
      </c>
      <c r="O110" s="37">
        <v>-0.22750000000000001</v>
      </c>
      <c r="P110" s="37">
        <v>30001</v>
      </c>
      <c r="Q110" s="37">
        <v>120000</v>
      </c>
      <c r="S110" s="37" t="s">
        <v>2245</v>
      </c>
      <c r="T110" s="37">
        <v>-0.98760000000000003</v>
      </c>
      <c r="U110" s="37">
        <v>0.56310000000000004</v>
      </c>
      <c r="V110" s="37">
        <v>4.4359999999999998E-3</v>
      </c>
      <c r="W110" s="37">
        <v>-2.1030000000000002</v>
      </c>
      <c r="X110" s="37">
        <v>-0.98740000000000006</v>
      </c>
      <c r="Y110" s="37">
        <v>0.13250000000000001</v>
      </c>
      <c r="Z110" s="37">
        <v>30001</v>
      </c>
      <c r="AA110" s="37">
        <v>120000</v>
      </c>
    </row>
    <row r="111" spans="9:27" x14ac:dyDescent="0.25">
      <c r="I111" s="37" t="s">
        <v>416</v>
      </c>
      <c r="J111" s="37">
        <v>-0.63839999999999997</v>
      </c>
      <c r="K111" s="37">
        <v>0.186</v>
      </c>
      <c r="L111" s="37">
        <v>1.3029999999999999E-3</v>
      </c>
      <c r="M111" s="37">
        <v>-1</v>
      </c>
      <c r="N111" s="37">
        <v>-0.64139999999999997</v>
      </c>
      <c r="O111" s="37">
        <v>-0.26750000000000002</v>
      </c>
      <c r="P111" s="37">
        <v>30001</v>
      </c>
      <c r="Q111" s="37">
        <v>120000</v>
      </c>
      <c r="S111" s="37" t="s">
        <v>2246</v>
      </c>
      <c r="T111" s="37">
        <v>-0.78410000000000002</v>
      </c>
      <c r="U111" s="37">
        <v>0.53490000000000004</v>
      </c>
      <c r="V111" s="37">
        <v>4.313E-3</v>
      </c>
      <c r="W111" s="37">
        <v>-1.847</v>
      </c>
      <c r="X111" s="37">
        <v>-0.78549999999999998</v>
      </c>
      <c r="Y111" s="37">
        <v>0.2802</v>
      </c>
      <c r="Z111" s="37">
        <v>30001</v>
      </c>
      <c r="AA111" s="37">
        <v>120000</v>
      </c>
    </row>
    <row r="112" spans="9:27" x14ac:dyDescent="0.25">
      <c r="I112" s="37" t="s">
        <v>417</v>
      </c>
      <c r="J112" s="37">
        <v>-0.74019999999999997</v>
      </c>
      <c r="K112" s="37">
        <v>0.26129999999999998</v>
      </c>
      <c r="L112" s="37">
        <v>1.9419999999999999E-3</v>
      </c>
      <c r="M112" s="37">
        <v>-1.2829999999999999</v>
      </c>
      <c r="N112" s="37">
        <v>-0.73370000000000002</v>
      </c>
      <c r="O112" s="37">
        <v>-0.2301</v>
      </c>
      <c r="P112" s="37">
        <v>30001</v>
      </c>
      <c r="Q112" s="37">
        <v>120000</v>
      </c>
      <c r="S112" s="37" t="s">
        <v>2247</v>
      </c>
      <c r="T112" s="37">
        <v>6.4549999999999996E-2</v>
      </c>
      <c r="U112" s="37">
        <v>0.55210000000000004</v>
      </c>
      <c r="V112" s="37">
        <v>4.8679999999999999E-3</v>
      </c>
      <c r="W112" s="37">
        <v>-1.036</v>
      </c>
      <c r="X112" s="37">
        <v>6.6500000000000004E-2</v>
      </c>
      <c r="Y112" s="37">
        <v>1.165</v>
      </c>
      <c r="Z112" s="37">
        <v>30001</v>
      </c>
      <c r="AA112" s="37">
        <v>120000</v>
      </c>
    </row>
    <row r="113" spans="9:27" x14ac:dyDescent="0.25">
      <c r="I113" s="37" t="s">
        <v>418</v>
      </c>
      <c r="J113" s="37">
        <v>-1.29</v>
      </c>
      <c r="K113" s="37">
        <v>0.2591</v>
      </c>
      <c r="L113" s="37">
        <v>2.7799999999999999E-3</v>
      </c>
      <c r="M113" s="37">
        <v>-1.794</v>
      </c>
      <c r="N113" s="37">
        <v>-1.2909999999999999</v>
      </c>
      <c r="O113" s="37">
        <v>-0.77900000000000003</v>
      </c>
      <c r="P113" s="37">
        <v>30001</v>
      </c>
      <c r="Q113" s="37">
        <v>120000</v>
      </c>
      <c r="S113" s="37" t="s">
        <v>2248</v>
      </c>
      <c r="T113" s="37">
        <v>0.12939999999999999</v>
      </c>
      <c r="U113" s="37">
        <v>0.22009999999999999</v>
      </c>
      <c r="V113" s="37">
        <v>1.2830000000000001E-3</v>
      </c>
      <c r="W113" s="37">
        <v>-0.313</v>
      </c>
      <c r="X113" s="37">
        <v>0.12859999999999999</v>
      </c>
      <c r="Y113" s="37">
        <v>0.57769999999999999</v>
      </c>
      <c r="Z113" s="37">
        <v>30001</v>
      </c>
      <c r="AA113" s="37">
        <v>120000</v>
      </c>
    </row>
    <row r="114" spans="9:27" x14ac:dyDescent="0.25">
      <c r="I114" s="37" t="s">
        <v>419</v>
      </c>
      <c r="J114" s="37">
        <v>-1.3340000000000001</v>
      </c>
      <c r="K114" s="37">
        <v>0.2964</v>
      </c>
      <c r="L114" s="37">
        <v>2.892E-3</v>
      </c>
      <c r="M114" s="37">
        <v>-1.92</v>
      </c>
      <c r="N114" s="37">
        <v>-1.3340000000000001</v>
      </c>
      <c r="O114" s="37">
        <v>-0.75080000000000002</v>
      </c>
      <c r="P114" s="37">
        <v>30001</v>
      </c>
      <c r="Q114" s="37">
        <v>120000</v>
      </c>
      <c r="S114" s="37" t="s">
        <v>2249</v>
      </c>
      <c r="T114" s="37">
        <v>-0.26290000000000002</v>
      </c>
      <c r="U114" s="37">
        <v>0.4365</v>
      </c>
      <c r="V114" s="37">
        <v>2.8839999999999998E-3</v>
      </c>
      <c r="W114" s="37">
        <v>-1.1439999999999999</v>
      </c>
      <c r="X114" s="37">
        <v>-0.26479999999999998</v>
      </c>
      <c r="Y114" s="37">
        <v>0.62719999999999998</v>
      </c>
      <c r="Z114" s="37">
        <v>30001</v>
      </c>
      <c r="AA114" s="37">
        <v>120000</v>
      </c>
    </row>
    <row r="115" spans="9:27" x14ac:dyDescent="0.25">
      <c r="I115" s="37" t="s">
        <v>420</v>
      </c>
      <c r="J115" s="37">
        <v>-1.861</v>
      </c>
      <c r="K115" s="37">
        <v>0.74319999999999997</v>
      </c>
      <c r="L115" s="37">
        <v>1.3169999999999999E-2</v>
      </c>
      <c r="M115" s="37">
        <v>-3.3239999999999998</v>
      </c>
      <c r="N115" s="37">
        <v>-1.86</v>
      </c>
      <c r="O115" s="37">
        <v>-0.38990000000000002</v>
      </c>
      <c r="P115" s="37">
        <v>30001</v>
      </c>
      <c r="Q115" s="37">
        <v>120000</v>
      </c>
      <c r="S115" s="37" t="s">
        <v>2250</v>
      </c>
      <c r="T115" s="37">
        <v>7.2580000000000006E-2</v>
      </c>
      <c r="U115" s="37">
        <v>0.44490000000000002</v>
      </c>
      <c r="V115" s="37">
        <v>2.7049999999999999E-3</v>
      </c>
      <c r="W115" s="37">
        <v>-0.83220000000000005</v>
      </c>
      <c r="X115" s="37">
        <v>7.5689999999999993E-2</v>
      </c>
      <c r="Y115" s="37">
        <v>0.96689999999999998</v>
      </c>
      <c r="Z115" s="37">
        <v>30001</v>
      </c>
      <c r="AA115" s="37">
        <v>120000</v>
      </c>
    </row>
    <row r="116" spans="9:27" x14ac:dyDescent="0.25">
      <c r="I116" s="37" t="s">
        <v>421</v>
      </c>
      <c r="J116" s="37">
        <v>-1.9810000000000001</v>
      </c>
      <c r="K116" s="37">
        <v>0.34520000000000001</v>
      </c>
      <c r="L116" s="37">
        <v>3.3279999999999998E-3</v>
      </c>
      <c r="M116" s="37">
        <v>-2.6579999999999999</v>
      </c>
      <c r="N116" s="37">
        <v>-1.982</v>
      </c>
      <c r="O116" s="37">
        <v>-1.302</v>
      </c>
      <c r="P116" s="37">
        <v>30001</v>
      </c>
      <c r="Q116" s="37">
        <v>120000</v>
      </c>
      <c r="S116" s="37" t="s">
        <v>2251</v>
      </c>
      <c r="T116" s="37">
        <v>-6.4259999999999998E-2</v>
      </c>
      <c r="U116" s="37">
        <v>0.28260000000000002</v>
      </c>
      <c r="V116" s="37">
        <v>3.003E-3</v>
      </c>
      <c r="W116" s="37">
        <v>-0.62719999999999998</v>
      </c>
      <c r="X116" s="37">
        <v>-6.1940000000000002E-2</v>
      </c>
      <c r="Y116" s="37">
        <v>0.49070000000000003</v>
      </c>
      <c r="Z116" s="37">
        <v>30001</v>
      </c>
      <c r="AA116" s="37">
        <v>120000</v>
      </c>
    </row>
    <row r="117" spans="9:27" x14ac:dyDescent="0.25">
      <c r="I117" s="37" t="s">
        <v>422</v>
      </c>
      <c r="J117" s="37">
        <v>-1.637</v>
      </c>
      <c r="K117" s="37">
        <v>0.33660000000000001</v>
      </c>
      <c r="L117" s="37">
        <v>4.0150000000000003E-3</v>
      </c>
      <c r="M117" s="37">
        <v>-2.3010000000000002</v>
      </c>
      <c r="N117" s="37">
        <v>-1.637</v>
      </c>
      <c r="O117" s="37">
        <v>-0.97240000000000004</v>
      </c>
      <c r="P117" s="37">
        <v>30001</v>
      </c>
      <c r="Q117" s="37">
        <v>120000</v>
      </c>
      <c r="S117" s="37" t="s">
        <v>2252</v>
      </c>
      <c r="T117" s="37">
        <v>0.37909999999999999</v>
      </c>
      <c r="U117" s="37">
        <v>0.26050000000000001</v>
      </c>
      <c r="V117" s="37">
        <v>2.9970000000000001E-3</v>
      </c>
      <c r="W117" s="37">
        <v>-0.13289999999999999</v>
      </c>
      <c r="X117" s="37">
        <v>0.3775</v>
      </c>
      <c r="Y117" s="37">
        <v>0.90149999999999997</v>
      </c>
      <c r="Z117" s="37">
        <v>30001</v>
      </c>
      <c r="AA117" s="37">
        <v>120000</v>
      </c>
    </row>
    <row r="118" spans="9:27" x14ac:dyDescent="0.25">
      <c r="I118" s="37" t="s">
        <v>423</v>
      </c>
      <c r="J118" s="37">
        <v>-1.6339999999999999</v>
      </c>
      <c r="K118" s="37">
        <v>0.60509999999999997</v>
      </c>
      <c r="L118" s="37">
        <v>9.2359999999999994E-3</v>
      </c>
      <c r="M118" s="37">
        <v>-2.8490000000000002</v>
      </c>
      <c r="N118" s="37">
        <v>-1.635</v>
      </c>
      <c r="O118" s="37">
        <v>-0.41320000000000001</v>
      </c>
      <c r="P118" s="37">
        <v>30001</v>
      </c>
      <c r="Q118" s="37">
        <v>120000</v>
      </c>
      <c r="S118" s="37" t="s">
        <v>2253</v>
      </c>
      <c r="T118" s="37">
        <v>0.34949999999999998</v>
      </c>
      <c r="U118" s="37">
        <v>0.312</v>
      </c>
      <c r="V118" s="37">
        <v>3.1410000000000001E-3</v>
      </c>
      <c r="W118" s="37">
        <v>-0.2671</v>
      </c>
      <c r="X118" s="37">
        <v>0.34699999999999998</v>
      </c>
      <c r="Y118" s="37">
        <v>0.97709999999999997</v>
      </c>
      <c r="Z118" s="37">
        <v>30001</v>
      </c>
      <c r="AA118" s="37">
        <v>120000</v>
      </c>
    </row>
    <row r="119" spans="9:27" x14ac:dyDescent="0.25">
      <c r="I119" s="37" t="s">
        <v>424</v>
      </c>
      <c r="J119" s="37">
        <v>-1.821</v>
      </c>
      <c r="K119" s="37">
        <v>0.35010000000000002</v>
      </c>
      <c r="L119" s="37">
        <v>3.5839999999999999E-3</v>
      </c>
      <c r="M119" s="37">
        <v>-2.5089999999999999</v>
      </c>
      <c r="N119" s="37">
        <v>-1.82</v>
      </c>
      <c r="O119" s="37">
        <v>-1.135</v>
      </c>
      <c r="P119" s="37">
        <v>30001</v>
      </c>
      <c r="Q119" s="37">
        <v>120000</v>
      </c>
      <c r="S119" s="37" t="s">
        <v>2254</v>
      </c>
      <c r="T119" s="37">
        <v>0.23680000000000001</v>
      </c>
      <c r="U119" s="37">
        <v>0.43609999999999999</v>
      </c>
      <c r="V119" s="37">
        <v>2.7850000000000001E-3</v>
      </c>
      <c r="W119" s="37">
        <v>-0.64629999999999999</v>
      </c>
      <c r="X119" s="37">
        <v>0.23719999999999999</v>
      </c>
      <c r="Y119" s="37">
        <v>1.123</v>
      </c>
      <c r="Z119" s="37">
        <v>30001</v>
      </c>
      <c r="AA119" s="37">
        <v>120000</v>
      </c>
    </row>
    <row r="120" spans="9:27" x14ac:dyDescent="0.25">
      <c r="I120" s="37" t="s">
        <v>425</v>
      </c>
      <c r="J120" s="37">
        <v>-1.6180000000000001</v>
      </c>
      <c r="K120" s="37">
        <v>0.32719999999999999</v>
      </c>
      <c r="L120" s="37">
        <v>3.9240000000000004E-3</v>
      </c>
      <c r="M120" s="37">
        <v>-2.262</v>
      </c>
      <c r="N120" s="37">
        <v>-1.6180000000000001</v>
      </c>
      <c r="O120" s="37">
        <v>-0.97389999999999999</v>
      </c>
      <c r="P120" s="37">
        <v>30001</v>
      </c>
      <c r="Q120" s="37">
        <v>120000</v>
      </c>
      <c r="S120" s="37" t="s">
        <v>2255</v>
      </c>
      <c r="T120" s="37">
        <v>0.2707</v>
      </c>
      <c r="U120" s="37">
        <v>0.37390000000000001</v>
      </c>
      <c r="V120" s="37">
        <v>3.055E-3</v>
      </c>
      <c r="W120" s="37">
        <v>-0.4738</v>
      </c>
      <c r="X120" s="37">
        <v>0.27</v>
      </c>
      <c r="Y120" s="37">
        <v>1.016</v>
      </c>
      <c r="Z120" s="37">
        <v>30001</v>
      </c>
      <c r="AA120" s="37">
        <v>120000</v>
      </c>
    </row>
    <row r="121" spans="9:27" x14ac:dyDescent="0.25">
      <c r="I121" s="37" t="s">
        <v>426</v>
      </c>
      <c r="J121" s="37">
        <v>-0.76529999999999998</v>
      </c>
      <c r="K121" s="37">
        <v>0.35360000000000003</v>
      </c>
      <c r="L121" s="37">
        <v>4.7410000000000004E-3</v>
      </c>
      <c r="M121" s="37">
        <v>-1.4610000000000001</v>
      </c>
      <c r="N121" s="37">
        <v>-0.76619999999999999</v>
      </c>
      <c r="O121" s="37">
        <v>-6.8529999999999994E-2</v>
      </c>
      <c r="P121" s="37">
        <v>30001</v>
      </c>
      <c r="Q121" s="37">
        <v>120000</v>
      </c>
      <c r="S121" s="37" t="s">
        <v>2256</v>
      </c>
      <c r="T121" s="37">
        <v>1.127</v>
      </c>
      <c r="U121" s="37">
        <v>0.57720000000000005</v>
      </c>
      <c r="V121" s="37">
        <v>5.4790000000000004E-3</v>
      </c>
      <c r="W121" s="37">
        <v>-1.1650000000000001E-2</v>
      </c>
      <c r="X121" s="37">
        <v>1.1220000000000001</v>
      </c>
      <c r="Y121" s="37">
        <v>2.2810000000000001</v>
      </c>
      <c r="Z121" s="37">
        <v>30001</v>
      </c>
      <c r="AA121" s="37">
        <v>120000</v>
      </c>
    </row>
    <row r="122" spans="9:27" x14ac:dyDescent="0.25">
      <c r="I122" s="37" t="s">
        <v>427</v>
      </c>
      <c r="J122" s="37">
        <v>-0.6673</v>
      </c>
      <c r="K122" s="37">
        <v>0.26069999999999999</v>
      </c>
      <c r="L122" s="37">
        <v>2.3609999999999998E-3</v>
      </c>
      <c r="M122" s="37">
        <v>-1.1990000000000001</v>
      </c>
      <c r="N122" s="37">
        <v>-0.6573</v>
      </c>
      <c r="O122" s="37">
        <v>-0.17929999999999999</v>
      </c>
      <c r="P122" s="37">
        <v>30001</v>
      </c>
      <c r="Q122" s="37">
        <v>120000</v>
      </c>
      <c r="S122" s="37" t="s">
        <v>2257</v>
      </c>
      <c r="T122" s="37">
        <v>-0.43269999999999997</v>
      </c>
      <c r="U122" s="37">
        <v>0.45140000000000002</v>
      </c>
      <c r="V122" s="37">
        <v>2.7989999999999998E-3</v>
      </c>
      <c r="W122" s="37">
        <v>-1.3480000000000001</v>
      </c>
      <c r="X122" s="37">
        <v>-0.432</v>
      </c>
      <c r="Y122" s="37">
        <v>0.47699999999999998</v>
      </c>
      <c r="Z122" s="37">
        <v>30001</v>
      </c>
      <c r="AA122" s="37">
        <v>120000</v>
      </c>
    </row>
    <row r="123" spans="9:27" x14ac:dyDescent="0.25">
      <c r="I123" s="37" t="s">
        <v>428</v>
      </c>
      <c r="J123" s="37">
        <v>-0.52759999999999996</v>
      </c>
      <c r="K123" s="37">
        <v>0.38729999999999998</v>
      </c>
      <c r="L123" s="37">
        <v>3.8400000000000001E-3</v>
      </c>
      <c r="M123" s="37">
        <v>-1.3140000000000001</v>
      </c>
      <c r="N123" s="37">
        <v>-0.52300000000000002</v>
      </c>
      <c r="O123" s="37">
        <v>0.24510000000000001</v>
      </c>
      <c r="P123" s="37">
        <v>30001</v>
      </c>
      <c r="Q123" s="37">
        <v>120000</v>
      </c>
      <c r="S123" s="37" t="s">
        <v>2258</v>
      </c>
      <c r="T123" s="37">
        <v>-7.2160000000000002E-2</v>
      </c>
      <c r="U123" s="37">
        <v>0.25559999999999999</v>
      </c>
      <c r="V123" s="37">
        <v>2.516E-3</v>
      </c>
      <c r="W123" s="37">
        <v>-0.56999999999999995</v>
      </c>
      <c r="X123" s="37">
        <v>-7.5850000000000001E-2</v>
      </c>
      <c r="Y123" s="37">
        <v>0.44640000000000002</v>
      </c>
      <c r="Z123" s="37">
        <v>30001</v>
      </c>
      <c r="AA123" s="37">
        <v>120000</v>
      </c>
    </row>
    <row r="124" spans="9:27" x14ac:dyDescent="0.25">
      <c r="I124" s="37" t="s">
        <v>429</v>
      </c>
      <c r="J124" s="37">
        <v>-0.42649999999999999</v>
      </c>
      <c r="K124" s="37">
        <v>0.2316</v>
      </c>
      <c r="L124" s="37">
        <v>1.97E-3</v>
      </c>
      <c r="M124" s="37">
        <v>-0.90629999999999999</v>
      </c>
      <c r="N124" s="37">
        <v>-0.41770000000000002</v>
      </c>
      <c r="O124" s="37">
        <v>4.731E-3</v>
      </c>
      <c r="P124" s="37">
        <v>30001</v>
      </c>
      <c r="Q124" s="37">
        <v>120000</v>
      </c>
      <c r="S124" s="37" t="s">
        <v>2259</v>
      </c>
      <c r="T124" s="37">
        <v>0.2374</v>
      </c>
      <c r="U124" s="37">
        <v>0.25509999999999999</v>
      </c>
      <c r="V124" s="37">
        <v>2.3860000000000001E-3</v>
      </c>
      <c r="W124" s="37">
        <v>-0.26700000000000002</v>
      </c>
      <c r="X124" s="37">
        <v>0.23719999999999999</v>
      </c>
      <c r="Y124" s="37">
        <v>0.74680000000000002</v>
      </c>
      <c r="Z124" s="37">
        <v>30001</v>
      </c>
      <c r="AA124" s="37">
        <v>120000</v>
      </c>
    </row>
    <row r="125" spans="9:27" x14ac:dyDescent="0.25">
      <c r="I125" s="37" t="s">
        <v>430</v>
      </c>
      <c r="J125" s="37">
        <v>-0.16450000000000001</v>
      </c>
      <c r="K125" s="37">
        <v>0.33760000000000001</v>
      </c>
      <c r="L125" s="37">
        <v>3.0379999999999999E-3</v>
      </c>
      <c r="M125" s="37">
        <v>-0.81359999999999999</v>
      </c>
      <c r="N125" s="37">
        <v>-0.17580000000000001</v>
      </c>
      <c r="O125" s="37">
        <v>0.53290000000000004</v>
      </c>
      <c r="P125" s="37">
        <v>30001</v>
      </c>
      <c r="Q125" s="37">
        <v>120000</v>
      </c>
      <c r="S125" s="37" t="s">
        <v>2260</v>
      </c>
      <c r="T125" s="37">
        <v>-0.3538</v>
      </c>
      <c r="U125" s="37">
        <v>0.35320000000000001</v>
      </c>
      <c r="V125" s="37">
        <v>2.225E-3</v>
      </c>
      <c r="W125" s="37">
        <v>-1.0589999999999999</v>
      </c>
      <c r="X125" s="37">
        <v>-0.35570000000000002</v>
      </c>
      <c r="Y125" s="37">
        <v>0.36080000000000001</v>
      </c>
      <c r="Z125" s="37">
        <v>30001</v>
      </c>
      <c r="AA125" s="37">
        <v>120000</v>
      </c>
    </row>
    <row r="126" spans="9:27" x14ac:dyDescent="0.25">
      <c r="I126" s="37" t="s">
        <v>431</v>
      </c>
      <c r="J126" s="37">
        <v>-0.98119999999999996</v>
      </c>
      <c r="K126" s="37">
        <v>0.24440000000000001</v>
      </c>
      <c r="L126" s="37">
        <v>2.4740000000000001E-3</v>
      </c>
      <c r="M126" s="37">
        <v>-1.4830000000000001</v>
      </c>
      <c r="N126" s="37">
        <v>-0.97170000000000001</v>
      </c>
      <c r="O126" s="37">
        <v>-0.52400000000000002</v>
      </c>
      <c r="P126" s="37">
        <v>30001</v>
      </c>
      <c r="Q126" s="37">
        <v>120000</v>
      </c>
      <c r="S126" s="37" t="s">
        <v>2261</v>
      </c>
      <c r="T126" s="37">
        <v>-0.90139999999999998</v>
      </c>
      <c r="U126" s="37">
        <v>0.83809999999999996</v>
      </c>
      <c r="V126" s="37">
        <v>1.3729999999999999E-2</v>
      </c>
      <c r="W126" s="37">
        <v>-2.573</v>
      </c>
      <c r="X126" s="37">
        <v>-0.9032</v>
      </c>
      <c r="Y126" s="37">
        <v>0.77439999999999998</v>
      </c>
      <c r="Z126" s="37">
        <v>30001</v>
      </c>
      <c r="AA126" s="37">
        <v>120000</v>
      </c>
    </row>
    <row r="127" spans="9:27" x14ac:dyDescent="0.25">
      <c r="I127" s="37" t="s">
        <v>432</v>
      </c>
      <c r="J127" s="37">
        <v>-1.081</v>
      </c>
      <c r="K127" s="37">
        <v>0.38469999999999999</v>
      </c>
      <c r="L127" s="37">
        <v>3.8830000000000002E-3</v>
      </c>
      <c r="M127" s="37">
        <v>-1.879</v>
      </c>
      <c r="N127" s="37">
        <v>-1.069</v>
      </c>
      <c r="O127" s="37">
        <v>-0.34410000000000002</v>
      </c>
      <c r="P127" s="37">
        <v>30001</v>
      </c>
      <c r="Q127" s="37">
        <v>120000</v>
      </c>
      <c r="S127" s="37" t="s">
        <v>2262</v>
      </c>
      <c r="T127" s="37">
        <v>-1.022</v>
      </c>
      <c r="U127" s="37">
        <v>0.51300000000000001</v>
      </c>
      <c r="V127" s="37">
        <v>4.0229999999999997E-3</v>
      </c>
      <c r="W127" s="37">
        <v>-2.036</v>
      </c>
      <c r="X127" s="37">
        <v>-1.024</v>
      </c>
      <c r="Y127" s="37">
        <v>-3.9839999999999997E-3</v>
      </c>
      <c r="Z127" s="37">
        <v>30001</v>
      </c>
      <c r="AA127" s="37">
        <v>120000</v>
      </c>
    </row>
    <row r="128" spans="9:27" x14ac:dyDescent="0.25">
      <c r="I128" s="37" t="s">
        <v>433</v>
      </c>
      <c r="J128" s="37">
        <v>-0.92010000000000003</v>
      </c>
      <c r="K128" s="37">
        <v>0.34589999999999999</v>
      </c>
      <c r="L128" s="37">
        <v>2.5829999999999998E-3</v>
      </c>
      <c r="M128" s="37">
        <v>-1.601</v>
      </c>
      <c r="N128" s="37">
        <v>-0.92110000000000003</v>
      </c>
      <c r="O128" s="37">
        <v>-0.2336</v>
      </c>
      <c r="P128" s="37">
        <v>30001</v>
      </c>
      <c r="Q128" s="37">
        <v>120000</v>
      </c>
      <c r="S128" s="37" t="s">
        <v>2263</v>
      </c>
      <c r="T128" s="37">
        <v>-0.67530000000000001</v>
      </c>
      <c r="U128" s="37">
        <v>0.51019999999999999</v>
      </c>
      <c r="V128" s="37">
        <v>6.9930000000000001E-3</v>
      </c>
      <c r="W128" s="37">
        <v>-1.6819999999999999</v>
      </c>
      <c r="X128" s="37">
        <v>-0.67569999999999997</v>
      </c>
      <c r="Y128" s="37">
        <v>0.34320000000000001</v>
      </c>
      <c r="Z128" s="37">
        <v>30001</v>
      </c>
      <c r="AA128" s="37">
        <v>120000</v>
      </c>
    </row>
    <row r="129" spans="9:27" x14ac:dyDescent="0.25">
      <c r="I129" s="37" t="s">
        <v>434</v>
      </c>
      <c r="J129" s="37">
        <v>-1.042</v>
      </c>
      <c r="K129" s="37">
        <v>0.30299999999999999</v>
      </c>
      <c r="L129" s="37">
        <v>3.2950000000000002E-3</v>
      </c>
      <c r="M129" s="37">
        <v>-1.643</v>
      </c>
      <c r="N129" s="37">
        <v>-1.04</v>
      </c>
      <c r="O129" s="37">
        <v>-0.4501</v>
      </c>
      <c r="P129" s="37">
        <v>30001</v>
      </c>
      <c r="Q129" s="37">
        <v>120000</v>
      </c>
      <c r="S129" s="37" t="s">
        <v>2264</v>
      </c>
      <c r="T129" s="37">
        <v>-0.86150000000000004</v>
      </c>
      <c r="U129" s="37">
        <v>0.5141</v>
      </c>
      <c r="V129" s="37">
        <v>3.8800000000000002E-3</v>
      </c>
      <c r="W129" s="37">
        <v>-1.877</v>
      </c>
      <c r="X129" s="37">
        <v>-0.86419999999999997</v>
      </c>
      <c r="Y129" s="37">
        <v>0.15629999999999999</v>
      </c>
      <c r="Z129" s="37">
        <v>30001</v>
      </c>
      <c r="AA129" s="37">
        <v>120000</v>
      </c>
    </row>
    <row r="130" spans="9:27" x14ac:dyDescent="0.25">
      <c r="I130" s="37" t="s">
        <v>435</v>
      </c>
      <c r="J130" s="37">
        <v>-1.206</v>
      </c>
      <c r="K130" s="37">
        <v>0.27760000000000001</v>
      </c>
      <c r="L130" s="37">
        <v>3.859E-3</v>
      </c>
      <c r="M130" s="37">
        <v>-1.77</v>
      </c>
      <c r="N130" s="37">
        <v>-1.198</v>
      </c>
      <c r="O130" s="37">
        <v>-0.6784</v>
      </c>
      <c r="P130" s="37">
        <v>30001</v>
      </c>
      <c r="Q130" s="37">
        <v>120000</v>
      </c>
      <c r="S130" s="37" t="s">
        <v>2265</v>
      </c>
      <c r="T130" s="37">
        <v>-0.65800000000000003</v>
      </c>
      <c r="U130" s="37">
        <v>0.496</v>
      </c>
      <c r="V130" s="37">
        <v>3.4099999999999998E-3</v>
      </c>
      <c r="W130" s="37">
        <v>-1.6459999999999999</v>
      </c>
      <c r="X130" s="37">
        <v>-0.65880000000000005</v>
      </c>
      <c r="Y130" s="37">
        <v>0.33160000000000001</v>
      </c>
      <c r="Z130" s="37">
        <v>30001</v>
      </c>
      <c r="AA130" s="37">
        <v>120000</v>
      </c>
    </row>
    <row r="131" spans="9:27" x14ac:dyDescent="0.25">
      <c r="I131" s="37" t="s">
        <v>436</v>
      </c>
      <c r="J131" s="37">
        <v>-1.0920000000000001</v>
      </c>
      <c r="K131" s="37">
        <v>0.27129999999999999</v>
      </c>
      <c r="L131" s="37">
        <v>3.5890000000000002E-3</v>
      </c>
      <c r="M131" s="37">
        <v>-1.64</v>
      </c>
      <c r="N131" s="37">
        <v>-1.087</v>
      </c>
      <c r="O131" s="37">
        <v>-0.57340000000000002</v>
      </c>
      <c r="P131" s="37">
        <v>30001</v>
      </c>
      <c r="Q131" s="37">
        <v>120000</v>
      </c>
      <c r="S131" s="37" t="s">
        <v>2266</v>
      </c>
      <c r="T131" s="37">
        <v>0.19070000000000001</v>
      </c>
      <c r="U131" s="37">
        <v>0.51129999999999998</v>
      </c>
      <c r="V131" s="37">
        <v>4.0980000000000001E-3</v>
      </c>
      <c r="W131" s="37">
        <v>-0.83360000000000001</v>
      </c>
      <c r="X131" s="37">
        <v>0.19089999999999999</v>
      </c>
      <c r="Y131" s="37">
        <v>1.2070000000000001</v>
      </c>
      <c r="Z131" s="37">
        <v>30001</v>
      </c>
      <c r="AA131" s="37">
        <v>120000</v>
      </c>
    </row>
    <row r="132" spans="9:27" x14ac:dyDescent="0.25">
      <c r="I132" s="37" t="s">
        <v>437</v>
      </c>
      <c r="J132" s="37">
        <v>-1.141</v>
      </c>
      <c r="K132" s="37">
        <v>0.31469999999999998</v>
      </c>
      <c r="L132" s="37">
        <v>3.5339999999999998E-3</v>
      </c>
      <c r="M132" s="37">
        <v>-1.776</v>
      </c>
      <c r="N132" s="37">
        <v>-1.135</v>
      </c>
      <c r="O132" s="37">
        <v>-0.53759999999999997</v>
      </c>
      <c r="P132" s="37">
        <v>30001</v>
      </c>
      <c r="Q132" s="37">
        <v>120000</v>
      </c>
      <c r="S132" s="37" t="s">
        <v>2267</v>
      </c>
      <c r="T132" s="37">
        <v>-0.39229999999999998</v>
      </c>
      <c r="U132" s="37">
        <v>0.43140000000000001</v>
      </c>
      <c r="V132" s="37">
        <v>3.2169999999999998E-3</v>
      </c>
      <c r="W132" s="37">
        <v>-1.272</v>
      </c>
      <c r="X132" s="37">
        <v>-0.39129999999999998</v>
      </c>
      <c r="Y132" s="37">
        <v>0.48920000000000002</v>
      </c>
      <c r="Z132" s="37">
        <v>30001</v>
      </c>
      <c r="AA132" s="37">
        <v>120000</v>
      </c>
    </row>
    <row r="133" spans="9:27" x14ac:dyDescent="0.25">
      <c r="I133" s="37" t="s">
        <v>438</v>
      </c>
      <c r="J133" s="37">
        <v>-0.98240000000000005</v>
      </c>
      <c r="K133" s="37">
        <v>0.28810000000000002</v>
      </c>
      <c r="L133" s="37">
        <v>3.8149999999999998E-3</v>
      </c>
      <c r="M133" s="37">
        <v>-1.5589999999999999</v>
      </c>
      <c r="N133" s="37">
        <v>-0.97770000000000001</v>
      </c>
      <c r="O133" s="37">
        <v>-0.42230000000000001</v>
      </c>
      <c r="P133" s="37">
        <v>30001</v>
      </c>
      <c r="Q133" s="37">
        <v>120000</v>
      </c>
      <c r="S133" s="37" t="s">
        <v>2268</v>
      </c>
      <c r="T133" s="37">
        <v>-5.6860000000000001E-2</v>
      </c>
      <c r="U133" s="37">
        <v>0.43630000000000002</v>
      </c>
      <c r="V133" s="37">
        <v>2.9979999999999998E-3</v>
      </c>
      <c r="W133" s="37">
        <v>-0.94469999999999998</v>
      </c>
      <c r="X133" s="37">
        <v>-5.3839999999999999E-2</v>
      </c>
      <c r="Y133" s="37">
        <v>0.82240000000000002</v>
      </c>
      <c r="Z133" s="37">
        <v>30001</v>
      </c>
      <c r="AA133" s="37">
        <v>120000</v>
      </c>
    </row>
    <row r="134" spans="9:27" x14ac:dyDescent="0.25">
      <c r="I134" s="37" t="s">
        <v>439</v>
      </c>
      <c r="J134" s="37">
        <v>-0.93540000000000001</v>
      </c>
      <c r="K134" s="37">
        <v>0.27610000000000001</v>
      </c>
      <c r="L134" s="37">
        <v>3.8089999999999999E-3</v>
      </c>
      <c r="M134" s="37">
        <v>-1.492</v>
      </c>
      <c r="N134" s="37">
        <v>-0.92959999999999998</v>
      </c>
      <c r="O134" s="37">
        <v>-0.40629999999999999</v>
      </c>
      <c r="P134" s="37">
        <v>30001</v>
      </c>
      <c r="Q134" s="37">
        <v>120000</v>
      </c>
      <c r="S134" s="37" t="s">
        <v>2269</v>
      </c>
      <c r="T134" s="37">
        <v>-0.19370000000000001</v>
      </c>
      <c r="U134" s="37">
        <v>0.26569999999999999</v>
      </c>
      <c r="V134" s="37">
        <v>3.1489999999999999E-3</v>
      </c>
      <c r="W134" s="37">
        <v>-0.72640000000000005</v>
      </c>
      <c r="X134" s="37">
        <v>-0.19120000000000001</v>
      </c>
      <c r="Y134" s="37">
        <v>0.32800000000000001</v>
      </c>
      <c r="Z134" s="37">
        <v>30001</v>
      </c>
      <c r="AA134" s="37">
        <v>120000</v>
      </c>
    </row>
    <row r="135" spans="9:27" x14ac:dyDescent="0.25">
      <c r="I135" s="37" t="s">
        <v>440</v>
      </c>
      <c r="J135" s="37">
        <v>-1.0660000000000001</v>
      </c>
      <c r="K135" s="37">
        <v>0.25850000000000001</v>
      </c>
      <c r="L135" s="37">
        <v>3.4329999999999999E-3</v>
      </c>
      <c r="M135" s="37">
        <v>-1.591</v>
      </c>
      <c r="N135" s="37">
        <v>-1.06</v>
      </c>
      <c r="O135" s="37">
        <v>-0.5756</v>
      </c>
      <c r="P135" s="37">
        <v>30001</v>
      </c>
      <c r="Q135" s="37">
        <v>120000</v>
      </c>
      <c r="S135" s="37" t="s">
        <v>2270</v>
      </c>
      <c r="T135" s="37">
        <v>0.24970000000000001</v>
      </c>
      <c r="U135" s="37">
        <v>0.24340000000000001</v>
      </c>
      <c r="V135" s="37">
        <v>3.1909999999999998E-3</v>
      </c>
      <c r="W135" s="37">
        <v>-0.2298</v>
      </c>
      <c r="X135" s="37">
        <v>0.2477</v>
      </c>
      <c r="Y135" s="37">
        <v>0.73470000000000002</v>
      </c>
      <c r="Z135" s="37">
        <v>30001</v>
      </c>
      <c r="AA135" s="37">
        <v>120000</v>
      </c>
    </row>
    <row r="136" spans="9:27" x14ac:dyDescent="0.25">
      <c r="I136" s="37" t="s">
        <v>441</v>
      </c>
      <c r="J136" s="37">
        <v>-0.98</v>
      </c>
      <c r="K136" s="37">
        <v>0.25430000000000003</v>
      </c>
      <c r="L136" s="37">
        <v>3.4719999999999998E-3</v>
      </c>
      <c r="M136" s="37">
        <v>-1.5</v>
      </c>
      <c r="N136" s="37">
        <v>-0.97150000000000003</v>
      </c>
      <c r="O136" s="37">
        <v>-0.49890000000000001</v>
      </c>
      <c r="P136" s="37">
        <v>30001</v>
      </c>
      <c r="Q136" s="37">
        <v>120000</v>
      </c>
      <c r="S136" s="37" t="s">
        <v>2271</v>
      </c>
      <c r="T136" s="37">
        <v>0.22009999999999999</v>
      </c>
      <c r="U136" s="37">
        <v>0.29809999999999998</v>
      </c>
      <c r="V136" s="37">
        <v>3.3180000000000002E-3</v>
      </c>
      <c r="W136" s="37">
        <v>-0.37409999999999999</v>
      </c>
      <c r="X136" s="37">
        <v>0.21990000000000001</v>
      </c>
      <c r="Y136" s="37">
        <v>0.81520000000000004</v>
      </c>
      <c r="Z136" s="37">
        <v>30001</v>
      </c>
      <c r="AA136" s="37">
        <v>120000</v>
      </c>
    </row>
    <row r="137" spans="9:27" x14ac:dyDescent="0.25">
      <c r="I137" s="37" t="s">
        <v>442</v>
      </c>
      <c r="J137" s="37">
        <v>-1.3819999999999999</v>
      </c>
      <c r="K137" s="37">
        <v>0.26700000000000002</v>
      </c>
      <c r="L137" s="37">
        <v>2.6150000000000001E-3</v>
      </c>
      <c r="M137" s="37">
        <v>-1.92</v>
      </c>
      <c r="N137" s="37">
        <v>-1.377</v>
      </c>
      <c r="O137" s="37">
        <v>-0.86970000000000003</v>
      </c>
      <c r="P137" s="37">
        <v>30001</v>
      </c>
      <c r="Q137" s="37">
        <v>120000</v>
      </c>
      <c r="S137" s="37" t="s">
        <v>2272</v>
      </c>
      <c r="T137" s="37">
        <v>0.10730000000000001</v>
      </c>
      <c r="U137" s="37">
        <v>0.43</v>
      </c>
      <c r="V137" s="37">
        <v>3.0720000000000001E-3</v>
      </c>
      <c r="W137" s="37">
        <v>-0.76470000000000005</v>
      </c>
      <c r="X137" s="37">
        <v>0.10920000000000001</v>
      </c>
      <c r="Y137" s="37">
        <v>0.97840000000000005</v>
      </c>
      <c r="Z137" s="37">
        <v>30001</v>
      </c>
      <c r="AA137" s="37">
        <v>120000</v>
      </c>
    </row>
    <row r="138" spans="9:27" x14ac:dyDescent="0.25">
      <c r="I138" s="37" t="s">
        <v>443</v>
      </c>
      <c r="J138" s="37">
        <v>-1.0469999999999999</v>
      </c>
      <c r="K138" s="37">
        <v>0.27300000000000002</v>
      </c>
      <c r="L138" s="37">
        <v>2.4429999999999999E-3</v>
      </c>
      <c r="M138" s="37">
        <v>-1.597</v>
      </c>
      <c r="N138" s="37">
        <v>-1.0409999999999999</v>
      </c>
      <c r="O138" s="37">
        <v>-0.52580000000000005</v>
      </c>
      <c r="P138" s="37">
        <v>30001</v>
      </c>
      <c r="Q138" s="37">
        <v>120000</v>
      </c>
      <c r="S138" s="37" t="s">
        <v>2273</v>
      </c>
      <c r="T138" s="37">
        <v>0.14119999999999999</v>
      </c>
      <c r="U138" s="37">
        <v>0.3644</v>
      </c>
      <c r="V138" s="37">
        <v>3.31E-3</v>
      </c>
      <c r="W138" s="37">
        <v>-0.59079999999999999</v>
      </c>
      <c r="X138" s="37">
        <v>0.1414</v>
      </c>
      <c r="Y138" s="37">
        <v>0.86899999999999999</v>
      </c>
      <c r="Z138" s="37">
        <v>30001</v>
      </c>
      <c r="AA138" s="37">
        <v>120000</v>
      </c>
    </row>
    <row r="139" spans="9:27" x14ac:dyDescent="0.25">
      <c r="I139" s="37" t="s">
        <v>444</v>
      </c>
      <c r="J139" s="37">
        <v>-0.98050000000000004</v>
      </c>
      <c r="K139" s="37">
        <v>0.25650000000000001</v>
      </c>
      <c r="L139" s="37">
        <v>1.8860000000000001E-3</v>
      </c>
      <c r="M139" s="37">
        <v>-1.504</v>
      </c>
      <c r="N139" s="37">
        <v>-0.97240000000000004</v>
      </c>
      <c r="O139" s="37">
        <v>-0.496</v>
      </c>
      <c r="P139" s="37">
        <v>30001</v>
      </c>
      <c r="Q139" s="37">
        <v>120000</v>
      </c>
      <c r="S139" s="37" t="s">
        <v>2274</v>
      </c>
      <c r="T139" s="37">
        <v>0.99719999999999998</v>
      </c>
      <c r="U139" s="37">
        <v>0.57250000000000001</v>
      </c>
      <c r="V139" s="37">
        <v>5.7279999999999996E-3</v>
      </c>
      <c r="W139" s="37">
        <v>-0.13350000000000001</v>
      </c>
      <c r="X139" s="37">
        <v>0.99280000000000002</v>
      </c>
      <c r="Y139" s="37">
        <v>2.1389999999999998</v>
      </c>
      <c r="Z139" s="37">
        <v>30001</v>
      </c>
      <c r="AA139" s="37">
        <v>120000</v>
      </c>
    </row>
    <row r="140" spans="9:27" x14ac:dyDescent="0.25">
      <c r="I140" s="37" t="s">
        <v>445</v>
      </c>
      <c r="J140" s="37">
        <v>-1.165</v>
      </c>
      <c r="K140" s="37">
        <v>0.3004</v>
      </c>
      <c r="L140" s="37">
        <v>2.1299999999999999E-3</v>
      </c>
      <c r="M140" s="37">
        <v>-1.776</v>
      </c>
      <c r="N140" s="37">
        <v>-1.1559999999999999</v>
      </c>
      <c r="O140" s="37">
        <v>-0.59870000000000001</v>
      </c>
      <c r="P140" s="37">
        <v>30001</v>
      </c>
      <c r="Q140" s="37">
        <v>120000</v>
      </c>
      <c r="S140" s="37" t="s">
        <v>2275</v>
      </c>
      <c r="T140" s="37">
        <v>-0.56220000000000003</v>
      </c>
      <c r="U140" s="37">
        <v>0.44259999999999999</v>
      </c>
      <c r="V140" s="37">
        <v>2.9740000000000001E-3</v>
      </c>
      <c r="W140" s="37">
        <v>-1.4590000000000001</v>
      </c>
      <c r="X140" s="37">
        <v>-0.56210000000000004</v>
      </c>
      <c r="Y140" s="37">
        <v>0.33200000000000002</v>
      </c>
      <c r="Z140" s="37">
        <v>30001</v>
      </c>
      <c r="AA140" s="37">
        <v>120000</v>
      </c>
    </row>
    <row r="141" spans="9:27" x14ac:dyDescent="0.25">
      <c r="I141" s="37" t="s">
        <v>446</v>
      </c>
      <c r="J141" s="37">
        <v>-1.5529999999999999</v>
      </c>
      <c r="K141" s="37">
        <v>0.37180000000000002</v>
      </c>
      <c r="L141" s="37">
        <v>3.0850000000000001E-3</v>
      </c>
      <c r="M141" s="37">
        <v>-2.3180000000000001</v>
      </c>
      <c r="N141" s="37">
        <v>-1.54</v>
      </c>
      <c r="O141" s="37">
        <v>-0.86950000000000005</v>
      </c>
      <c r="P141" s="37">
        <v>30001</v>
      </c>
      <c r="Q141" s="37">
        <v>120000</v>
      </c>
      <c r="S141" s="37" t="s">
        <v>2276</v>
      </c>
      <c r="T141" s="37">
        <v>-0.2016</v>
      </c>
      <c r="U141" s="37">
        <v>0.24349999999999999</v>
      </c>
      <c r="V141" s="37">
        <v>2.807E-3</v>
      </c>
      <c r="W141" s="37">
        <v>-0.68030000000000002</v>
      </c>
      <c r="X141" s="37">
        <v>-0.2044</v>
      </c>
      <c r="Y141" s="37">
        <v>0.2888</v>
      </c>
      <c r="Z141" s="37">
        <v>30001</v>
      </c>
      <c r="AA141" s="37">
        <v>120000</v>
      </c>
    </row>
    <row r="142" spans="9:27" x14ac:dyDescent="0.25">
      <c r="I142" s="37" t="s">
        <v>447</v>
      </c>
      <c r="J142" s="37">
        <v>-1.2170000000000001</v>
      </c>
      <c r="K142" s="37">
        <v>0.2495</v>
      </c>
      <c r="L142" s="37">
        <v>1.9859999999999999E-3</v>
      </c>
      <c r="M142" s="37">
        <v>-1.7310000000000001</v>
      </c>
      <c r="N142" s="37">
        <v>-1.208</v>
      </c>
      <c r="O142" s="37">
        <v>-0.75</v>
      </c>
      <c r="P142" s="37">
        <v>30001</v>
      </c>
      <c r="Q142" s="37">
        <v>120000</v>
      </c>
      <c r="S142" s="37" t="s">
        <v>2277</v>
      </c>
      <c r="T142" s="37">
        <v>0.1079</v>
      </c>
      <c r="U142" s="37">
        <v>0.2359</v>
      </c>
      <c r="V142" s="37">
        <v>2.5219999999999999E-3</v>
      </c>
      <c r="W142" s="37">
        <v>-0.36880000000000002</v>
      </c>
      <c r="X142" s="37">
        <v>0.1105</v>
      </c>
      <c r="Y142" s="37">
        <v>0.57620000000000005</v>
      </c>
      <c r="Z142" s="37">
        <v>30001</v>
      </c>
      <c r="AA142" s="37">
        <v>120000</v>
      </c>
    </row>
    <row r="143" spans="9:27" x14ac:dyDescent="0.25">
      <c r="I143" s="37" t="s">
        <v>448</v>
      </c>
      <c r="J143" s="37">
        <v>-1.004</v>
      </c>
      <c r="K143" s="37">
        <v>0.31990000000000002</v>
      </c>
      <c r="L143" s="37">
        <v>2.1090000000000002E-3</v>
      </c>
      <c r="M143" s="37">
        <v>-1.633</v>
      </c>
      <c r="N143" s="37">
        <v>-1.0049999999999999</v>
      </c>
      <c r="O143" s="37">
        <v>-0.37130000000000002</v>
      </c>
      <c r="P143" s="37">
        <v>30001</v>
      </c>
      <c r="Q143" s="37">
        <v>120000</v>
      </c>
      <c r="S143" s="37" t="s">
        <v>2278</v>
      </c>
      <c r="T143" s="37">
        <v>-0.48330000000000001</v>
      </c>
      <c r="U143" s="37">
        <v>0.35799999999999998</v>
      </c>
      <c r="V143" s="37">
        <v>2.7269999999999998E-3</v>
      </c>
      <c r="W143" s="37">
        <v>-1.1950000000000001</v>
      </c>
      <c r="X143" s="37">
        <v>-0.48359999999999997</v>
      </c>
      <c r="Y143" s="37">
        <v>0.2319</v>
      </c>
      <c r="Z143" s="37">
        <v>30001</v>
      </c>
      <c r="AA143" s="37">
        <v>120000</v>
      </c>
    </row>
    <row r="144" spans="9:27" x14ac:dyDescent="0.25">
      <c r="I144" s="37" t="s">
        <v>449</v>
      </c>
      <c r="J144" s="37">
        <v>-0.8357</v>
      </c>
      <c r="K144" s="37">
        <v>0.23699999999999999</v>
      </c>
      <c r="L144" s="37">
        <v>1.877E-3</v>
      </c>
      <c r="M144" s="37">
        <v>-1.33</v>
      </c>
      <c r="N144" s="37">
        <v>-0.82430000000000003</v>
      </c>
      <c r="O144" s="37">
        <v>-0.4</v>
      </c>
      <c r="P144" s="37">
        <v>30001</v>
      </c>
      <c r="Q144" s="37">
        <v>120000</v>
      </c>
      <c r="S144" s="37" t="s">
        <v>2279</v>
      </c>
      <c r="T144" s="37">
        <v>-1.0309999999999999</v>
      </c>
      <c r="U144" s="37">
        <v>0.83450000000000002</v>
      </c>
      <c r="V144" s="37">
        <v>1.3950000000000001E-2</v>
      </c>
      <c r="W144" s="37">
        <v>-2.6890000000000001</v>
      </c>
      <c r="X144" s="37">
        <v>-1.03</v>
      </c>
      <c r="Y144" s="37">
        <v>0.63519999999999999</v>
      </c>
      <c r="Z144" s="37">
        <v>30001</v>
      </c>
      <c r="AA144" s="37">
        <v>120000</v>
      </c>
    </row>
    <row r="145" spans="9:27" x14ac:dyDescent="0.25">
      <c r="I145" s="37" t="s">
        <v>450</v>
      </c>
      <c r="J145" s="37">
        <v>-0.56679999999999997</v>
      </c>
      <c r="K145" s="37">
        <v>0.28889999999999999</v>
      </c>
      <c r="L145" s="37">
        <v>1.7769999999999999E-3</v>
      </c>
      <c r="M145" s="37">
        <v>-1.1379999999999999</v>
      </c>
      <c r="N145" s="37">
        <v>-0.56679999999999997</v>
      </c>
      <c r="O145" s="37">
        <v>5.3680000000000004E-3</v>
      </c>
      <c r="P145" s="37">
        <v>30001</v>
      </c>
      <c r="Q145" s="37">
        <v>120000</v>
      </c>
      <c r="S145" s="37" t="s">
        <v>2280</v>
      </c>
      <c r="T145" s="37">
        <v>-1.1519999999999999</v>
      </c>
      <c r="U145" s="37">
        <v>0.50880000000000003</v>
      </c>
      <c r="V145" s="37">
        <v>4.3480000000000003E-3</v>
      </c>
      <c r="W145" s="37">
        <v>-2.161</v>
      </c>
      <c r="X145" s="37">
        <v>-1.153</v>
      </c>
      <c r="Y145" s="37">
        <v>-0.13139999999999999</v>
      </c>
      <c r="Z145" s="37">
        <v>30001</v>
      </c>
      <c r="AA145" s="37">
        <v>120000</v>
      </c>
    </row>
    <row r="146" spans="9:27" x14ac:dyDescent="0.25">
      <c r="I146" s="37" t="s">
        <v>451</v>
      </c>
      <c r="J146" s="37">
        <v>-0.87829999999999997</v>
      </c>
      <c r="K146" s="37">
        <v>0.3357</v>
      </c>
      <c r="L146" s="37">
        <v>2.2910000000000001E-3</v>
      </c>
      <c r="M146" s="37">
        <v>-1.593</v>
      </c>
      <c r="N146" s="37">
        <v>-0.85750000000000004</v>
      </c>
      <c r="O146" s="37">
        <v>-0.26860000000000001</v>
      </c>
      <c r="P146" s="37">
        <v>30001</v>
      </c>
      <c r="Q146" s="37">
        <v>120000</v>
      </c>
      <c r="S146" s="37" t="s">
        <v>2281</v>
      </c>
      <c r="T146" s="37">
        <v>-0.80479999999999996</v>
      </c>
      <c r="U146" s="37">
        <v>0.50490000000000002</v>
      </c>
      <c r="V146" s="37">
        <v>7.2620000000000002E-3</v>
      </c>
      <c r="W146" s="37">
        <v>-1.8049999999999999</v>
      </c>
      <c r="X146" s="37">
        <v>-0.80600000000000005</v>
      </c>
      <c r="Y146" s="37">
        <v>0.1986</v>
      </c>
      <c r="Z146" s="37">
        <v>30001</v>
      </c>
      <c r="AA146" s="37">
        <v>120000</v>
      </c>
    </row>
    <row r="147" spans="9:27" x14ac:dyDescent="0.25">
      <c r="I147" s="37" t="s">
        <v>452</v>
      </c>
      <c r="J147" s="37">
        <v>-0.97140000000000004</v>
      </c>
      <c r="K147" s="37">
        <v>0.24909999999999999</v>
      </c>
      <c r="L147" s="37">
        <v>2.0140000000000002E-3</v>
      </c>
      <c r="M147" s="37">
        <v>-1.488</v>
      </c>
      <c r="N147" s="37">
        <v>-0.96040000000000003</v>
      </c>
      <c r="O147" s="37">
        <v>-0.50829999999999997</v>
      </c>
      <c r="P147" s="37">
        <v>30001</v>
      </c>
      <c r="Q147" s="37">
        <v>120000</v>
      </c>
      <c r="S147" s="37" t="s">
        <v>2282</v>
      </c>
      <c r="T147" s="37">
        <v>-0.9909</v>
      </c>
      <c r="U147" s="37">
        <v>0.51980000000000004</v>
      </c>
      <c r="V147" s="37">
        <v>4.2859999999999999E-3</v>
      </c>
      <c r="W147" s="37">
        <v>-2.02</v>
      </c>
      <c r="X147" s="37">
        <v>-0.99119999999999997</v>
      </c>
      <c r="Y147" s="37">
        <v>3.8249999999999999E-2</v>
      </c>
      <c r="Z147" s="37">
        <v>30001</v>
      </c>
      <c r="AA147" s="37">
        <v>120000</v>
      </c>
    </row>
    <row r="148" spans="9:27" x14ac:dyDescent="0.25">
      <c r="I148" s="37" t="s">
        <v>453</v>
      </c>
      <c r="J148" s="37">
        <v>-0.59630000000000005</v>
      </c>
      <c r="K148" s="37">
        <v>0.28010000000000002</v>
      </c>
      <c r="L148" s="37">
        <v>1.7520000000000001E-3</v>
      </c>
      <c r="M148" s="37">
        <v>-1.157</v>
      </c>
      <c r="N148" s="37">
        <v>-0.5948</v>
      </c>
      <c r="O148" s="37">
        <v>-5.0270000000000002E-2</v>
      </c>
      <c r="P148" s="37">
        <v>30001</v>
      </c>
      <c r="Q148" s="37">
        <v>120000</v>
      </c>
      <c r="S148" s="37" t="s">
        <v>2283</v>
      </c>
      <c r="T148" s="37">
        <v>-0.78749999999999998</v>
      </c>
      <c r="U148" s="37">
        <v>0.47899999999999998</v>
      </c>
      <c r="V148" s="37">
        <v>3.1930000000000001E-3</v>
      </c>
      <c r="W148" s="37">
        <v>-1.742</v>
      </c>
      <c r="X148" s="37">
        <v>-0.78910000000000002</v>
      </c>
      <c r="Y148" s="37">
        <v>0.1706</v>
      </c>
      <c r="Z148" s="37">
        <v>30001</v>
      </c>
      <c r="AA148" s="37">
        <v>120000</v>
      </c>
    </row>
    <row r="149" spans="9:27" x14ac:dyDescent="0.25">
      <c r="I149" s="37" t="s">
        <v>454</v>
      </c>
      <c r="J149" s="37">
        <v>-0.88780000000000003</v>
      </c>
      <c r="K149" s="37">
        <v>0.3</v>
      </c>
      <c r="L149" s="37">
        <v>2.1029999999999998E-3</v>
      </c>
      <c r="M149" s="37">
        <v>-1.514</v>
      </c>
      <c r="N149" s="37">
        <v>-0.87460000000000004</v>
      </c>
      <c r="O149" s="37">
        <v>-0.3352</v>
      </c>
      <c r="P149" s="37">
        <v>30001</v>
      </c>
      <c r="Q149" s="37">
        <v>120000</v>
      </c>
      <c r="S149" s="37" t="s">
        <v>2284</v>
      </c>
      <c r="T149" s="37">
        <v>6.1219999999999997E-2</v>
      </c>
      <c r="U149" s="37">
        <v>0.48680000000000001</v>
      </c>
      <c r="V149" s="37">
        <v>3.7069999999999998E-3</v>
      </c>
      <c r="W149" s="37">
        <v>-0.9143</v>
      </c>
      <c r="X149" s="37">
        <v>6.1490000000000003E-2</v>
      </c>
      <c r="Y149" s="37">
        <v>1.0329999999999999</v>
      </c>
      <c r="Z149" s="37">
        <v>30001</v>
      </c>
      <c r="AA149" s="37">
        <v>120000</v>
      </c>
    </row>
    <row r="150" spans="9:27" x14ac:dyDescent="0.25">
      <c r="I150" s="37" t="s">
        <v>455</v>
      </c>
      <c r="J150" s="37">
        <v>-0.45040000000000002</v>
      </c>
      <c r="K150" s="37">
        <v>0.23169999999999999</v>
      </c>
      <c r="L150" s="37">
        <v>1.2570000000000001E-3</v>
      </c>
      <c r="M150" s="37">
        <v>-0.9022</v>
      </c>
      <c r="N150" s="37">
        <v>-0.4516</v>
      </c>
      <c r="O150" s="37">
        <v>8.5959999999999995E-3</v>
      </c>
      <c r="P150" s="37">
        <v>30001</v>
      </c>
      <c r="Q150" s="37">
        <v>120000</v>
      </c>
      <c r="S150" s="37" t="s">
        <v>2285</v>
      </c>
      <c r="T150" s="37">
        <v>0.33550000000000002</v>
      </c>
      <c r="U150" s="37">
        <v>0.55889999999999995</v>
      </c>
      <c r="V150" s="37">
        <v>2.323E-3</v>
      </c>
      <c r="W150" s="37">
        <v>-0.79059999999999997</v>
      </c>
      <c r="X150" s="37">
        <v>0.33889999999999998</v>
      </c>
      <c r="Y150" s="37">
        <v>1.46</v>
      </c>
      <c r="Z150" s="37">
        <v>30001</v>
      </c>
      <c r="AA150" s="37">
        <v>120000</v>
      </c>
    </row>
    <row r="151" spans="9:27" x14ac:dyDescent="0.25">
      <c r="I151" s="37" t="s">
        <v>456</v>
      </c>
      <c r="J151" s="37">
        <v>-0.66149999999999998</v>
      </c>
      <c r="K151" s="37">
        <v>0.29870000000000002</v>
      </c>
      <c r="L151" s="37">
        <v>2.0019999999999999E-3</v>
      </c>
      <c r="M151" s="37">
        <v>-1.2509999999999999</v>
      </c>
      <c r="N151" s="37">
        <v>-0.66080000000000005</v>
      </c>
      <c r="O151" s="37">
        <v>-7.7380000000000004E-2</v>
      </c>
      <c r="P151" s="37">
        <v>30001</v>
      </c>
      <c r="Q151" s="37">
        <v>120000</v>
      </c>
      <c r="S151" s="37" t="s">
        <v>2286</v>
      </c>
      <c r="T151" s="37">
        <v>0.1986</v>
      </c>
      <c r="U151" s="37">
        <v>0.4506</v>
      </c>
      <c r="V151" s="37">
        <v>2.653E-3</v>
      </c>
      <c r="W151" s="37">
        <v>-0.71479999999999999</v>
      </c>
      <c r="X151" s="37">
        <v>0.2</v>
      </c>
      <c r="Y151" s="37">
        <v>1.1000000000000001</v>
      </c>
      <c r="Z151" s="37">
        <v>30001</v>
      </c>
      <c r="AA151" s="37">
        <v>120000</v>
      </c>
    </row>
    <row r="152" spans="9:27" x14ac:dyDescent="0.25">
      <c r="I152" s="37" t="s">
        <v>457</v>
      </c>
      <c r="J152" s="37">
        <v>-0.79849999999999999</v>
      </c>
      <c r="K152" s="37">
        <v>0.22770000000000001</v>
      </c>
      <c r="L152" s="37">
        <v>1.4729999999999999E-3</v>
      </c>
      <c r="M152" s="37">
        <v>-1.256</v>
      </c>
      <c r="N152" s="37">
        <v>-0.79500000000000004</v>
      </c>
      <c r="O152" s="37">
        <v>-0.35899999999999999</v>
      </c>
      <c r="P152" s="37">
        <v>30001</v>
      </c>
      <c r="Q152" s="37">
        <v>120000</v>
      </c>
      <c r="S152" s="37" t="s">
        <v>2287</v>
      </c>
      <c r="T152" s="37">
        <v>0.64200000000000002</v>
      </c>
      <c r="U152" s="37">
        <v>0.43730000000000002</v>
      </c>
      <c r="V152" s="37">
        <v>2.6189999999999998E-3</v>
      </c>
      <c r="W152" s="37">
        <v>-0.23680000000000001</v>
      </c>
      <c r="X152" s="37">
        <v>0.64170000000000005</v>
      </c>
      <c r="Y152" s="37">
        <v>1.5249999999999999</v>
      </c>
      <c r="Z152" s="37">
        <v>30001</v>
      </c>
      <c r="AA152" s="37">
        <v>120000</v>
      </c>
    </row>
    <row r="153" spans="9:27" x14ac:dyDescent="0.25">
      <c r="I153" s="37" t="s">
        <v>458</v>
      </c>
      <c r="J153" s="37">
        <v>-0.85270000000000001</v>
      </c>
      <c r="K153" s="37">
        <v>0.30249999999999999</v>
      </c>
      <c r="L153" s="37">
        <v>1.9710000000000001E-3</v>
      </c>
      <c r="M153" s="37">
        <v>-1.47</v>
      </c>
      <c r="N153" s="37">
        <v>-0.84519999999999995</v>
      </c>
      <c r="O153" s="37">
        <v>-0.27560000000000001</v>
      </c>
      <c r="P153" s="37">
        <v>30001</v>
      </c>
      <c r="Q153" s="37">
        <v>120000</v>
      </c>
      <c r="S153" s="37" t="s">
        <v>2288</v>
      </c>
      <c r="T153" s="37">
        <v>0.61240000000000006</v>
      </c>
      <c r="U153" s="37">
        <v>0.46910000000000002</v>
      </c>
      <c r="V153" s="37">
        <v>2.7629999999999998E-3</v>
      </c>
      <c r="W153" s="37">
        <v>-0.32829999999999998</v>
      </c>
      <c r="X153" s="37">
        <v>0.6129</v>
      </c>
      <c r="Y153" s="37">
        <v>1.5549999999999999</v>
      </c>
      <c r="Z153" s="37">
        <v>30001</v>
      </c>
      <c r="AA153" s="37">
        <v>120000</v>
      </c>
    </row>
    <row r="154" spans="9:27" x14ac:dyDescent="0.25">
      <c r="I154" s="37" t="s">
        <v>459</v>
      </c>
      <c r="J154" s="37">
        <v>-0.88319999999999999</v>
      </c>
      <c r="K154" s="37">
        <v>0.24379999999999999</v>
      </c>
      <c r="L154" s="37">
        <v>2.1689999999999999E-3</v>
      </c>
      <c r="M154" s="37">
        <v>-1.3779999999999999</v>
      </c>
      <c r="N154" s="37">
        <v>-0.87790000000000001</v>
      </c>
      <c r="O154" s="37">
        <v>-0.41909999999999997</v>
      </c>
      <c r="P154" s="37">
        <v>30001</v>
      </c>
      <c r="Q154" s="37">
        <v>120000</v>
      </c>
      <c r="S154" s="37" t="s">
        <v>2289</v>
      </c>
      <c r="T154" s="37">
        <v>0.49969999999999998</v>
      </c>
      <c r="U154" s="37">
        <v>0.55049999999999999</v>
      </c>
      <c r="V154" s="37">
        <v>2.1679999999999998E-3</v>
      </c>
      <c r="W154" s="37">
        <v>-0.61229999999999996</v>
      </c>
      <c r="X154" s="37">
        <v>0.49990000000000001</v>
      </c>
      <c r="Y154" s="37">
        <v>1.607</v>
      </c>
      <c r="Z154" s="37">
        <v>30001</v>
      </c>
      <c r="AA154" s="37">
        <v>120000</v>
      </c>
    </row>
    <row r="155" spans="9:27" x14ac:dyDescent="0.25">
      <c r="I155" s="37" t="s">
        <v>460</v>
      </c>
      <c r="J155" s="37">
        <v>-0.87329999999999997</v>
      </c>
      <c r="K155" s="37">
        <v>0.29020000000000001</v>
      </c>
      <c r="L155" s="37">
        <v>2.4919999999999999E-3</v>
      </c>
      <c r="M155" s="37">
        <v>-1.4510000000000001</v>
      </c>
      <c r="N155" s="37">
        <v>-0.86980000000000002</v>
      </c>
      <c r="O155" s="37">
        <v>-0.31480000000000002</v>
      </c>
      <c r="P155" s="37">
        <v>30001</v>
      </c>
      <c r="Q155" s="37">
        <v>120000</v>
      </c>
      <c r="S155" s="37" t="s">
        <v>2290</v>
      </c>
      <c r="T155" s="37">
        <v>0.53359999999999996</v>
      </c>
      <c r="U155" s="37">
        <v>0.50680000000000003</v>
      </c>
      <c r="V155" s="37">
        <v>2.5690000000000001E-3</v>
      </c>
      <c r="W155" s="37">
        <v>-0.48470000000000002</v>
      </c>
      <c r="X155" s="37">
        <v>0.53349999999999997</v>
      </c>
      <c r="Y155" s="37">
        <v>1.54</v>
      </c>
      <c r="Z155" s="37">
        <v>30001</v>
      </c>
      <c r="AA155" s="37">
        <v>120000</v>
      </c>
    </row>
    <row r="156" spans="9:27" x14ac:dyDescent="0.25">
      <c r="I156" s="37" t="s">
        <v>461</v>
      </c>
      <c r="J156" s="37">
        <v>-0.8246</v>
      </c>
      <c r="K156" s="37">
        <v>0.34499999999999997</v>
      </c>
      <c r="L156" s="37">
        <v>2.63E-3</v>
      </c>
      <c r="M156" s="37">
        <v>-1.51</v>
      </c>
      <c r="N156" s="37">
        <v>-0.82010000000000005</v>
      </c>
      <c r="O156" s="37">
        <v>-0.1552</v>
      </c>
      <c r="P156" s="37">
        <v>30001</v>
      </c>
      <c r="Q156" s="37">
        <v>120000</v>
      </c>
      <c r="S156" s="37" t="s">
        <v>2291</v>
      </c>
      <c r="T156" s="37">
        <v>1.39</v>
      </c>
      <c r="U156" s="37">
        <v>0.67669999999999997</v>
      </c>
      <c r="V156" s="37">
        <v>5.0489999999999997E-3</v>
      </c>
      <c r="W156" s="37">
        <v>5.3010000000000002E-2</v>
      </c>
      <c r="X156" s="37">
        <v>1.387</v>
      </c>
      <c r="Y156" s="37">
        <v>2.7389999999999999</v>
      </c>
      <c r="Z156" s="37">
        <v>30001</v>
      </c>
      <c r="AA156" s="37">
        <v>120000</v>
      </c>
    </row>
    <row r="157" spans="9:27" x14ac:dyDescent="0.25">
      <c r="I157" s="37" t="s">
        <v>462</v>
      </c>
      <c r="J157" s="37">
        <v>6.025E-3</v>
      </c>
      <c r="K157" s="37">
        <v>0.44350000000000001</v>
      </c>
      <c r="L157" s="37">
        <v>4.5519999999999996E-3</v>
      </c>
      <c r="M157" s="37">
        <v>-0.85540000000000005</v>
      </c>
      <c r="N157" s="27">
        <v>-8.1400000000000005E-4</v>
      </c>
      <c r="O157" s="37">
        <v>0.89829999999999999</v>
      </c>
      <c r="P157" s="37">
        <v>30001</v>
      </c>
      <c r="Q157" s="37">
        <v>120000</v>
      </c>
      <c r="S157" s="37" t="s">
        <v>2292</v>
      </c>
      <c r="T157" s="37">
        <v>-0.16980000000000001</v>
      </c>
      <c r="U157" s="37">
        <v>0.56579999999999997</v>
      </c>
      <c r="V157" s="37">
        <v>2.7810000000000001E-3</v>
      </c>
      <c r="W157" s="37">
        <v>-1.3109999999999999</v>
      </c>
      <c r="X157" s="37">
        <v>-0.1691</v>
      </c>
      <c r="Y157" s="37">
        <v>0.95979999999999999</v>
      </c>
      <c r="Z157" s="37">
        <v>30001</v>
      </c>
      <c r="AA157" s="37">
        <v>120000</v>
      </c>
    </row>
    <row r="158" spans="9:27" x14ac:dyDescent="0.25">
      <c r="I158" s="37" t="s">
        <v>463</v>
      </c>
      <c r="J158" s="37">
        <v>-1.552</v>
      </c>
      <c r="K158" s="37">
        <v>0.28610000000000002</v>
      </c>
      <c r="L158" s="37">
        <v>2.774E-3</v>
      </c>
      <c r="M158" s="37">
        <v>-2.1269999999999998</v>
      </c>
      <c r="N158" s="37">
        <v>-1.5469999999999999</v>
      </c>
      <c r="O158" s="37">
        <v>-1.002</v>
      </c>
      <c r="P158" s="37">
        <v>30001</v>
      </c>
      <c r="Q158" s="37">
        <v>120000</v>
      </c>
      <c r="S158" s="37" t="s">
        <v>2293</v>
      </c>
      <c r="T158" s="37">
        <v>0.19070000000000001</v>
      </c>
      <c r="U158" s="37">
        <v>0.42949999999999999</v>
      </c>
      <c r="V158" s="37">
        <v>2.078E-3</v>
      </c>
      <c r="W158" s="37">
        <v>-0.67900000000000005</v>
      </c>
      <c r="X158" s="37">
        <v>0.1893</v>
      </c>
      <c r="Y158" s="37">
        <v>1.0569999999999999</v>
      </c>
      <c r="Z158" s="37">
        <v>30001</v>
      </c>
      <c r="AA158" s="37">
        <v>120000</v>
      </c>
    </row>
    <row r="159" spans="9:27" x14ac:dyDescent="0.25">
      <c r="I159" s="37" t="s">
        <v>464</v>
      </c>
      <c r="J159" s="37">
        <v>-1.286</v>
      </c>
      <c r="K159" s="37">
        <v>0.26819999999999999</v>
      </c>
      <c r="L159" s="37">
        <v>2.2409999999999999E-3</v>
      </c>
      <c r="M159" s="37">
        <v>-1.831</v>
      </c>
      <c r="N159" s="37">
        <v>-1.282</v>
      </c>
      <c r="O159" s="37">
        <v>-0.77110000000000001</v>
      </c>
      <c r="P159" s="37">
        <v>30001</v>
      </c>
      <c r="Q159" s="37">
        <v>120000</v>
      </c>
      <c r="S159" s="37" t="s">
        <v>2294</v>
      </c>
      <c r="T159" s="37">
        <v>0.50029999999999997</v>
      </c>
      <c r="U159" s="37">
        <v>0.43580000000000002</v>
      </c>
      <c r="V159" s="37">
        <v>2.4819999999999998E-3</v>
      </c>
      <c r="W159" s="37">
        <v>-0.38540000000000002</v>
      </c>
      <c r="X159" s="37">
        <v>0.50029999999999997</v>
      </c>
      <c r="Y159" s="37">
        <v>1.381</v>
      </c>
      <c r="Z159" s="37">
        <v>30001</v>
      </c>
      <c r="AA159" s="37">
        <v>120000</v>
      </c>
    </row>
    <row r="160" spans="9:27" x14ac:dyDescent="0.25">
      <c r="I160" s="37" t="s">
        <v>465</v>
      </c>
      <c r="J160" s="37">
        <v>-1.2809999999999999</v>
      </c>
      <c r="K160" s="37">
        <v>0.28820000000000001</v>
      </c>
      <c r="L160" s="37">
        <v>2.1710000000000002E-3</v>
      </c>
      <c r="M160" s="37">
        <v>-1.865</v>
      </c>
      <c r="N160" s="37">
        <v>-1.276</v>
      </c>
      <c r="O160" s="37">
        <v>-0.73170000000000002</v>
      </c>
      <c r="P160" s="37">
        <v>30001</v>
      </c>
      <c r="Q160" s="37">
        <v>120000</v>
      </c>
      <c r="S160" s="37" t="s">
        <v>2295</v>
      </c>
      <c r="T160" s="37">
        <v>-9.0910000000000005E-2</v>
      </c>
      <c r="U160" s="37">
        <v>0.50570000000000004</v>
      </c>
      <c r="V160" s="37">
        <v>2.81E-3</v>
      </c>
      <c r="W160" s="37">
        <v>-1.0940000000000001</v>
      </c>
      <c r="X160" s="37">
        <v>-9.2700000000000005E-2</v>
      </c>
      <c r="Y160" s="37">
        <v>0.92820000000000003</v>
      </c>
      <c r="Z160" s="37">
        <v>30001</v>
      </c>
      <c r="AA160" s="37">
        <v>120000</v>
      </c>
    </row>
    <row r="161" spans="9:27" x14ac:dyDescent="0.25">
      <c r="I161" s="37" t="s">
        <v>466</v>
      </c>
      <c r="J161" s="37">
        <v>-1.252</v>
      </c>
      <c r="K161" s="37">
        <v>0.24479999999999999</v>
      </c>
      <c r="L161" s="37">
        <v>2.4130000000000002E-3</v>
      </c>
      <c r="M161" s="37">
        <v>-1.7529999999999999</v>
      </c>
      <c r="N161" s="37">
        <v>-1.2450000000000001</v>
      </c>
      <c r="O161" s="37">
        <v>-0.78879999999999995</v>
      </c>
      <c r="P161" s="37">
        <v>30001</v>
      </c>
      <c r="Q161" s="37">
        <v>120000</v>
      </c>
      <c r="S161" s="37" t="s">
        <v>2296</v>
      </c>
      <c r="T161" s="37">
        <v>-0.63849999999999996</v>
      </c>
      <c r="U161" s="37">
        <v>0.8831</v>
      </c>
      <c r="V161" s="37">
        <v>1.282E-2</v>
      </c>
      <c r="W161" s="37">
        <v>-2.395</v>
      </c>
      <c r="X161" s="37">
        <v>-0.63849999999999996</v>
      </c>
      <c r="Y161" s="37">
        <v>1.1259999999999999</v>
      </c>
      <c r="Z161" s="37">
        <v>30001</v>
      </c>
      <c r="AA161" s="37">
        <v>120000</v>
      </c>
    </row>
    <row r="162" spans="9:27" x14ac:dyDescent="0.25">
      <c r="I162" s="37" t="s">
        <v>467</v>
      </c>
      <c r="J162" s="37">
        <v>-0.55610000000000004</v>
      </c>
      <c r="K162" s="37">
        <v>0.48530000000000001</v>
      </c>
      <c r="L162" s="37">
        <v>5.8069999999999997E-3</v>
      </c>
      <c r="M162" s="37">
        <v>-1.4390000000000001</v>
      </c>
      <c r="N162" s="37">
        <v>-0.56859999999999999</v>
      </c>
      <c r="O162" s="37">
        <v>0.41689999999999999</v>
      </c>
      <c r="P162" s="37">
        <v>30001</v>
      </c>
      <c r="Q162" s="37">
        <v>120000</v>
      </c>
      <c r="S162" s="37" t="s">
        <v>2297</v>
      </c>
      <c r="T162" s="37">
        <v>-0.75919999999999999</v>
      </c>
      <c r="U162" s="37">
        <v>0.5887</v>
      </c>
      <c r="V162" s="37">
        <v>2.8110000000000001E-3</v>
      </c>
      <c r="W162" s="37">
        <v>-1.9390000000000001</v>
      </c>
      <c r="X162" s="37">
        <v>-0.75929999999999997</v>
      </c>
      <c r="Y162" s="37">
        <v>0.41810000000000003</v>
      </c>
      <c r="Z162" s="37">
        <v>30001</v>
      </c>
      <c r="AA162" s="37">
        <v>120000</v>
      </c>
    </row>
    <row r="163" spans="9:27" x14ac:dyDescent="0.25">
      <c r="I163" s="37" t="s">
        <v>468</v>
      </c>
      <c r="J163" s="37">
        <v>-1.246</v>
      </c>
      <c r="K163" s="37">
        <v>0.3095</v>
      </c>
      <c r="L163" s="37">
        <v>2.6180000000000001E-3</v>
      </c>
      <c r="M163" s="37">
        <v>-1.8680000000000001</v>
      </c>
      <c r="N163" s="37">
        <v>-1.2430000000000001</v>
      </c>
      <c r="O163" s="37">
        <v>-0.64739999999999998</v>
      </c>
      <c r="P163" s="37">
        <v>30001</v>
      </c>
      <c r="Q163" s="37">
        <v>120000</v>
      </c>
      <c r="S163" s="37" t="s">
        <v>2298</v>
      </c>
      <c r="T163" s="37">
        <v>-0.41239999999999999</v>
      </c>
      <c r="U163" s="37">
        <v>0.58460000000000001</v>
      </c>
      <c r="V163" s="37">
        <v>5.7409999999999996E-3</v>
      </c>
      <c r="W163" s="37">
        <v>-1.587</v>
      </c>
      <c r="X163" s="37">
        <v>-0.41199999999999998</v>
      </c>
      <c r="Y163" s="37">
        <v>0.75600000000000001</v>
      </c>
      <c r="Z163" s="37">
        <v>30001</v>
      </c>
      <c r="AA163" s="37">
        <v>120000</v>
      </c>
    </row>
    <row r="164" spans="9:27" x14ac:dyDescent="0.25">
      <c r="I164" s="37" t="s">
        <v>469</v>
      </c>
      <c r="J164" s="37">
        <v>-1.365</v>
      </c>
      <c r="K164" s="37">
        <v>0.2878</v>
      </c>
      <c r="L164" s="37">
        <v>2.4139999999999999E-3</v>
      </c>
      <c r="M164" s="37">
        <v>-1.9470000000000001</v>
      </c>
      <c r="N164" s="37">
        <v>-1.359</v>
      </c>
      <c r="O164" s="37">
        <v>-0.81399999999999995</v>
      </c>
      <c r="P164" s="37">
        <v>30001</v>
      </c>
      <c r="Q164" s="37">
        <v>120000</v>
      </c>
      <c r="S164" s="37" t="s">
        <v>2299</v>
      </c>
      <c r="T164" s="37">
        <v>-0.59860000000000002</v>
      </c>
      <c r="U164" s="37">
        <v>0.626</v>
      </c>
      <c r="V164" s="37">
        <v>3.8400000000000001E-3</v>
      </c>
      <c r="W164" s="37">
        <v>-1.847</v>
      </c>
      <c r="X164" s="37">
        <v>-0.59909999999999997</v>
      </c>
      <c r="Y164" s="37">
        <v>0.64500000000000002</v>
      </c>
      <c r="Z164" s="37">
        <v>30001</v>
      </c>
      <c r="AA164" s="37">
        <v>120000</v>
      </c>
    </row>
    <row r="165" spans="9:27" x14ac:dyDescent="0.25">
      <c r="I165" s="37" t="s">
        <v>470</v>
      </c>
      <c r="J165" s="37">
        <v>-1.361</v>
      </c>
      <c r="K165" s="37">
        <v>0.33939999999999998</v>
      </c>
      <c r="L165" s="37">
        <v>2.5929999999999998E-3</v>
      </c>
      <c r="M165" s="37">
        <v>-2.0550000000000002</v>
      </c>
      <c r="N165" s="37">
        <v>-1.351</v>
      </c>
      <c r="O165" s="37">
        <v>-0.72119999999999995</v>
      </c>
      <c r="P165" s="37">
        <v>30001</v>
      </c>
      <c r="Q165" s="37">
        <v>120000</v>
      </c>
      <c r="S165" s="37" t="s">
        <v>2300</v>
      </c>
      <c r="T165" s="37">
        <v>-0.39510000000000001</v>
      </c>
      <c r="U165" s="37">
        <v>0.61650000000000005</v>
      </c>
      <c r="V165" s="37">
        <v>4.3740000000000003E-3</v>
      </c>
      <c r="W165" s="37">
        <v>-1.6259999999999999</v>
      </c>
      <c r="X165" s="37">
        <v>-0.39350000000000002</v>
      </c>
      <c r="Y165" s="37">
        <v>0.83450000000000002</v>
      </c>
      <c r="Z165" s="37">
        <v>30001</v>
      </c>
      <c r="AA165" s="37">
        <v>120000</v>
      </c>
    </row>
    <row r="166" spans="9:27" x14ac:dyDescent="0.25">
      <c r="I166" s="37" t="s">
        <v>471</v>
      </c>
      <c r="J166" s="37">
        <v>-0.92530000000000001</v>
      </c>
      <c r="K166" s="37">
        <v>0.28770000000000001</v>
      </c>
      <c r="L166" s="37">
        <v>3.0839999999999999E-3</v>
      </c>
      <c r="M166" s="37">
        <v>-1.5089999999999999</v>
      </c>
      <c r="N166" s="37">
        <v>-0.91769999999999996</v>
      </c>
      <c r="O166" s="37">
        <v>-0.38190000000000002</v>
      </c>
      <c r="P166" s="37">
        <v>30001</v>
      </c>
      <c r="Q166" s="37">
        <v>120000</v>
      </c>
      <c r="S166" s="37" t="s">
        <v>2301</v>
      </c>
      <c r="T166" s="37">
        <v>0.4536</v>
      </c>
      <c r="U166" s="37">
        <v>0.63270000000000004</v>
      </c>
      <c r="V166" s="37">
        <v>5.3309999999999998E-3</v>
      </c>
      <c r="W166" s="37">
        <v>-0.81100000000000005</v>
      </c>
      <c r="X166" s="37">
        <v>0.4536</v>
      </c>
      <c r="Y166" s="37">
        <v>1.716</v>
      </c>
      <c r="Z166" s="37">
        <v>30001</v>
      </c>
      <c r="AA166" s="37">
        <v>120000</v>
      </c>
    </row>
    <row r="167" spans="9:27" x14ac:dyDescent="0.25">
      <c r="I167" s="37" t="s">
        <v>472</v>
      </c>
      <c r="J167" s="37">
        <v>-0.99229999999999996</v>
      </c>
      <c r="K167" s="37">
        <v>0.2969</v>
      </c>
      <c r="L167" s="37">
        <v>2.7810000000000001E-3</v>
      </c>
      <c r="M167" s="37">
        <v>-1.599</v>
      </c>
      <c r="N167" s="37">
        <v>-0.98240000000000005</v>
      </c>
      <c r="O167" s="37">
        <v>-0.4375</v>
      </c>
      <c r="P167" s="37">
        <v>30001</v>
      </c>
      <c r="Q167" s="37">
        <v>120000</v>
      </c>
      <c r="S167" s="37" t="s">
        <v>2302</v>
      </c>
      <c r="T167" s="37">
        <v>-0.1368</v>
      </c>
      <c r="U167" s="37">
        <v>0.4541</v>
      </c>
      <c r="V167" s="37">
        <v>2.4919999999999999E-3</v>
      </c>
      <c r="W167" s="37">
        <v>-1.048</v>
      </c>
      <c r="X167" s="37">
        <v>-0.13869999999999999</v>
      </c>
      <c r="Y167" s="37">
        <v>0.77759999999999996</v>
      </c>
      <c r="Z167" s="37">
        <v>30001</v>
      </c>
      <c r="AA167" s="37">
        <v>120000</v>
      </c>
    </row>
    <row r="168" spans="9:27" x14ac:dyDescent="0.25">
      <c r="I168" s="37" t="s">
        <v>473</v>
      </c>
      <c r="J168" s="37">
        <v>-0.79359999999999997</v>
      </c>
      <c r="K168" s="37">
        <v>0.2888</v>
      </c>
      <c r="L168" s="37">
        <v>2.1489999999999999E-3</v>
      </c>
      <c r="M168" s="37">
        <v>-1.373</v>
      </c>
      <c r="N168" s="37">
        <v>-0.79039999999999999</v>
      </c>
      <c r="O168" s="37">
        <v>-0.2321</v>
      </c>
      <c r="P168" s="37">
        <v>30001</v>
      </c>
      <c r="Q168" s="37">
        <v>120000</v>
      </c>
      <c r="S168" s="37" t="s">
        <v>2303</v>
      </c>
      <c r="T168" s="37">
        <v>0.30649999999999999</v>
      </c>
      <c r="U168" s="37">
        <v>0.4405</v>
      </c>
      <c r="V168" s="37">
        <v>2.4009999999999999E-3</v>
      </c>
      <c r="W168" s="37">
        <v>-0.57520000000000004</v>
      </c>
      <c r="X168" s="37">
        <v>0.30449999999999999</v>
      </c>
      <c r="Y168" s="37">
        <v>1.2010000000000001</v>
      </c>
      <c r="Z168" s="37">
        <v>30001</v>
      </c>
      <c r="AA168" s="37">
        <v>120000</v>
      </c>
    </row>
    <row r="169" spans="9:27" x14ac:dyDescent="0.25">
      <c r="I169" s="37" t="s">
        <v>474</v>
      </c>
      <c r="J169" s="37">
        <v>-0.79979999999999996</v>
      </c>
      <c r="K169" s="37">
        <v>0.27629999999999999</v>
      </c>
      <c r="L169" s="37">
        <v>2.1450000000000002E-3</v>
      </c>
      <c r="M169" s="37">
        <v>-1.355</v>
      </c>
      <c r="N169" s="37">
        <v>-0.79449999999999998</v>
      </c>
      <c r="O169" s="37">
        <v>-0.26690000000000003</v>
      </c>
      <c r="P169" s="37">
        <v>30001</v>
      </c>
      <c r="Q169" s="37">
        <v>120000</v>
      </c>
      <c r="S169" s="37" t="s">
        <v>2304</v>
      </c>
      <c r="T169" s="37">
        <v>0.27689999999999998</v>
      </c>
      <c r="U169" s="37">
        <v>0.47160000000000002</v>
      </c>
      <c r="V169" s="37">
        <v>2.5469999999999998E-3</v>
      </c>
      <c r="W169" s="37">
        <v>-0.66300000000000003</v>
      </c>
      <c r="X169" s="37">
        <v>0.27500000000000002</v>
      </c>
      <c r="Y169" s="37">
        <v>1.2330000000000001</v>
      </c>
      <c r="Z169" s="37">
        <v>30001</v>
      </c>
      <c r="AA169" s="37">
        <v>120000</v>
      </c>
    </row>
    <row r="170" spans="9:27" x14ac:dyDescent="0.25">
      <c r="I170" s="37" t="s">
        <v>475</v>
      </c>
      <c r="J170" s="37">
        <v>-0.90159999999999996</v>
      </c>
      <c r="K170" s="37">
        <v>0.32979999999999998</v>
      </c>
      <c r="L170" s="37">
        <v>2.5899999999999999E-3</v>
      </c>
      <c r="M170" s="37">
        <v>-1.5740000000000001</v>
      </c>
      <c r="N170" s="37">
        <v>-0.89329999999999998</v>
      </c>
      <c r="O170" s="37">
        <v>-0.26719999999999999</v>
      </c>
      <c r="P170" s="37">
        <v>30001</v>
      </c>
      <c r="Q170" s="37">
        <v>120000</v>
      </c>
      <c r="S170" s="37" t="s">
        <v>2305</v>
      </c>
      <c r="T170" s="37">
        <v>0.16420000000000001</v>
      </c>
      <c r="U170" s="37">
        <v>0.55900000000000005</v>
      </c>
      <c r="V170" s="37">
        <v>2.153E-3</v>
      </c>
      <c r="W170" s="37">
        <v>-0.97309999999999997</v>
      </c>
      <c r="X170" s="37">
        <v>0.16059999999999999</v>
      </c>
      <c r="Y170" s="37">
        <v>1.3180000000000001</v>
      </c>
      <c r="Z170" s="37">
        <v>30001</v>
      </c>
      <c r="AA170" s="37">
        <v>120000</v>
      </c>
    </row>
    <row r="171" spans="9:27" x14ac:dyDescent="0.25">
      <c r="I171" s="37" t="s">
        <v>476</v>
      </c>
      <c r="J171" s="37">
        <v>-1.4510000000000001</v>
      </c>
      <c r="K171" s="37">
        <v>0.3236</v>
      </c>
      <c r="L171" s="37">
        <v>3.2669999999999999E-3</v>
      </c>
      <c r="M171" s="37">
        <v>-2.093</v>
      </c>
      <c r="N171" s="37">
        <v>-1.4490000000000001</v>
      </c>
      <c r="O171" s="37">
        <v>-0.82420000000000004</v>
      </c>
      <c r="P171" s="37">
        <v>30001</v>
      </c>
      <c r="Q171" s="37">
        <v>120000</v>
      </c>
      <c r="S171" s="37" t="s">
        <v>2306</v>
      </c>
      <c r="T171" s="37">
        <v>0.1981</v>
      </c>
      <c r="U171" s="37">
        <v>0.50390000000000001</v>
      </c>
      <c r="V171" s="37">
        <v>2.3110000000000001E-3</v>
      </c>
      <c r="W171" s="37">
        <v>-0.83660000000000001</v>
      </c>
      <c r="X171" s="37">
        <v>0.19550000000000001</v>
      </c>
      <c r="Y171" s="37">
        <v>1.23</v>
      </c>
      <c r="Z171" s="37">
        <v>30001</v>
      </c>
      <c r="AA171" s="37">
        <v>120000</v>
      </c>
    </row>
    <row r="172" spans="9:27" x14ac:dyDescent="0.25">
      <c r="I172" s="37" t="s">
        <v>477</v>
      </c>
      <c r="J172" s="37">
        <v>-1.4950000000000001</v>
      </c>
      <c r="K172" s="37">
        <v>0.35560000000000003</v>
      </c>
      <c r="L172" s="37">
        <v>3.421E-3</v>
      </c>
      <c r="M172" s="37">
        <v>-2.2000000000000002</v>
      </c>
      <c r="N172" s="37">
        <v>-1.494</v>
      </c>
      <c r="O172" s="37">
        <v>-0.80330000000000001</v>
      </c>
      <c r="P172" s="37">
        <v>30001</v>
      </c>
      <c r="Q172" s="37">
        <v>120000</v>
      </c>
      <c r="S172" s="37" t="s">
        <v>2307</v>
      </c>
      <c r="T172" s="37">
        <v>1.054</v>
      </c>
      <c r="U172" s="37">
        <v>0.67620000000000002</v>
      </c>
      <c r="V172" s="37">
        <v>5.0769999999999999E-3</v>
      </c>
      <c r="W172" s="37">
        <v>-0.29559999999999997</v>
      </c>
      <c r="X172" s="37">
        <v>1.0489999999999999</v>
      </c>
      <c r="Y172" s="37">
        <v>2.415</v>
      </c>
      <c r="Z172" s="37">
        <v>30001</v>
      </c>
      <c r="AA172" s="37">
        <v>120000</v>
      </c>
    </row>
    <row r="173" spans="9:27" x14ac:dyDescent="0.25">
      <c r="I173" s="37" t="s">
        <v>478</v>
      </c>
      <c r="J173" s="37">
        <v>-2.0219999999999998</v>
      </c>
      <c r="K173" s="37">
        <v>0.76690000000000003</v>
      </c>
      <c r="L173" s="37">
        <v>1.3100000000000001E-2</v>
      </c>
      <c r="M173" s="37">
        <v>-3.5310000000000001</v>
      </c>
      <c r="N173" s="37">
        <v>-2.0230000000000001</v>
      </c>
      <c r="O173" s="37">
        <v>-0.50060000000000004</v>
      </c>
      <c r="P173" s="37">
        <v>30001</v>
      </c>
      <c r="Q173" s="37">
        <v>120000</v>
      </c>
      <c r="S173" s="37" t="s">
        <v>2308</v>
      </c>
      <c r="T173" s="37">
        <v>-0.50529999999999997</v>
      </c>
      <c r="U173" s="37">
        <v>0.57909999999999995</v>
      </c>
      <c r="V173" s="37">
        <v>2.8180000000000002E-3</v>
      </c>
      <c r="W173" s="37">
        <v>-1.679</v>
      </c>
      <c r="X173" s="37">
        <v>-0.5091</v>
      </c>
      <c r="Y173" s="37">
        <v>0.69369999999999998</v>
      </c>
      <c r="Z173" s="37">
        <v>30001</v>
      </c>
      <c r="AA173" s="37">
        <v>120000</v>
      </c>
    </row>
    <row r="174" spans="9:27" x14ac:dyDescent="0.25">
      <c r="I174" s="37" t="s">
        <v>479</v>
      </c>
      <c r="J174" s="37">
        <v>-2.1419999999999999</v>
      </c>
      <c r="K174" s="37">
        <v>0.39560000000000001</v>
      </c>
      <c r="L174" s="37">
        <v>3.542E-3</v>
      </c>
      <c r="M174" s="37">
        <v>-2.923</v>
      </c>
      <c r="N174" s="37">
        <v>-2.1419999999999999</v>
      </c>
      <c r="O174" s="37">
        <v>-1.367</v>
      </c>
      <c r="P174" s="37">
        <v>30001</v>
      </c>
      <c r="Q174" s="37">
        <v>120000</v>
      </c>
      <c r="S174" s="37" t="s">
        <v>2309</v>
      </c>
      <c r="T174" s="37">
        <v>-0.1447</v>
      </c>
      <c r="U174" s="37">
        <v>0.43669999999999998</v>
      </c>
      <c r="V174" s="37">
        <v>2.0899999999999998E-3</v>
      </c>
      <c r="W174" s="37">
        <v>-1.0129999999999999</v>
      </c>
      <c r="X174" s="37">
        <v>-0.15820000000000001</v>
      </c>
      <c r="Y174" s="37">
        <v>0.77170000000000005</v>
      </c>
      <c r="Z174" s="37">
        <v>30001</v>
      </c>
      <c r="AA174" s="37">
        <v>120000</v>
      </c>
    </row>
    <row r="175" spans="9:27" x14ac:dyDescent="0.25">
      <c r="I175" s="37" t="s">
        <v>480</v>
      </c>
      <c r="J175" s="37">
        <v>-1.798</v>
      </c>
      <c r="K175" s="37">
        <v>0.3861</v>
      </c>
      <c r="L175" s="37">
        <v>4.1120000000000002E-3</v>
      </c>
      <c r="M175" s="37">
        <v>-2.5569999999999999</v>
      </c>
      <c r="N175" s="37">
        <v>-1.7969999999999999</v>
      </c>
      <c r="O175" s="37">
        <v>-1.044</v>
      </c>
      <c r="P175" s="37">
        <v>30001</v>
      </c>
      <c r="Q175" s="37">
        <v>120000</v>
      </c>
      <c r="S175" s="37" t="s">
        <v>2310</v>
      </c>
      <c r="T175" s="37">
        <v>0.1648</v>
      </c>
      <c r="U175" s="37">
        <v>0.44059999999999999</v>
      </c>
      <c r="V175" s="37">
        <v>2.235E-3</v>
      </c>
      <c r="W175" s="37">
        <v>-0.72340000000000004</v>
      </c>
      <c r="X175" s="37">
        <v>0.16189999999999999</v>
      </c>
      <c r="Y175" s="37">
        <v>1.06</v>
      </c>
      <c r="Z175" s="37">
        <v>30001</v>
      </c>
      <c r="AA175" s="37">
        <v>120000</v>
      </c>
    </row>
    <row r="176" spans="9:27" x14ac:dyDescent="0.25">
      <c r="I176" s="37" t="s">
        <v>481</v>
      </c>
      <c r="J176" s="37">
        <v>-1.7949999999999999</v>
      </c>
      <c r="K176" s="37">
        <v>0.63529999999999998</v>
      </c>
      <c r="L176" s="37">
        <v>9.2270000000000008E-3</v>
      </c>
      <c r="M176" s="37">
        <v>-3.0659999999999998</v>
      </c>
      <c r="N176" s="37">
        <v>-1.796</v>
      </c>
      <c r="O176" s="37">
        <v>-0.52680000000000005</v>
      </c>
      <c r="P176" s="37">
        <v>30001</v>
      </c>
      <c r="Q176" s="37">
        <v>120000</v>
      </c>
      <c r="S176" s="37" t="s">
        <v>2311</v>
      </c>
      <c r="T176" s="37">
        <v>-0.4264</v>
      </c>
      <c r="U176" s="37">
        <v>0.51900000000000002</v>
      </c>
      <c r="V176" s="37">
        <v>2.722E-3</v>
      </c>
      <c r="W176" s="37">
        <v>-1.468</v>
      </c>
      <c r="X176" s="37">
        <v>-0.42630000000000001</v>
      </c>
      <c r="Y176" s="37">
        <v>0.60840000000000005</v>
      </c>
      <c r="Z176" s="37">
        <v>30001</v>
      </c>
      <c r="AA176" s="37">
        <v>120000</v>
      </c>
    </row>
    <row r="177" spans="9:27" x14ac:dyDescent="0.25">
      <c r="I177" s="37" t="s">
        <v>482</v>
      </c>
      <c r="J177" s="37">
        <v>-1.982</v>
      </c>
      <c r="K177" s="37">
        <v>0.40029999999999999</v>
      </c>
      <c r="L177" s="37">
        <v>3.947E-3</v>
      </c>
      <c r="M177" s="37">
        <v>-2.7709999999999999</v>
      </c>
      <c r="N177" s="37">
        <v>-1.9810000000000001</v>
      </c>
      <c r="O177" s="37">
        <v>-1.2</v>
      </c>
      <c r="P177" s="37">
        <v>30001</v>
      </c>
      <c r="Q177" s="37">
        <v>120000</v>
      </c>
      <c r="S177" s="37" t="s">
        <v>2312</v>
      </c>
      <c r="T177" s="37">
        <v>-0.97389999999999999</v>
      </c>
      <c r="U177" s="37">
        <v>0.90790000000000004</v>
      </c>
      <c r="V177" s="37">
        <v>1.34E-2</v>
      </c>
      <c r="W177" s="37">
        <v>-2.7770000000000001</v>
      </c>
      <c r="X177" s="37">
        <v>-0.97319999999999995</v>
      </c>
      <c r="Y177" s="37">
        <v>0.82850000000000001</v>
      </c>
      <c r="Z177" s="37">
        <v>30001</v>
      </c>
      <c r="AA177" s="37">
        <v>120000</v>
      </c>
    </row>
    <row r="178" spans="9:27" x14ac:dyDescent="0.25">
      <c r="I178" s="37" t="s">
        <v>483</v>
      </c>
      <c r="J178" s="37">
        <v>-1.78</v>
      </c>
      <c r="K178" s="37">
        <v>0.38519999999999999</v>
      </c>
      <c r="L178" s="37">
        <v>4.5640000000000003E-3</v>
      </c>
      <c r="M178" s="37">
        <v>-2.54</v>
      </c>
      <c r="N178" s="37">
        <v>-1.778</v>
      </c>
      <c r="O178" s="37">
        <v>-1.0289999999999999</v>
      </c>
      <c r="P178" s="37">
        <v>30001</v>
      </c>
      <c r="Q178" s="37">
        <v>120000</v>
      </c>
      <c r="S178" s="37" t="s">
        <v>2313</v>
      </c>
      <c r="T178" s="37">
        <v>-1.095</v>
      </c>
      <c r="U178" s="37">
        <v>0.61950000000000005</v>
      </c>
      <c r="V178" s="37">
        <v>3.5260000000000001E-3</v>
      </c>
      <c r="W178" s="37">
        <v>-2.3220000000000001</v>
      </c>
      <c r="X178" s="37">
        <v>-1.097</v>
      </c>
      <c r="Y178" s="37">
        <v>0.14699999999999999</v>
      </c>
      <c r="Z178" s="37">
        <v>30001</v>
      </c>
      <c r="AA178" s="37">
        <v>120000</v>
      </c>
    </row>
    <row r="179" spans="9:27" x14ac:dyDescent="0.25">
      <c r="I179" s="37" t="s">
        <v>484</v>
      </c>
      <c r="J179" s="37">
        <v>-0.92669999999999997</v>
      </c>
      <c r="K179" s="37">
        <v>0.4078</v>
      </c>
      <c r="L179" s="37">
        <v>5.1599999999999997E-3</v>
      </c>
      <c r="M179" s="37">
        <v>-1.7330000000000001</v>
      </c>
      <c r="N179" s="37">
        <v>-0.92490000000000006</v>
      </c>
      <c r="O179" s="37">
        <v>-0.12820000000000001</v>
      </c>
      <c r="P179" s="37">
        <v>30001</v>
      </c>
      <c r="Q179" s="37">
        <v>120000</v>
      </c>
      <c r="S179" s="37" t="s">
        <v>2314</v>
      </c>
      <c r="T179" s="37">
        <v>-0.74790000000000001</v>
      </c>
      <c r="U179" s="37">
        <v>0.61739999999999995</v>
      </c>
      <c r="V179" s="37">
        <v>6.5319999999999996E-3</v>
      </c>
      <c r="W179" s="37">
        <v>-1.9710000000000001</v>
      </c>
      <c r="X179" s="37">
        <v>-0.74870000000000003</v>
      </c>
      <c r="Y179" s="37">
        <v>0.48949999999999999</v>
      </c>
      <c r="Z179" s="37">
        <v>30001</v>
      </c>
      <c r="AA179" s="37">
        <v>120000</v>
      </c>
    </row>
    <row r="180" spans="9:27" x14ac:dyDescent="0.25">
      <c r="I180" s="37" t="s">
        <v>485</v>
      </c>
      <c r="J180" s="37">
        <v>0.13969999999999999</v>
      </c>
      <c r="K180" s="37">
        <v>0.31969999999999998</v>
      </c>
      <c r="L180" s="37">
        <v>3.0140000000000002E-3</v>
      </c>
      <c r="M180" s="37">
        <v>-0.46779999999999999</v>
      </c>
      <c r="N180" s="37">
        <v>0.1166</v>
      </c>
      <c r="O180" s="37">
        <v>0.82179999999999997</v>
      </c>
      <c r="P180" s="37">
        <v>30001</v>
      </c>
      <c r="Q180" s="37">
        <v>120000</v>
      </c>
      <c r="S180" s="37" t="s">
        <v>2315</v>
      </c>
      <c r="T180" s="37">
        <v>-0.93410000000000004</v>
      </c>
      <c r="U180" s="37">
        <v>0.63719999999999999</v>
      </c>
      <c r="V180" s="37">
        <v>3.7439999999999999E-3</v>
      </c>
      <c r="W180" s="37">
        <v>-2.218</v>
      </c>
      <c r="X180" s="37">
        <v>-0.93489999999999995</v>
      </c>
      <c r="Y180" s="37">
        <v>0.3473</v>
      </c>
      <c r="Z180" s="37">
        <v>30001</v>
      </c>
      <c r="AA180" s="37">
        <v>120000</v>
      </c>
    </row>
    <row r="181" spans="9:27" x14ac:dyDescent="0.25">
      <c r="I181" s="37" t="s">
        <v>486</v>
      </c>
      <c r="J181" s="37">
        <v>0.24079999999999999</v>
      </c>
      <c r="K181" s="37">
        <v>0.17069999999999999</v>
      </c>
      <c r="L181" s="37">
        <v>1.6540000000000001E-3</v>
      </c>
      <c r="M181" s="37">
        <v>-9.3700000000000006E-2</v>
      </c>
      <c r="N181" s="37">
        <v>0.24160000000000001</v>
      </c>
      <c r="O181" s="37">
        <v>0.57650000000000001</v>
      </c>
      <c r="P181" s="37">
        <v>30001</v>
      </c>
      <c r="Q181" s="37">
        <v>120000</v>
      </c>
      <c r="S181" s="37" t="s">
        <v>2316</v>
      </c>
      <c r="T181" s="37">
        <v>-0.73060000000000003</v>
      </c>
      <c r="U181" s="37">
        <v>0.62070000000000003</v>
      </c>
      <c r="V181" s="37">
        <v>4.3080000000000002E-3</v>
      </c>
      <c r="W181" s="37">
        <v>-1.9630000000000001</v>
      </c>
      <c r="X181" s="37">
        <v>-0.73499999999999999</v>
      </c>
      <c r="Y181" s="37">
        <v>0.5161</v>
      </c>
      <c r="Z181" s="37">
        <v>30001</v>
      </c>
      <c r="AA181" s="37">
        <v>120000</v>
      </c>
    </row>
    <row r="182" spans="9:27" x14ac:dyDescent="0.25">
      <c r="I182" s="37" t="s">
        <v>487</v>
      </c>
      <c r="J182" s="37">
        <v>0.50280000000000002</v>
      </c>
      <c r="K182" s="37">
        <v>0.32150000000000001</v>
      </c>
      <c r="L182" s="37">
        <v>3.408E-3</v>
      </c>
      <c r="M182" s="37">
        <v>-8.43E-2</v>
      </c>
      <c r="N182" s="37">
        <v>0.4874</v>
      </c>
      <c r="O182" s="37">
        <v>1.1679999999999999</v>
      </c>
      <c r="P182" s="37">
        <v>30001</v>
      </c>
      <c r="Q182" s="37">
        <v>120000</v>
      </c>
      <c r="S182" s="37" t="s">
        <v>2317</v>
      </c>
      <c r="T182" s="37">
        <v>0.1181</v>
      </c>
      <c r="U182" s="37">
        <v>0.6351</v>
      </c>
      <c r="V182" s="37">
        <v>5.1159999999999999E-3</v>
      </c>
      <c r="W182" s="37">
        <v>-1.147</v>
      </c>
      <c r="X182" s="37">
        <v>0.11600000000000001</v>
      </c>
      <c r="Y182" s="37">
        <v>1.3839999999999999</v>
      </c>
      <c r="Z182" s="37">
        <v>30001</v>
      </c>
      <c r="AA182" s="37">
        <v>120000</v>
      </c>
    </row>
    <row r="183" spans="9:27" x14ac:dyDescent="0.25">
      <c r="I183" s="37" t="s">
        <v>488</v>
      </c>
      <c r="J183" s="37">
        <v>-0.31390000000000001</v>
      </c>
      <c r="K183" s="37">
        <v>0.14749999999999999</v>
      </c>
      <c r="L183" s="37">
        <v>1.4630000000000001E-3</v>
      </c>
      <c r="M183" s="37">
        <v>-0.6048</v>
      </c>
      <c r="N183" s="37">
        <v>-0.31359999999999999</v>
      </c>
      <c r="O183" s="37">
        <v>-2.5590000000000002E-2</v>
      </c>
      <c r="P183" s="37">
        <v>30001</v>
      </c>
      <c r="Q183" s="37">
        <v>120000</v>
      </c>
      <c r="S183" s="37" t="s">
        <v>2318</v>
      </c>
      <c r="T183" s="37">
        <v>0.44340000000000002</v>
      </c>
      <c r="U183" s="37">
        <v>0.246</v>
      </c>
      <c r="V183" s="37">
        <v>1.294E-3</v>
      </c>
      <c r="W183" s="37">
        <v>-3.1710000000000002E-2</v>
      </c>
      <c r="X183" s="37">
        <v>0.43740000000000001</v>
      </c>
      <c r="Y183" s="37">
        <v>0.94810000000000005</v>
      </c>
      <c r="Z183" s="37">
        <v>30001</v>
      </c>
      <c r="AA183" s="37">
        <v>120000</v>
      </c>
    </row>
    <row r="184" spans="9:27" x14ac:dyDescent="0.25">
      <c r="I184" s="37" t="s">
        <v>489</v>
      </c>
      <c r="J184" s="37">
        <v>-0.41420000000000001</v>
      </c>
      <c r="K184" s="37">
        <v>0.32019999999999998</v>
      </c>
      <c r="L184" s="37">
        <v>3.039E-3</v>
      </c>
      <c r="M184" s="37">
        <v>-1.0640000000000001</v>
      </c>
      <c r="N184" s="37">
        <v>-0.40920000000000001</v>
      </c>
      <c r="O184" s="37">
        <v>0.22309999999999999</v>
      </c>
      <c r="P184" s="37">
        <v>30001</v>
      </c>
      <c r="Q184" s="37">
        <v>120000</v>
      </c>
      <c r="S184" s="37" t="s">
        <v>2319</v>
      </c>
      <c r="T184" s="37">
        <v>0.4138</v>
      </c>
      <c r="U184" s="37">
        <v>0.30420000000000003</v>
      </c>
      <c r="V184" s="37">
        <v>1.562E-3</v>
      </c>
      <c r="W184" s="37">
        <v>-0.18579999999999999</v>
      </c>
      <c r="X184" s="37">
        <v>0.4113</v>
      </c>
      <c r="Y184" s="37">
        <v>1.0269999999999999</v>
      </c>
      <c r="Z184" s="37">
        <v>30001</v>
      </c>
      <c r="AA184" s="37">
        <v>120000</v>
      </c>
    </row>
    <row r="185" spans="9:27" x14ac:dyDescent="0.25">
      <c r="I185" s="37" t="s">
        <v>490</v>
      </c>
      <c r="J185" s="37">
        <v>-0.25280000000000002</v>
      </c>
      <c r="K185" s="37">
        <v>0.29409999999999997</v>
      </c>
      <c r="L185" s="37">
        <v>2.0170000000000001E-3</v>
      </c>
      <c r="M185" s="37">
        <v>-0.82250000000000001</v>
      </c>
      <c r="N185" s="37">
        <v>-0.26119999999999999</v>
      </c>
      <c r="O185" s="37">
        <v>0.3533</v>
      </c>
      <c r="P185" s="37">
        <v>30001</v>
      </c>
      <c r="Q185" s="37">
        <v>120000</v>
      </c>
      <c r="S185" s="37" t="s">
        <v>2320</v>
      </c>
      <c r="T185" s="37">
        <v>0.30099999999999999</v>
      </c>
      <c r="U185" s="37">
        <v>0.44529999999999997</v>
      </c>
      <c r="V185" s="37">
        <v>2.2469999999999999E-3</v>
      </c>
      <c r="W185" s="37">
        <v>-0.59830000000000005</v>
      </c>
      <c r="X185" s="37">
        <v>0.30109999999999998</v>
      </c>
      <c r="Y185" s="37">
        <v>1.204</v>
      </c>
      <c r="Z185" s="37">
        <v>30001</v>
      </c>
      <c r="AA185" s="37">
        <v>120000</v>
      </c>
    </row>
    <row r="186" spans="9:27" x14ac:dyDescent="0.25">
      <c r="I186" s="37" t="s">
        <v>491</v>
      </c>
      <c r="J186" s="37">
        <v>-0.37490000000000001</v>
      </c>
      <c r="K186" s="37">
        <v>0.25879999999999997</v>
      </c>
      <c r="L186" s="37">
        <v>2.7550000000000001E-3</v>
      </c>
      <c r="M186" s="37">
        <v>-0.87480000000000002</v>
      </c>
      <c r="N186" s="37">
        <v>-0.37840000000000001</v>
      </c>
      <c r="O186" s="37">
        <v>0.14630000000000001</v>
      </c>
      <c r="P186" s="37">
        <v>30001</v>
      </c>
      <c r="Q186" s="37">
        <v>120000</v>
      </c>
      <c r="S186" s="37" t="s">
        <v>2321</v>
      </c>
      <c r="T186" s="37">
        <v>0.33489999999999998</v>
      </c>
      <c r="U186" s="37">
        <v>0.37809999999999999</v>
      </c>
      <c r="V186" s="37">
        <v>2.346E-3</v>
      </c>
      <c r="W186" s="37">
        <v>-0.41549999999999998</v>
      </c>
      <c r="X186" s="37">
        <v>0.3337</v>
      </c>
      <c r="Y186" s="37">
        <v>1.0880000000000001</v>
      </c>
      <c r="Z186" s="37">
        <v>30001</v>
      </c>
      <c r="AA186" s="37">
        <v>120000</v>
      </c>
    </row>
    <row r="187" spans="9:27" x14ac:dyDescent="0.25">
      <c r="I187" s="37" t="s">
        <v>492</v>
      </c>
      <c r="J187" s="37">
        <v>-0.5383</v>
      </c>
      <c r="K187" s="37">
        <v>0.2165</v>
      </c>
      <c r="L187" s="37">
        <v>3.0539999999999999E-3</v>
      </c>
      <c r="M187" s="37">
        <v>-0.96950000000000003</v>
      </c>
      <c r="N187" s="37">
        <v>-0.53549999999999998</v>
      </c>
      <c r="O187" s="37">
        <v>-0.1207</v>
      </c>
      <c r="P187" s="37">
        <v>30001</v>
      </c>
      <c r="Q187" s="37">
        <v>120000</v>
      </c>
      <c r="S187" s="37" t="s">
        <v>2322</v>
      </c>
      <c r="T187" s="37">
        <v>1.1910000000000001</v>
      </c>
      <c r="U187" s="37">
        <v>0.5806</v>
      </c>
      <c r="V187" s="37">
        <v>4.9589999999999999E-3</v>
      </c>
      <c r="W187" s="37">
        <v>4.827E-2</v>
      </c>
      <c r="X187" s="37">
        <v>1.1870000000000001</v>
      </c>
      <c r="Y187" s="37">
        <v>2.3559999999999999</v>
      </c>
      <c r="Z187" s="37">
        <v>30001</v>
      </c>
      <c r="AA187" s="37">
        <v>120000</v>
      </c>
    </row>
    <row r="188" spans="9:27" x14ac:dyDescent="0.25">
      <c r="I188" s="37" t="s">
        <v>493</v>
      </c>
      <c r="J188" s="37">
        <v>-0.42480000000000001</v>
      </c>
      <c r="K188" s="37">
        <v>0.2112</v>
      </c>
      <c r="L188" s="37">
        <v>2.8400000000000001E-3</v>
      </c>
      <c r="M188" s="37">
        <v>-0.84289999999999998</v>
      </c>
      <c r="N188" s="37">
        <v>-0.42299999999999999</v>
      </c>
      <c r="O188" s="37">
        <v>-1.508E-2</v>
      </c>
      <c r="P188" s="37">
        <v>30001</v>
      </c>
      <c r="Q188" s="37">
        <v>120000</v>
      </c>
      <c r="S188" s="37" t="s">
        <v>2323</v>
      </c>
      <c r="T188" s="37">
        <v>-0.36849999999999999</v>
      </c>
      <c r="U188" s="37">
        <v>0.46360000000000001</v>
      </c>
      <c r="V188" s="37">
        <v>2.709E-3</v>
      </c>
      <c r="W188" s="37">
        <v>-1.302</v>
      </c>
      <c r="X188" s="37">
        <v>-0.36859999999999998</v>
      </c>
      <c r="Y188" s="37">
        <v>0.56010000000000004</v>
      </c>
      <c r="Z188" s="37">
        <v>30001</v>
      </c>
      <c r="AA188" s="37">
        <v>120000</v>
      </c>
    </row>
    <row r="189" spans="9:27" x14ac:dyDescent="0.25">
      <c r="I189" s="37" t="s">
        <v>494</v>
      </c>
      <c r="J189" s="37">
        <v>-0.47349999999999998</v>
      </c>
      <c r="K189" s="37">
        <v>0.26390000000000002</v>
      </c>
      <c r="L189" s="37">
        <v>2.771E-3</v>
      </c>
      <c r="M189" s="37">
        <v>-1.0029999999999999</v>
      </c>
      <c r="N189" s="37">
        <v>-0.47139999999999999</v>
      </c>
      <c r="O189" s="37">
        <v>3.9260000000000003E-2</v>
      </c>
      <c r="P189" s="37">
        <v>30001</v>
      </c>
      <c r="Q189" s="37">
        <v>120000</v>
      </c>
      <c r="S189" s="37" t="s">
        <v>2324</v>
      </c>
      <c r="T189" s="37">
        <v>-7.9000000000000008E-3</v>
      </c>
      <c r="U189" s="37">
        <v>0.26900000000000002</v>
      </c>
      <c r="V189" s="37">
        <v>1.8779999999999999E-3</v>
      </c>
      <c r="W189" s="37">
        <v>-0.52810000000000001</v>
      </c>
      <c r="X189" s="37">
        <v>-1.315E-2</v>
      </c>
      <c r="Y189" s="37">
        <v>0.54079999999999995</v>
      </c>
      <c r="Z189" s="37">
        <v>30001</v>
      </c>
      <c r="AA189" s="37">
        <v>120000</v>
      </c>
    </row>
    <row r="190" spans="9:27" x14ac:dyDescent="0.25">
      <c r="I190" s="37" t="s">
        <v>495</v>
      </c>
      <c r="J190" s="37">
        <v>-0.31519999999999998</v>
      </c>
      <c r="K190" s="37">
        <v>0.22800000000000001</v>
      </c>
      <c r="L190" s="37">
        <v>2.9499999999999999E-3</v>
      </c>
      <c r="M190" s="37">
        <v>-0.75880000000000003</v>
      </c>
      <c r="N190" s="37">
        <v>-0.31569999999999998</v>
      </c>
      <c r="O190" s="37">
        <v>0.13600000000000001</v>
      </c>
      <c r="P190" s="37">
        <v>30001</v>
      </c>
      <c r="Q190" s="37">
        <v>120000</v>
      </c>
      <c r="S190" s="37" t="s">
        <v>2325</v>
      </c>
      <c r="T190" s="37">
        <v>0.30159999999999998</v>
      </c>
      <c r="U190" s="37">
        <v>0.26279999999999998</v>
      </c>
      <c r="V190" s="37">
        <v>1.8109999999999999E-3</v>
      </c>
      <c r="W190" s="37">
        <v>-0.21890000000000001</v>
      </c>
      <c r="X190" s="37">
        <v>0.30070000000000002</v>
      </c>
      <c r="Y190" s="37">
        <v>0.82769999999999999</v>
      </c>
      <c r="Z190" s="37">
        <v>30001</v>
      </c>
      <c r="AA190" s="37">
        <v>120000</v>
      </c>
    </row>
    <row r="191" spans="9:27" x14ac:dyDescent="0.25">
      <c r="I191" s="37" t="s">
        <v>496</v>
      </c>
      <c r="J191" s="37">
        <v>-0.2681</v>
      </c>
      <c r="K191" s="37">
        <v>0.2127</v>
      </c>
      <c r="L191" s="37">
        <v>2.9429999999999999E-3</v>
      </c>
      <c r="M191" s="37">
        <v>-0.6855</v>
      </c>
      <c r="N191" s="37">
        <v>-0.26769999999999999</v>
      </c>
      <c r="O191" s="37">
        <v>0.15040000000000001</v>
      </c>
      <c r="P191" s="37">
        <v>30001</v>
      </c>
      <c r="Q191" s="37">
        <v>120000</v>
      </c>
      <c r="S191" s="37" t="s">
        <v>2326</v>
      </c>
      <c r="T191" s="37">
        <v>-0.28960000000000002</v>
      </c>
      <c r="U191" s="37">
        <v>0.3906</v>
      </c>
      <c r="V191" s="37">
        <v>3.0760000000000002E-3</v>
      </c>
      <c r="W191" s="37">
        <v>-1.0609999999999999</v>
      </c>
      <c r="X191" s="37">
        <v>-0.28999999999999998</v>
      </c>
      <c r="Y191" s="37">
        <v>0.49209999999999998</v>
      </c>
      <c r="Z191" s="37">
        <v>30001</v>
      </c>
      <c r="AA191" s="37">
        <v>120000</v>
      </c>
    </row>
    <row r="192" spans="9:27" x14ac:dyDescent="0.25">
      <c r="I192" s="37" t="s">
        <v>497</v>
      </c>
      <c r="J192" s="37">
        <v>-0.39860000000000001</v>
      </c>
      <c r="K192" s="37">
        <v>0.19339999999999999</v>
      </c>
      <c r="L192" s="37">
        <v>2.663E-3</v>
      </c>
      <c r="M192" s="37">
        <v>-0.78190000000000004</v>
      </c>
      <c r="N192" s="37">
        <v>-0.3967</v>
      </c>
      <c r="O192" s="37">
        <v>-2.4219999999999998E-2</v>
      </c>
      <c r="P192" s="37">
        <v>30001</v>
      </c>
      <c r="Q192" s="37">
        <v>120000</v>
      </c>
      <c r="S192" s="37" t="s">
        <v>2327</v>
      </c>
      <c r="T192" s="37">
        <v>-0.83709999999999996</v>
      </c>
      <c r="U192" s="37">
        <v>0.84419999999999995</v>
      </c>
      <c r="V192" s="37">
        <v>1.353E-2</v>
      </c>
      <c r="W192" s="37">
        <v>-2.5139999999999998</v>
      </c>
      <c r="X192" s="37">
        <v>-0.83989999999999998</v>
      </c>
      <c r="Y192" s="37">
        <v>0.84809999999999997</v>
      </c>
      <c r="Z192" s="37">
        <v>30001</v>
      </c>
      <c r="AA192" s="37">
        <v>120000</v>
      </c>
    </row>
    <row r="193" spans="9:27" x14ac:dyDescent="0.25">
      <c r="I193" s="37" t="s">
        <v>498</v>
      </c>
      <c r="J193" s="37">
        <v>-0.31280000000000002</v>
      </c>
      <c r="K193" s="37">
        <v>0.1827</v>
      </c>
      <c r="L193" s="37">
        <v>2.5890000000000002E-3</v>
      </c>
      <c r="M193" s="37">
        <v>-0.67149999999999999</v>
      </c>
      <c r="N193" s="37">
        <v>-0.31169999999999998</v>
      </c>
      <c r="O193" s="37">
        <v>4.2000000000000003E-2</v>
      </c>
      <c r="P193" s="37">
        <v>30001</v>
      </c>
      <c r="Q193" s="37">
        <v>120000</v>
      </c>
      <c r="S193" s="37" t="s">
        <v>2328</v>
      </c>
      <c r="T193" s="37">
        <v>-0.95779999999999998</v>
      </c>
      <c r="U193" s="37">
        <v>0.52380000000000004</v>
      </c>
      <c r="V193" s="37">
        <v>3.7959999999999999E-3</v>
      </c>
      <c r="W193" s="37">
        <v>-1.9930000000000001</v>
      </c>
      <c r="X193" s="37">
        <v>-0.95830000000000004</v>
      </c>
      <c r="Y193" s="37">
        <v>8.5919999999999996E-2</v>
      </c>
      <c r="Z193" s="37">
        <v>30001</v>
      </c>
      <c r="AA193" s="37">
        <v>120000</v>
      </c>
    </row>
    <row r="194" spans="9:27" x14ac:dyDescent="0.25">
      <c r="I194" s="37" t="s">
        <v>499</v>
      </c>
      <c r="J194" s="37">
        <v>-0.71519999999999995</v>
      </c>
      <c r="K194" s="37">
        <v>0.22140000000000001</v>
      </c>
      <c r="L194" s="37">
        <v>2.5100000000000001E-3</v>
      </c>
      <c r="M194" s="37">
        <v>-1.153</v>
      </c>
      <c r="N194" s="37">
        <v>-0.71379999999999999</v>
      </c>
      <c r="O194" s="37">
        <v>-0.28389999999999999</v>
      </c>
      <c r="P194" s="37">
        <v>30001</v>
      </c>
      <c r="Q194" s="37">
        <v>120000</v>
      </c>
      <c r="S194" s="37" t="s">
        <v>2329</v>
      </c>
      <c r="T194" s="37">
        <v>-0.61109999999999998</v>
      </c>
      <c r="U194" s="37">
        <v>0.52100000000000002</v>
      </c>
      <c r="V194" s="37">
        <v>6.6759999999999996E-3</v>
      </c>
      <c r="W194" s="37">
        <v>-1.643</v>
      </c>
      <c r="X194" s="37">
        <v>-0.61209999999999998</v>
      </c>
      <c r="Y194" s="37">
        <v>0.42799999999999999</v>
      </c>
      <c r="Z194" s="37">
        <v>30001</v>
      </c>
      <c r="AA194" s="37">
        <v>120000</v>
      </c>
    </row>
    <row r="195" spans="9:27" x14ac:dyDescent="0.25">
      <c r="I195" s="37" t="s">
        <v>500</v>
      </c>
      <c r="J195" s="37">
        <v>-0.37990000000000002</v>
      </c>
      <c r="K195" s="37">
        <v>0.2261</v>
      </c>
      <c r="L195" s="37">
        <v>2.2959999999999999E-3</v>
      </c>
      <c r="M195" s="37">
        <v>-0.82630000000000003</v>
      </c>
      <c r="N195" s="37">
        <v>-0.37909999999999999</v>
      </c>
      <c r="O195" s="37">
        <v>6.1850000000000002E-2</v>
      </c>
      <c r="P195" s="37">
        <v>30001</v>
      </c>
      <c r="Q195" s="37">
        <v>120000</v>
      </c>
      <c r="S195" s="37" t="s">
        <v>2330</v>
      </c>
      <c r="T195" s="37">
        <v>-0.79720000000000002</v>
      </c>
      <c r="U195" s="37">
        <v>0.53969999999999996</v>
      </c>
      <c r="V195" s="37">
        <v>4.1120000000000002E-3</v>
      </c>
      <c r="W195" s="37">
        <v>-1.867</v>
      </c>
      <c r="X195" s="37">
        <v>-0.79769999999999996</v>
      </c>
      <c r="Y195" s="37">
        <v>0.26700000000000002</v>
      </c>
      <c r="Z195" s="37">
        <v>30001</v>
      </c>
      <c r="AA195" s="37">
        <v>120000</v>
      </c>
    </row>
    <row r="196" spans="9:27" x14ac:dyDescent="0.25">
      <c r="I196" s="37" t="s">
        <v>501</v>
      </c>
      <c r="J196" s="37">
        <v>-0.31330000000000002</v>
      </c>
      <c r="K196" s="37">
        <v>0.21110000000000001</v>
      </c>
      <c r="L196" s="37">
        <v>1.748E-3</v>
      </c>
      <c r="M196" s="37">
        <v>-0.72370000000000001</v>
      </c>
      <c r="N196" s="37">
        <v>-0.31409999999999999</v>
      </c>
      <c r="O196" s="37">
        <v>0.1045</v>
      </c>
      <c r="P196" s="37">
        <v>30001</v>
      </c>
      <c r="Q196" s="37">
        <v>120000</v>
      </c>
      <c r="S196" s="37" t="s">
        <v>2331</v>
      </c>
      <c r="T196" s="37">
        <v>-0.59379999999999999</v>
      </c>
      <c r="U196" s="37">
        <v>0.51480000000000004</v>
      </c>
      <c r="V196" s="37">
        <v>4.3189999999999999E-3</v>
      </c>
      <c r="W196" s="37">
        <v>-1.613</v>
      </c>
      <c r="X196" s="37">
        <v>-0.5958</v>
      </c>
      <c r="Y196" s="37">
        <v>0.43559999999999999</v>
      </c>
      <c r="Z196" s="37">
        <v>30001</v>
      </c>
      <c r="AA196" s="37">
        <v>120000</v>
      </c>
    </row>
    <row r="197" spans="9:27" x14ac:dyDescent="0.25">
      <c r="I197" s="37" t="s">
        <v>502</v>
      </c>
      <c r="J197" s="37">
        <v>-0.498</v>
      </c>
      <c r="K197" s="37">
        <v>0.25380000000000003</v>
      </c>
      <c r="L197" s="37">
        <v>1.823E-3</v>
      </c>
      <c r="M197" s="37">
        <v>-0.98980000000000001</v>
      </c>
      <c r="N197" s="37">
        <v>-0.50039999999999996</v>
      </c>
      <c r="O197" s="37">
        <v>6.5139999999999998E-3</v>
      </c>
      <c r="P197" s="37">
        <v>30001</v>
      </c>
      <c r="Q197" s="37">
        <v>120000</v>
      </c>
      <c r="S197" s="37" t="s">
        <v>2332</v>
      </c>
      <c r="T197" s="37">
        <v>0.25490000000000002</v>
      </c>
      <c r="U197" s="37">
        <v>0.53239999999999998</v>
      </c>
      <c r="V197" s="37">
        <v>5.1079999999999997E-3</v>
      </c>
      <c r="W197" s="37">
        <v>-0.80789999999999995</v>
      </c>
      <c r="X197" s="37">
        <v>0.25609999999999999</v>
      </c>
      <c r="Y197" s="37">
        <v>1.3160000000000001</v>
      </c>
      <c r="Z197" s="37">
        <v>30001</v>
      </c>
      <c r="AA197" s="37">
        <v>120000</v>
      </c>
    </row>
    <row r="198" spans="9:27" x14ac:dyDescent="0.25">
      <c r="I198" s="37" t="s">
        <v>503</v>
      </c>
      <c r="J198" s="37">
        <v>-0.88619999999999999</v>
      </c>
      <c r="K198" s="37">
        <v>0.2802</v>
      </c>
      <c r="L198" s="37">
        <v>1.949E-3</v>
      </c>
      <c r="M198" s="37">
        <v>-1.4550000000000001</v>
      </c>
      <c r="N198" s="37">
        <v>-0.87770000000000004</v>
      </c>
      <c r="O198" s="37">
        <v>-0.36720000000000003</v>
      </c>
      <c r="P198" s="37">
        <v>30001</v>
      </c>
      <c r="Q198" s="37">
        <v>120000</v>
      </c>
      <c r="S198" s="37" t="s">
        <v>2333</v>
      </c>
      <c r="T198" s="37">
        <v>-2.962E-2</v>
      </c>
      <c r="U198" s="37">
        <v>0.27439999999999998</v>
      </c>
      <c r="V198" s="37">
        <v>1.361E-3</v>
      </c>
      <c r="W198" s="37">
        <v>-0.58630000000000004</v>
      </c>
      <c r="X198" s="37">
        <v>-2.7009999999999999E-2</v>
      </c>
      <c r="Y198" s="37">
        <v>0.51429999999999998</v>
      </c>
      <c r="Z198" s="37">
        <v>30001</v>
      </c>
      <c r="AA198" s="37">
        <v>120000</v>
      </c>
    </row>
    <row r="199" spans="9:27" x14ac:dyDescent="0.25">
      <c r="I199" s="37" t="s">
        <v>504</v>
      </c>
      <c r="J199" s="37">
        <v>-0.54979999999999996</v>
      </c>
      <c r="K199" s="37">
        <v>0.1915</v>
      </c>
      <c r="L199" s="37">
        <v>1.621E-3</v>
      </c>
      <c r="M199" s="37">
        <v>-0.92400000000000004</v>
      </c>
      <c r="N199" s="37">
        <v>-0.55000000000000004</v>
      </c>
      <c r="O199" s="37">
        <v>-0.1739</v>
      </c>
      <c r="P199" s="37">
        <v>30001</v>
      </c>
      <c r="Q199" s="37">
        <v>120000</v>
      </c>
      <c r="S199" s="37" t="s">
        <v>2334</v>
      </c>
      <c r="T199" s="37">
        <v>-0.14230000000000001</v>
      </c>
      <c r="U199" s="37">
        <v>0.42909999999999998</v>
      </c>
      <c r="V199" s="37">
        <v>2.153E-3</v>
      </c>
      <c r="W199" s="37">
        <v>-1.0129999999999999</v>
      </c>
      <c r="X199" s="37">
        <v>-0.14299999999999999</v>
      </c>
      <c r="Y199" s="37">
        <v>0.72570000000000001</v>
      </c>
      <c r="Z199" s="37">
        <v>30001</v>
      </c>
      <c r="AA199" s="37">
        <v>120000</v>
      </c>
    </row>
    <row r="200" spans="9:27" x14ac:dyDescent="0.25">
      <c r="I200" s="37" t="s">
        <v>505</v>
      </c>
      <c r="J200" s="37">
        <v>-0.33679999999999999</v>
      </c>
      <c r="K200" s="37">
        <v>0.2858</v>
      </c>
      <c r="L200" s="37">
        <v>2.0300000000000001E-3</v>
      </c>
      <c r="M200" s="37">
        <v>-0.87260000000000004</v>
      </c>
      <c r="N200" s="37">
        <v>-0.34789999999999999</v>
      </c>
      <c r="O200" s="37">
        <v>0.24970000000000001</v>
      </c>
      <c r="P200" s="37">
        <v>30001</v>
      </c>
      <c r="Q200" s="37">
        <v>120000</v>
      </c>
      <c r="S200" s="37" t="s">
        <v>2335</v>
      </c>
      <c r="T200" s="37">
        <v>-0.1084</v>
      </c>
      <c r="U200" s="37">
        <v>0.36199999999999999</v>
      </c>
      <c r="V200" s="37">
        <v>2.3249999999999998E-3</v>
      </c>
      <c r="W200" s="37">
        <v>-0.83109999999999995</v>
      </c>
      <c r="X200" s="37">
        <v>-0.1065</v>
      </c>
      <c r="Y200" s="37">
        <v>0.60589999999999999</v>
      </c>
      <c r="Z200" s="37">
        <v>30001</v>
      </c>
      <c r="AA200" s="37">
        <v>120000</v>
      </c>
    </row>
    <row r="201" spans="9:27" x14ac:dyDescent="0.25">
      <c r="I201" s="37" t="s">
        <v>506</v>
      </c>
      <c r="J201" s="37">
        <v>-0.16839999999999999</v>
      </c>
      <c r="K201" s="37">
        <v>0.15959999999999999</v>
      </c>
      <c r="L201" s="37">
        <v>1.284E-3</v>
      </c>
      <c r="M201" s="37">
        <v>-0.48349999999999999</v>
      </c>
      <c r="N201" s="37">
        <v>-0.16819999999999999</v>
      </c>
      <c r="O201" s="37">
        <v>0.14280000000000001</v>
      </c>
      <c r="P201" s="37">
        <v>30001</v>
      </c>
      <c r="Q201" s="37">
        <v>120000</v>
      </c>
      <c r="S201" s="37" t="s">
        <v>2336</v>
      </c>
      <c r="T201" s="37">
        <v>0.74750000000000005</v>
      </c>
      <c r="U201" s="37">
        <v>0.56840000000000002</v>
      </c>
      <c r="V201" s="37">
        <v>4.875E-3</v>
      </c>
      <c r="W201" s="37">
        <v>-0.37190000000000001</v>
      </c>
      <c r="X201" s="37">
        <v>0.74260000000000004</v>
      </c>
      <c r="Y201" s="37">
        <v>1.8819999999999999</v>
      </c>
      <c r="Z201" s="37">
        <v>30001</v>
      </c>
      <c r="AA201" s="37">
        <v>120000</v>
      </c>
    </row>
    <row r="202" spans="9:27" x14ac:dyDescent="0.25">
      <c r="I202" s="37" t="s">
        <v>507</v>
      </c>
      <c r="J202" s="37">
        <v>0.1004</v>
      </c>
      <c r="K202" s="37">
        <v>0.27550000000000002</v>
      </c>
      <c r="L202" s="37">
        <v>2.1129999999999999E-3</v>
      </c>
      <c r="M202" s="37">
        <v>-0.41810000000000003</v>
      </c>
      <c r="N202" s="37">
        <v>9.2170000000000002E-2</v>
      </c>
      <c r="O202" s="37">
        <v>0.65500000000000003</v>
      </c>
      <c r="P202" s="37">
        <v>30001</v>
      </c>
      <c r="Q202" s="37">
        <v>120000</v>
      </c>
      <c r="S202" s="37" t="s">
        <v>2337</v>
      </c>
      <c r="T202" s="37">
        <v>-0.81189999999999996</v>
      </c>
      <c r="U202" s="37">
        <v>0.44979999999999998</v>
      </c>
      <c r="V202" s="37">
        <v>2.715E-3</v>
      </c>
      <c r="W202" s="37">
        <v>-1.728</v>
      </c>
      <c r="X202" s="37">
        <v>-0.81069999999999998</v>
      </c>
      <c r="Y202" s="37">
        <v>9.2219999999999996E-2</v>
      </c>
      <c r="Z202" s="37">
        <v>30001</v>
      </c>
      <c r="AA202" s="37">
        <v>120000</v>
      </c>
    </row>
    <row r="203" spans="9:27" x14ac:dyDescent="0.25">
      <c r="I203" s="37" t="s">
        <v>508</v>
      </c>
      <c r="J203" s="37">
        <v>-0.21110000000000001</v>
      </c>
      <c r="K203" s="37">
        <v>0.29389999999999999</v>
      </c>
      <c r="L203" s="37">
        <v>1.92E-3</v>
      </c>
      <c r="M203" s="37">
        <v>-0.81010000000000004</v>
      </c>
      <c r="N203" s="37">
        <v>-0.2039</v>
      </c>
      <c r="O203" s="37">
        <v>0.35599999999999998</v>
      </c>
      <c r="P203" s="37">
        <v>30001</v>
      </c>
      <c r="Q203" s="37">
        <v>120000</v>
      </c>
      <c r="S203" s="37" t="s">
        <v>2338</v>
      </c>
      <c r="T203" s="37">
        <v>-0.45129999999999998</v>
      </c>
      <c r="U203" s="37">
        <v>0.2445</v>
      </c>
      <c r="V203" s="37">
        <v>1.766E-3</v>
      </c>
      <c r="W203" s="37">
        <v>-0.93030000000000002</v>
      </c>
      <c r="X203" s="37">
        <v>-0.4531</v>
      </c>
      <c r="Y203" s="37">
        <v>3.9010000000000003E-2</v>
      </c>
      <c r="Z203" s="37">
        <v>30001</v>
      </c>
      <c r="AA203" s="37">
        <v>120000</v>
      </c>
    </row>
    <row r="204" spans="9:27" x14ac:dyDescent="0.25">
      <c r="I204" s="37" t="s">
        <v>509</v>
      </c>
      <c r="J204" s="37">
        <v>-0.30409999999999998</v>
      </c>
      <c r="K204" s="37">
        <v>0.18049999999999999</v>
      </c>
      <c r="L204" s="37">
        <v>1.415E-3</v>
      </c>
      <c r="M204" s="37">
        <v>-0.66010000000000002</v>
      </c>
      <c r="N204" s="37">
        <v>-0.30380000000000001</v>
      </c>
      <c r="O204" s="37">
        <v>4.9860000000000002E-2</v>
      </c>
      <c r="P204" s="37">
        <v>30001</v>
      </c>
      <c r="Q204" s="37">
        <v>120000</v>
      </c>
      <c r="S204" s="37" t="s">
        <v>2339</v>
      </c>
      <c r="T204" s="37">
        <v>-0.14169999999999999</v>
      </c>
      <c r="U204" s="37">
        <v>0.23769999999999999</v>
      </c>
      <c r="V204" s="37">
        <v>1.7459999999999999E-3</v>
      </c>
      <c r="W204" s="37">
        <v>-0.62170000000000003</v>
      </c>
      <c r="X204" s="37">
        <v>-0.13900000000000001</v>
      </c>
      <c r="Y204" s="37">
        <v>0.31909999999999999</v>
      </c>
      <c r="Z204" s="37">
        <v>30001</v>
      </c>
      <c r="AA204" s="37">
        <v>120000</v>
      </c>
    </row>
    <row r="205" spans="9:27" x14ac:dyDescent="0.25">
      <c r="I205" s="37" t="s">
        <v>510</v>
      </c>
      <c r="J205" s="37">
        <v>7.0949999999999999E-2</v>
      </c>
      <c r="K205" s="37">
        <v>0.26090000000000002</v>
      </c>
      <c r="L205" s="37">
        <v>1.9810000000000001E-3</v>
      </c>
      <c r="M205" s="37">
        <v>-0.42280000000000001</v>
      </c>
      <c r="N205" s="37">
        <v>6.3530000000000003E-2</v>
      </c>
      <c r="O205" s="37">
        <v>0.59840000000000004</v>
      </c>
      <c r="P205" s="37">
        <v>30001</v>
      </c>
      <c r="Q205" s="37">
        <v>120000</v>
      </c>
      <c r="S205" s="37" t="s">
        <v>2340</v>
      </c>
      <c r="T205" s="37">
        <v>-0.7329</v>
      </c>
      <c r="U205" s="37">
        <v>0.3745</v>
      </c>
      <c r="V205" s="37">
        <v>3.055E-3</v>
      </c>
      <c r="W205" s="37">
        <v>-1.4770000000000001</v>
      </c>
      <c r="X205" s="37">
        <v>-0.73309999999999997</v>
      </c>
      <c r="Y205" s="37">
        <v>8.6990000000000001E-3</v>
      </c>
      <c r="Z205" s="37">
        <v>30001</v>
      </c>
      <c r="AA205" s="37">
        <v>120000</v>
      </c>
    </row>
    <row r="206" spans="9:27" x14ac:dyDescent="0.25">
      <c r="I206" s="37" t="s">
        <v>511</v>
      </c>
      <c r="J206" s="37">
        <v>-0.2205</v>
      </c>
      <c r="K206" s="37">
        <v>0.2515</v>
      </c>
      <c r="L206" s="37">
        <v>1.7030000000000001E-3</v>
      </c>
      <c r="M206" s="37">
        <v>-0.72130000000000005</v>
      </c>
      <c r="N206" s="37">
        <v>-0.2172</v>
      </c>
      <c r="O206" s="37">
        <v>0.26390000000000002</v>
      </c>
      <c r="P206" s="37">
        <v>30001</v>
      </c>
      <c r="Q206" s="37">
        <v>120000</v>
      </c>
      <c r="S206" s="37" t="s">
        <v>2341</v>
      </c>
      <c r="T206" s="37">
        <v>-1.28</v>
      </c>
      <c r="U206" s="37">
        <v>0.83579999999999999</v>
      </c>
      <c r="V206" s="37">
        <v>1.35E-2</v>
      </c>
      <c r="W206" s="37">
        <v>-2.9329999999999998</v>
      </c>
      <c r="X206" s="37">
        <v>-1.284</v>
      </c>
      <c r="Y206" s="37">
        <v>0.39240000000000003</v>
      </c>
      <c r="Z206" s="37">
        <v>30001</v>
      </c>
      <c r="AA206" s="37">
        <v>120000</v>
      </c>
    </row>
    <row r="207" spans="9:27" x14ac:dyDescent="0.25">
      <c r="I207" s="37" t="s">
        <v>512</v>
      </c>
      <c r="J207" s="37">
        <v>0.21679999999999999</v>
      </c>
      <c r="K207" s="37">
        <v>0.32150000000000001</v>
      </c>
      <c r="L207" s="37">
        <v>2.7820000000000002E-3</v>
      </c>
      <c r="M207" s="37">
        <v>-0.36520000000000002</v>
      </c>
      <c r="N207" s="37">
        <v>0.20119999999999999</v>
      </c>
      <c r="O207" s="37">
        <v>0.88880000000000003</v>
      </c>
      <c r="P207" s="37">
        <v>30001</v>
      </c>
      <c r="Q207" s="37">
        <v>120000</v>
      </c>
      <c r="S207" s="37" t="s">
        <v>2342</v>
      </c>
      <c r="T207" s="37">
        <v>-1.401</v>
      </c>
      <c r="U207" s="37">
        <v>0.51390000000000002</v>
      </c>
      <c r="V207" s="37">
        <v>3.7699999999999999E-3</v>
      </c>
      <c r="W207" s="37">
        <v>-2.4140000000000001</v>
      </c>
      <c r="X207" s="37">
        <v>-1.401</v>
      </c>
      <c r="Y207" s="37">
        <v>-0.37569999999999998</v>
      </c>
      <c r="Z207" s="37">
        <v>30001</v>
      </c>
      <c r="AA207" s="37">
        <v>120000</v>
      </c>
    </row>
    <row r="208" spans="9:27" x14ac:dyDescent="0.25">
      <c r="I208" s="37" t="s">
        <v>513</v>
      </c>
      <c r="J208" s="37">
        <v>5.816E-3</v>
      </c>
      <c r="K208" s="37">
        <v>0.25890000000000002</v>
      </c>
      <c r="L208" s="37">
        <v>1.818E-3</v>
      </c>
      <c r="M208" s="37">
        <v>-0.49430000000000002</v>
      </c>
      <c r="N208" s="37">
        <v>3.1480000000000002E-3</v>
      </c>
      <c r="O208" s="37">
        <v>0.52500000000000002</v>
      </c>
      <c r="P208" s="37">
        <v>30001</v>
      </c>
      <c r="Q208" s="37">
        <v>120000</v>
      </c>
      <c r="S208" s="37" t="s">
        <v>2343</v>
      </c>
      <c r="T208" s="37">
        <v>-1.054</v>
      </c>
      <c r="U208" s="37">
        <v>0.50860000000000005</v>
      </c>
      <c r="V208" s="37">
        <v>6.6490000000000004E-3</v>
      </c>
      <c r="W208" s="37">
        <v>-2.0579999999999998</v>
      </c>
      <c r="X208" s="37">
        <v>-1.0569999999999999</v>
      </c>
      <c r="Y208" s="37">
        <v>-3.279E-2</v>
      </c>
      <c r="Z208" s="37">
        <v>30001</v>
      </c>
      <c r="AA208" s="37">
        <v>120000</v>
      </c>
    </row>
    <row r="209" spans="9:27" x14ac:dyDescent="0.25">
      <c r="I209" s="37" t="s">
        <v>514</v>
      </c>
      <c r="J209" s="37">
        <v>-0.1313</v>
      </c>
      <c r="K209" s="37">
        <v>0.22370000000000001</v>
      </c>
      <c r="L209" s="37">
        <v>1.9729999999999999E-3</v>
      </c>
      <c r="M209" s="37">
        <v>-0.56759999999999999</v>
      </c>
      <c r="N209" s="37">
        <v>-0.13120000000000001</v>
      </c>
      <c r="O209" s="37">
        <v>0.30909999999999999</v>
      </c>
      <c r="P209" s="37">
        <v>30001</v>
      </c>
      <c r="Q209" s="37">
        <v>120000</v>
      </c>
      <c r="S209" s="37" t="s">
        <v>2344</v>
      </c>
      <c r="T209" s="37">
        <v>-1.2410000000000001</v>
      </c>
      <c r="U209" s="37">
        <v>0.52880000000000005</v>
      </c>
      <c r="V209" s="37">
        <v>4.052E-3</v>
      </c>
      <c r="W209" s="37">
        <v>-2.2919999999999998</v>
      </c>
      <c r="X209" s="37">
        <v>-1.2410000000000001</v>
      </c>
      <c r="Y209" s="37">
        <v>-0.19919999999999999</v>
      </c>
      <c r="Z209" s="37">
        <v>30001</v>
      </c>
      <c r="AA209" s="37">
        <v>120000</v>
      </c>
    </row>
    <row r="210" spans="9:27" x14ac:dyDescent="0.25">
      <c r="I210" s="37" t="s">
        <v>515</v>
      </c>
      <c r="J210" s="37">
        <v>-0.18540000000000001</v>
      </c>
      <c r="K210" s="37">
        <v>0.26719999999999999</v>
      </c>
      <c r="L210" s="37">
        <v>1.934E-3</v>
      </c>
      <c r="M210" s="37">
        <v>-0.72409999999999997</v>
      </c>
      <c r="N210" s="37">
        <v>-0.18099999999999999</v>
      </c>
      <c r="O210" s="37">
        <v>0.33090000000000003</v>
      </c>
      <c r="P210" s="37">
        <v>30001</v>
      </c>
      <c r="Q210" s="37">
        <v>120000</v>
      </c>
      <c r="S210" s="37" t="s">
        <v>2345</v>
      </c>
      <c r="T210" s="37">
        <v>-1.0369999999999999</v>
      </c>
      <c r="U210" s="37">
        <v>0.50319999999999998</v>
      </c>
      <c r="V210" s="37">
        <v>4.3359999999999996E-3</v>
      </c>
      <c r="W210" s="37">
        <v>-2.0350000000000001</v>
      </c>
      <c r="X210" s="37">
        <v>-1.036</v>
      </c>
      <c r="Y210" s="37">
        <v>-3.6020000000000003E-2</v>
      </c>
      <c r="Z210" s="37">
        <v>30001</v>
      </c>
      <c r="AA210" s="37">
        <v>120000</v>
      </c>
    </row>
    <row r="211" spans="9:27" x14ac:dyDescent="0.25">
      <c r="I211" s="37" t="s">
        <v>516</v>
      </c>
      <c r="J211" s="37">
        <v>-0.216</v>
      </c>
      <c r="K211" s="37">
        <v>0.20780000000000001</v>
      </c>
      <c r="L211" s="37">
        <v>2.062E-3</v>
      </c>
      <c r="M211" s="37">
        <v>-0.62590000000000001</v>
      </c>
      <c r="N211" s="37">
        <v>-0.21479999999999999</v>
      </c>
      <c r="O211" s="37">
        <v>0.1923</v>
      </c>
      <c r="P211" s="37">
        <v>30001</v>
      </c>
      <c r="Q211" s="37">
        <v>120000</v>
      </c>
      <c r="S211" s="37" t="s">
        <v>2346</v>
      </c>
      <c r="T211" s="37">
        <v>-0.1885</v>
      </c>
      <c r="U211" s="37">
        <v>0.52100000000000002</v>
      </c>
      <c r="V211" s="37">
        <v>5.0920000000000002E-3</v>
      </c>
      <c r="W211" s="37">
        <v>-1.222</v>
      </c>
      <c r="X211" s="37">
        <v>-0.18740000000000001</v>
      </c>
      <c r="Y211" s="37">
        <v>0.84330000000000005</v>
      </c>
      <c r="Z211" s="37">
        <v>30001</v>
      </c>
      <c r="AA211" s="37">
        <v>120000</v>
      </c>
    </row>
    <row r="212" spans="9:27" x14ac:dyDescent="0.25">
      <c r="I212" s="37" t="s">
        <v>517</v>
      </c>
      <c r="J212" s="37">
        <v>-0.20599999999999999</v>
      </c>
      <c r="K212" s="37">
        <v>0.25290000000000001</v>
      </c>
      <c r="L212" s="37">
        <v>2.3379999999999998E-3</v>
      </c>
      <c r="M212" s="37">
        <v>-0.7036</v>
      </c>
      <c r="N212" s="37">
        <v>-0.2046</v>
      </c>
      <c r="O212" s="37">
        <v>0.28999999999999998</v>
      </c>
      <c r="P212" s="37">
        <v>30001</v>
      </c>
      <c r="Q212" s="37">
        <v>120000</v>
      </c>
      <c r="S212" s="37" t="s">
        <v>2347</v>
      </c>
      <c r="T212" s="37">
        <v>-0.11269999999999999</v>
      </c>
      <c r="U212" s="37">
        <v>0.4627</v>
      </c>
      <c r="V212" s="37">
        <v>2.261E-3</v>
      </c>
      <c r="W212" s="37">
        <v>-1.0449999999999999</v>
      </c>
      <c r="X212" s="37">
        <v>-0.1124</v>
      </c>
      <c r="Y212" s="37">
        <v>0.81269999999999998</v>
      </c>
      <c r="Z212" s="37">
        <v>30001</v>
      </c>
      <c r="AA212" s="37">
        <v>120000</v>
      </c>
    </row>
    <row r="213" spans="9:27" x14ac:dyDescent="0.25">
      <c r="I213" s="37" t="s">
        <v>518</v>
      </c>
      <c r="J213" s="37">
        <v>-0.15740000000000001</v>
      </c>
      <c r="K213" s="37">
        <v>0.30830000000000002</v>
      </c>
      <c r="L213" s="37">
        <v>2.4780000000000002E-3</v>
      </c>
      <c r="M213" s="37">
        <v>-0.76319999999999999</v>
      </c>
      <c r="N213" s="37">
        <v>-0.157</v>
      </c>
      <c r="O213" s="37">
        <v>0.44729999999999998</v>
      </c>
      <c r="P213" s="37">
        <v>30001</v>
      </c>
      <c r="Q213" s="37">
        <v>120000</v>
      </c>
      <c r="S213" s="37" t="s">
        <v>2348</v>
      </c>
      <c r="T213" s="37">
        <v>-7.8829999999999997E-2</v>
      </c>
      <c r="U213" s="37">
        <v>0.39979999999999999</v>
      </c>
      <c r="V213" s="37">
        <v>2.3879999999999999E-3</v>
      </c>
      <c r="W213" s="37">
        <v>-0.879</v>
      </c>
      <c r="X213" s="37">
        <v>-7.646E-2</v>
      </c>
      <c r="Y213" s="37">
        <v>0.71630000000000005</v>
      </c>
      <c r="Z213" s="37">
        <v>30001</v>
      </c>
      <c r="AA213" s="37">
        <v>120000</v>
      </c>
    </row>
    <row r="214" spans="9:27" x14ac:dyDescent="0.25">
      <c r="I214" s="37" t="s">
        <v>519</v>
      </c>
      <c r="J214" s="37">
        <v>0.67330000000000001</v>
      </c>
      <c r="K214" s="37">
        <v>0.4304</v>
      </c>
      <c r="L214" s="37">
        <v>4.7990000000000003E-3</v>
      </c>
      <c r="M214" s="37">
        <v>-0.15</v>
      </c>
      <c r="N214" s="37">
        <v>0.6643</v>
      </c>
      <c r="O214" s="37">
        <v>1.54</v>
      </c>
      <c r="P214" s="37">
        <v>30001</v>
      </c>
      <c r="Q214" s="37">
        <v>120000</v>
      </c>
      <c r="S214" s="37" t="s">
        <v>2349</v>
      </c>
      <c r="T214" s="37">
        <v>0.77710000000000001</v>
      </c>
      <c r="U214" s="37">
        <v>0.59299999999999997</v>
      </c>
      <c r="V214" s="37">
        <v>4.9399999999999999E-3</v>
      </c>
      <c r="W214" s="37">
        <v>-0.39529999999999998</v>
      </c>
      <c r="X214" s="37">
        <v>0.77480000000000004</v>
      </c>
      <c r="Y214" s="37">
        <v>1.954</v>
      </c>
      <c r="Z214" s="37">
        <v>30001</v>
      </c>
      <c r="AA214" s="37">
        <v>120000</v>
      </c>
    </row>
    <row r="215" spans="9:27" x14ac:dyDescent="0.25">
      <c r="I215" s="37" t="s">
        <v>520</v>
      </c>
      <c r="J215" s="37">
        <v>-0.88519999999999999</v>
      </c>
      <c r="K215" s="37">
        <v>0.23580000000000001</v>
      </c>
      <c r="L215" s="37">
        <v>2.32E-3</v>
      </c>
      <c r="M215" s="37">
        <v>-1.351</v>
      </c>
      <c r="N215" s="37">
        <v>-0.88439999999999996</v>
      </c>
      <c r="O215" s="37">
        <v>-0.42759999999999998</v>
      </c>
      <c r="P215" s="37">
        <v>30001</v>
      </c>
      <c r="Q215" s="37">
        <v>120000</v>
      </c>
      <c r="S215" s="37" t="s">
        <v>2350</v>
      </c>
      <c r="T215" s="37">
        <v>-0.78220000000000001</v>
      </c>
      <c r="U215" s="37">
        <v>0.48089999999999999</v>
      </c>
      <c r="V215" s="37">
        <v>2.8029999999999999E-3</v>
      </c>
      <c r="W215" s="37">
        <v>-1.748</v>
      </c>
      <c r="X215" s="37">
        <v>-0.78139999999999998</v>
      </c>
      <c r="Y215" s="37">
        <v>0.1782</v>
      </c>
      <c r="Z215" s="37">
        <v>30001</v>
      </c>
      <c r="AA215" s="37">
        <v>120000</v>
      </c>
    </row>
    <row r="216" spans="9:27" x14ac:dyDescent="0.25">
      <c r="I216" s="37" t="s">
        <v>521</v>
      </c>
      <c r="J216" s="37">
        <v>-0.61899999999999999</v>
      </c>
      <c r="K216" s="37">
        <v>0.22459999999999999</v>
      </c>
      <c r="L216" s="37">
        <v>2.1740000000000002E-3</v>
      </c>
      <c r="M216" s="37">
        <v>-1.0609999999999999</v>
      </c>
      <c r="N216" s="37">
        <v>-0.61819999999999997</v>
      </c>
      <c r="O216" s="37">
        <v>-0.1807</v>
      </c>
      <c r="P216" s="37">
        <v>30001</v>
      </c>
      <c r="Q216" s="37">
        <v>120000</v>
      </c>
      <c r="S216" s="37" t="s">
        <v>2351</v>
      </c>
      <c r="T216" s="37">
        <v>-0.42170000000000002</v>
      </c>
      <c r="U216" s="37">
        <v>0.29720000000000002</v>
      </c>
      <c r="V216" s="37">
        <v>1.8569999999999999E-3</v>
      </c>
      <c r="W216" s="37">
        <v>-1.0109999999999999</v>
      </c>
      <c r="X216" s="37">
        <v>-0.42309999999999998</v>
      </c>
      <c r="Y216" s="37">
        <v>0.17299999999999999</v>
      </c>
      <c r="Z216" s="37">
        <v>30001</v>
      </c>
      <c r="AA216" s="37">
        <v>120000</v>
      </c>
    </row>
    <row r="217" spans="9:27" x14ac:dyDescent="0.25">
      <c r="I217" s="37" t="s">
        <v>522</v>
      </c>
      <c r="J217" s="37">
        <v>-0.6139</v>
      </c>
      <c r="K217" s="37">
        <v>0.2412</v>
      </c>
      <c r="L217" s="37">
        <v>1.9629999999999999E-3</v>
      </c>
      <c r="M217" s="37">
        <v>-1.0920000000000001</v>
      </c>
      <c r="N217" s="37">
        <v>-0.61329999999999996</v>
      </c>
      <c r="O217" s="37">
        <v>-0.14069999999999999</v>
      </c>
      <c r="P217" s="37">
        <v>30001</v>
      </c>
      <c r="Q217" s="37">
        <v>120000</v>
      </c>
      <c r="S217" s="37" t="s">
        <v>2352</v>
      </c>
      <c r="T217" s="37">
        <v>-0.11210000000000001</v>
      </c>
      <c r="U217" s="37">
        <v>0.29199999999999998</v>
      </c>
      <c r="V217" s="37">
        <v>1.923E-3</v>
      </c>
      <c r="W217" s="37">
        <v>-0.69689999999999996</v>
      </c>
      <c r="X217" s="37">
        <v>-0.11119999999999999</v>
      </c>
      <c r="Y217" s="37">
        <v>0.4708</v>
      </c>
      <c r="Z217" s="37">
        <v>30001</v>
      </c>
      <c r="AA217" s="37">
        <v>120000</v>
      </c>
    </row>
    <row r="218" spans="9:27" x14ac:dyDescent="0.25">
      <c r="I218" s="37" t="s">
        <v>523</v>
      </c>
      <c r="J218" s="37">
        <v>-0.58479999999999999</v>
      </c>
      <c r="K218" s="37">
        <v>0.1938</v>
      </c>
      <c r="L218" s="37">
        <v>2.085E-3</v>
      </c>
      <c r="M218" s="37">
        <v>-0.9667</v>
      </c>
      <c r="N218" s="37">
        <v>-0.58409999999999995</v>
      </c>
      <c r="O218" s="37">
        <v>-0.20599999999999999</v>
      </c>
      <c r="P218" s="37">
        <v>30001</v>
      </c>
      <c r="Q218" s="37">
        <v>120000</v>
      </c>
      <c r="S218" s="37" t="s">
        <v>2353</v>
      </c>
      <c r="T218" s="37">
        <v>-0.70330000000000004</v>
      </c>
      <c r="U218" s="37">
        <v>0.4118</v>
      </c>
      <c r="V218" s="37">
        <v>3.156E-3</v>
      </c>
      <c r="W218" s="37">
        <v>-1.528</v>
      </c>
      <c r="X218" s="37">
        <v>-0.70289999999999997</v>
      </c>
      <c r="Y218" s="37">
        <v>0.1129</v>
      </c>
      <c r="Z218" s="37">
        <v>30001</v>
      </c>
      <c r="AA218" s="37">
        <v>120000</v>
      </c>
    </row>
    <row r="219" spans="9:27" x14ac:dyDescent="0.25">
      <c r="I219" s="37" t="s">
        <v>524</v>
      </c>
      <c r="J219" s="37">
        <v>0.11119999999999999</v>
      </c>
      <c r="K219" s="37">
        <v>0.46100000000000002</v>
      </c>
      <c r="L219" s="37">
        <v>5.6849999999999999E-3</v>
      </c>
      <c r="M219" s="37">
        <v>-0.70660000000000001</v>
      </c>
      <c r="N219" s="37">
        <v>9.5269999999999994E-2</v>
      </c>
      <c r="O219" s="37">
        <v>1.0369999999999999</v>
      </c>
      <c r="P219" s="37">
        <v>30001</v>
      </c>
      <c r="Q219" s="37">
        <v>120000</v>
      </c>
      <c r="S219" s="37" t="s">
        <v>2354</v>
      </c>
      <c r="T219" s="37">
        <v>-1.2509999999999999</v>
      </c>
      <c r="U219" s="37">
        <v>0.85370000000000001</v>
      </c>
      <c r="V219" s="37">
        <v>1.355E-2</v>
      </c>
      <c r="W219" s="37">
        <v>-2.944</v>
      </c>
      <c r="X219" s="37">
        <v>-1.2549999999999999</v>
      </c>
      <c r="Y219" s="37">
        <v>0.45529999999999998</v>
      </c>
      <c r="Z219" s="37">
        <v>30001</v>
      </c>
      <c r="AA219" s="37">
        <v>120000</v>
      </c>
    </row>
    <row r="220" spans="9:27" x14ac:dyDescent="0.25">
      <c r="I220" s="37" t="s">
        <v>525</v>
      </c>
      <c r="J220" s="37">
        <v>-0.57889999999999997</v>
      </c>
      <c r="K220" s="37">
        <v>0.26640000000000003</v>
      </c>
      <c r="L220" s="37">
        <v>2.1789999999999999E-3</v>
      </c>
      <c r="M220" s="37">
        <v>-1.1080000000000001</v>
      </c>
      <c r="N220" s="37">
        <v>-0.57869999999999999</v>
      </c>
      <c r="O220" s="37">
        <v>-5.16E-2</v>
      </c>
      <c r="P220" s="37">
        <v>30001</v>
      </c>
      <c r="Q220" s="37">
        <v>120000</v>
      </c>
      <c r="S220" s="37" t="s">
        <v>2355</v>
      </c>
      <c r="T220" s="37">
        <v>-1.3720000000000001</v>
      </c>
      <c r="U220" s="37">
        <v>0.54169999999999996</v>
      </c>
      <c r="V220" s="37">
        <v>3.8670000000000002E-3</v>
      </c>
      <c r="W220" s="37">
        <v>-2.4430000000000001</v>
      </c>
      <c r="X220" s="37">
        <v>-1.3720000000000001</v>
      </c>
      <c r="Y220" s="37">
        <v>-0.29360000000000003</v>
      </c>
      <c r="Z220" s="37">
        <v>30001</v>
      </c>
      <c r="AA220" s="37">
        <v>120000</v>
      </c>
    </row>
    <row r="221" spans="9:27" x14ac:dyDescent="0.25">
      <c r="I221" s="37" t="s">
        <v>526</v>
      </c>
      <c r="J221" s="37">
        <v>-0.6976</v>
      </c>
      <c r="K221" s="37">
        <v>0.2452</v>
      </c>
      <c r="L221" s="37">
        <v>2.2650000000000001E-3</v>
      </c>
      <c r="M221" s="37">
        <v>-1.1890000000000001</v>
      </c>
      <c r="N221" s="37">
        <v>-0.69399999999999995</v>
      </c>
      <c r="O221" s="37">
        <v>-0.22559999999999999</v>
      </c>
      <c r="P221" s="37">
        <v>30001</v>
      </c>
      <c r="Q221" s="37">
        <v>120000</v>
      </c>
      <c r="S221" s="37" t="s">
        <v>2356</v>
      </c>
      <c r="T221" s="37">
        <v>-1.0249999999999999</v>
      </c>
      <c r="U221" s="37">
        <v>0.53690000000000004</v>
      </c>
      <c r="V221" s="37">
        <v>6.7460000000000003E-3</v>
      </c>
      <c r="W221" s="37">
        <v>-2.0910000000000002</v>
      </c>
      <c r="X221" s="37">
        <v>-1.0269999999999999</v>
      </c>
      <c r="Y221" s="37">
        <v>4.487E-2</v>
      </c>
      <c r="Z221" s="37">
        <v>30001</v>
      </c>
      <c r="AA221" s="37">
        <v>120000</v>
      </c>
    </row>
    <row r="222" spans="9:27" x14ac:dyDescent="0.25">
      <c r="I222" s="37" t="s">
        <v>527</v>
      </c>
      <c r="J222" s="37">
        <v>-0.69379999999999997</v>
      </c>
      <c r="K222" s="37">
        <v>0.30109999999999998</v>
      </c>
      <c r="L222" s="37">
        <v>2.3930000000000002E-3</v>
      </c>
      <c r="M222" s="37">
        <v>-1.3109999999999999</v>
      </c>
      <c r="N222" s="37">
        <v>-0.68530000000000002</v>
      </c>
      <c r="O222" s="37">
        <v>-0.11609999999999999</v>
      </c>
      <c r="P222" s="37">
        <v>30001</v>
      </c>
      <c r="Q222" s="37">
        <v>120000</v>
      </c>
      <c r="S222" s="37" t="s">
        <v>2357</v>
      </c>
      <c r="T222" s="37">
        <v>-1.2110000000000001</v>
      </c>
      <c r="U222" s="37">
        <v>0.55369999999999997</v>
      </c>
      <c r="V222" s="37">
        <v>4.0990000000000002E-3</v>
      </c>
      <c r="W222" s="37">
        <v>-2.3149999999999999</v>
      </c>
      <c r="X222" s="37">
        <v>-1.2110000000000001</v>
      </c>
      <c r="Y222" s="37">
        <v>-0.1134</v>
      </c>
      <c r="Z222" s="37">
        <v>30001</v>
      </c>
      <c r="AA222" s="37">
        <v>120000</v>
      </c>
    </row>
    <row r="223" spans="9:27" x14ac:dyDescent="0.25">
      <c r="I223" s="37" t="s">
        <v>528</v>
      </c>
      <c r="J223" s="37">
        <v>-0.2581</v>
      </c>
      <c r="K223" s="37">
        <v>0.23119999999999999</v>
      </c>
      <c r="L223" s="37">
        <v>2.3519999999999999E-3</v>
      </c>
      <c r="M223" s="37">
        <v>-0.72009999999999996</v>
      </c>
      <c r="N223" s="37">
        <v>-0.25440000000000002</v>
      </c>
      <c r="O223" s="37">
        <v>0.1893</v>
      </c>
      <c r="P223" s="37">
        <v>30001</v>
      </c>
      <c r="Q223" s="37">
        <v>120000</v>
      </c>
      <c r="S223" s="37" t="s">
        <v>2358</v>
      </c>
      <c r="T223" s="37">
        <v>-1.008</v>
      </c>
      <c r="U223" s="37">
        <v>0.53369999999999995</v>
      </c>
      <c r="V223" s="37">
        <v>4.5040000000000002E-3</v>
      </c>
      <c r="W223" s="37">
        <v>-2.0609999999999999</v>
      </c>
      <c r="X223" s="37">
        <v>-1.0049999999999999</v>
      </c>
      <c r="Y223" s="37">
        <v>5.5320000000000001E-2</v>
      </c>
      <c r="Z223" s="37">
        <v>30001</v>
      </c>
      <c r="AA223" s="37">
        <v>120000</v>
      </c>
    </row>
    <row r="224" spans="9:27" x14ac:dyDescent="0.25">
      <c r="I224" s="37" t="s">
        <v>529</v>
      </c>
      <c r="J224" s="37">
        <v>-0.32500000000000001</v>
      </c>
      <c r="K224" s="37">
        <v>0.2475</v>
      </c>
      <c r="L224" s="37">
        <v>2.31E-3</v>
      </c>
      <c r="M224" s="37">
        <v>-0.82809999999999995</v>
      </c>
      <c r="N224" s="37">
        <v>-0.31950000000000001</v>
      </c>
      <c r="O224" s="37">
        <v>0.1447</v>
      </c>
      <c r="P224" s="37">
        <v>30001</v>
      </c>
      <c r="Q224" s="37">
        <v>120000</v>
      </c>
      <c r="S224" s="37" t="s">
        <v>2359</v>
      </c>
      <c r="T224" s="37">
        <v>-0.1588</v>
      </c>
      <c r="U224" s="37">
        <v>0.54790000000000005</v>
      </c>
      <c r="V224" s="37">
        <v>5.1219999999999998E-3</v>
      </c>
      <c r="W224" s="37">
        <v>-1.25</v>
      </c>
      <c r="X224" s="37">
        <v>-0.1585</v>
      </c>
      <c r="Y224" s="37">
        <v>0.92649999999999999</v>
      </c>
      <c r="Z224" s="37">
        <v>30001</v>
      </c>
      <c r="AA224" s="37">
        <v>120000</v>
      </c>
    </row>
    <row r="225" spans="9:27" x14ac:dyDescent="0.25">
      <c r="I225" s="37" t="s">
        <v>530</v>
      </c>
      <c r="J225" s="37">
        <v>-0.1263</v>
      </c>
      <c r="K225" s="37">
        <v>0.2389</v>
      </c>
      <c r="L225" s="37">
        <v>1.7329999999999999E-3</v>
      </c>
      <c r="M225" s="37">
        <v>-0.58660000000000001</v>
      </c>
      <c r="N225" s="37">
        <v>-0.13059999999999999</v>
      </c>
      <c r="O225" s="37">
        <v>0.3553</v>
      </c>
      <c r="P225" s="37">
        <v>30001</v>
      </c>
      <c r="Q225" s="37">
        <v>120000</v>
      </c>
      <c r="S225" s="37" t="s">
        <v>2360</v>
      </c>
      <c r="T225" s="37">
        <v>3.39E-2</v>
      </c>
      <c r="U225" s="37">
        <v>0.49669999999999997</v>
      </c>
      <c r="V225" s="37">
        <v>2.1090000000000002E-3</v>
      </c>
      <c r="W225" s="37">
        <v>-0.98640000000000005</v>
      </c>
      <c r="X225" s="37">
        <v>3.3700000000000001E-2</v>
      </c>
      <c r="Y225" s="37">
        <v>1.0469999999999999</v>
      </c>
      <c r="Z225" s="37">
        <v>30001</v>
      </c>
      <c r="AA225" s="37">
        <v>120000</v>
      </c>
    </row>
    <row r="226" spans="9:27" x14ac:dyDescent="0.25">
      <c r="I226" s="37" t="s">
        <v>531</v>
      </c>
      <c r="J226" s="37">
        <v>-0.1326</v>
      </c>
      <c r="K226" s="37">
        <v>0.22750000000000001</v>
      </c>
      <c r="L226" s="37">
        <v>1.825E-3</v>
      </c>
      <c r="M226" s="37">
        <v>-0.57220000000000004</v>
      </c>
      <c r="N226" s="37">
        <v>-0.1353</v>
      </c>
      <c r="O226" s="37">
        <v>0.31940000000000002</v>
      </c>
      <c r="P226" s="37">
        <v>30001</v>
      </c>
      <c r="Q226" s="37">
        <v>120000</v>
      </c>
      <c r="S226" s="37" t="s">
        <v>2361</v>
      </c>
      <c r="T226" s="37">
        <v>0.88990000000000002</v>
      </c>
      <c r="U226" s="37">
        <v>0.66930000000000001</v>
      </c>
      <c r="V226" s="37">
        <v>4.9290000000000002E-3</v>
      </c>
      <c r="W226" s="37">
        <v>-0.4476</v>
      </c>
      <c r="X226" s="37">
        <v>0.88660000000000005</v>
      </c>
      <c r="Y226" s="37">
        <v>2.2370000000000001</v>
      </c>
      <c r="Z226" s="37">
        <v>30001</v>
      </c>
      <c r="AA226" s="37">
        <v>120000</v>
      </c>
    </row>
    <row r="227" spans="9:27" x14ac:dyDescent="0.25">
      <c r="I227" s="37" t="s">
        <v>532</v>
      </c>
      <c r="J227" s="37">
        <v>-0.23430000000000001</v>
      </c>
      <c r="K227" s="37">
        <v>0.28749999999999998</v>
      </c>
      <c r="L227" s="37">
        <v>2.1940000000000002E-3</v>
      </c>
      <c r="M227" s="37">
        <v>-0.81640000000000001</v>
      </c>
      <c r="N227" s="37">
        <v>-0.23080000000000001</v>
      </c>
      <c r="O227" s="37">
        <v>0.32919999999999999</v>
      </c>
      <c r="P227" s="37">
        <v>30001</v>
      </c>
      <c r="Q227" s="37">
        <v>120000</v>
      </c>
      <c r="S227" s="37" t="s">
        <v>2362</v>
      </c>
      <c r="T227" s="37">
        <v>-0.66949999999999998</v>
      </c>
      <c r="U227" s="37">
        <v>0.56979999999999997</v>
      </c>
      <c r="V227" s="37">
        <v>2.6289999999999998E-3</v>
      </c>
      <c r="W227" s="37">
        <v>-1.845</v>
      </c>
      <c r="X227" s="37">
        <v>-0.66890000000000005</v>
      </c>
      <c r="Y227" s="37">
        <v>0.49149999999999999</v>
      </c>
      <c r="Z227" s="37">
        <v>30001</v>
      </c>
      <c r="AA227" s="37">
        <v>120000</v>
      </c>
    </row>
    <row r="228" spans="9:27" x14ac:dyDescent="0.25">
      <c r="I228" s="37" t="s">
        <v>533</v>
      </c>
      <c r="J228" s="37">
        <v>-0.78420000000000001</v>
      </c>
      <c r="K228" s="37">
        <v>0.28360000000000002</v>
      </c>
      <c r="L228" s="37">
        <v>2.872E-3</v>
      </c>
      <c r="M228" s="37">
        <v>-1.34</v>
      </c>
      <c r="N228" s="37">
        <v>-0.78510000000000002</v>
      </c>
      <c r="O228" s="37">
        <v>-0.22559999999999999</v>
      </c>
      <c r="P228" s="37">
        <v>30001</v>
      </c>
      <c r="Q228" s="37">
        <v>120000</v>
      </c>
      <c r="S228" s="37" t="s">
        <v>2363</v>
      </c>
      <c r="T228" s="37">
        <v>-0.30890000000000001</v>
      </c>
      <c r="U228" s="37">
        <v>0.42620000000000002</v>
      </c>
      <c r="V228" s="37">
        <v>1.807E-3</v>
      </c>
      <c r="W228" s="37">
        <v>-1.1579999999999999</v>
      </c>
      <c r="X228" s="37">
        <v>-0.32</v>
      </c>
      <c r="Y228" s="37">
        <v>0.59370000000000001</v>
      </c>
      <c r="Z228" s="37">
        <v>30001</v>
      </c>
      <c r="AA228" s="37">
        <v>120000</v>
      </c>
    </row>
    <row r="229" spans="9:27" x14ac:dyDescent="0.25">
      <c r="I229" s="37" t="s">
        <v>534</v>
      </c>
      <c r="J229" s="37">
        <v>-0.82820000000000005</v>
      </c>
      <c r="K229" s="37">
        <v>0.31680000000000003</v>
      </c>
      <c r="L229" s="37">
        <v>2.9099999999999998E-3</v>
      </c>
      <c r="M229" s="37">
        <v>-1.45</v>
      </c>
      <c r="N229" s="37">
        <v>-0.82779999999999998</v>
      </c>
      <c r="O229" s="37">
        <v>-0.2079</v>
      </c>
      <c r="P229" s="37">
        <v>30001</v>
      </c>
      <c r="Q229" s="37">
        <v>120000</v>
      </c>
      <c r="S229" s="37" t="s">
        <v>2364</v>
      </c>
      <c r="T229" s="27">
        <v>5.9659999999999997E-4</v>
      </c>
      <c r="U229" s="37">
        <v>0.43120000000000003</v>
      </c>
      <c r="V229" s="37">
        <v>2.1259999999999999E-3</v>
      </c>
      <c r="W229" s="37">
        <v>-0.87280000000000002</v>
      </c>
      <c r="X229" s="27">
        <v>3.9719999999999999E-5</v>
      </c>
      <c r="Y229" s="37">
        <v>0.87519999999999998</v>
      </c>
      <c r="Z229" s="37">
        <v>30001</v>
      </c>
      <c r="AA229" s="37">
        <v>120000</v>
      </c>
    </row>
    <row r="230" spans="9:27" x14ac:dyDescent="0.25">
      <c r="I230" s="37" t="s">
        <v>535</v>
      </c>
      <c r="J230" s="37">
        <v>-1.355</v>
      </c>
      <c r="K230" s="37">
        <v>0.75380000000000003</v>
      </c>
      <c r="L230" s="37">
        <v>1.333E-2</v>
      </c>
      <c r="M230" s="37">
        <v>-2.8319999999999999</v>
      </c>
      <c r="N230" s="37">
        <v>-1.3560000000000001</v>
      </c>
      <c r="O230" s="37">
        <v>0.13489999999999999</v>
      </c>
      <c r="P230" s="37">
        <v>30001</v>
      </c>
      <c r="Q230" s="37">
        <v>120000</v>
      </c>
      <c r="S230" s="37" t="s">
        <v>2365</v>
      </c>
      <c r="T230" s="37">
        <v>-0.59060000000000001</v>
      </c>
      <c r="U230" s="37">
        <v>0.50670000000000004</v>
      </c>
      <c r="V230" s="37">
        <v>2.643E-3</v>
      </c>
      <c r="W230" s="37">
        <v>-1.603</v>
      </c>
      <c r="X230" s="37">
        <v>-0.59179999999999999</v>
      </c>
      <c r="Y230" s="37">
        <v>0.4209</v>
      </c>
      <c r="Z230" s="37">
        <v>30001</v>
      </c>
      <c r="AA230" s="37">
        <v>120000</v>
      </c>
    </row>
    <row r="231" spans="9:27" x14ac:dyDescent="0.25">
      <c r="I231" s="37" t="s">
        <v>536</v>
      </c>
      <c r="J231" s="37">
        <v>-1.4750000000000001</v>
      </c>
      <c r="K231" s="37">
        <v>0.36420000000000002</v>
      </c>
      <c r="L231" s="37">
        <v>3.5379999999999999E-3</v>
      </c>
      <c r="M231" s="37">
        <v>-2.1909999999999998</v>
      </c>
      <c r="N231" s="37">
        <v>-1.4750000000000001</v>
      </c>
      <c r="O231" s="37">
        <v>-0.75980000000000003</v>
      </c>
      <c r="P231" s="37">
        <v>30001</v>
      </c>
      <c r="Q231" s="37">
        <v>120000</v>
      </c>
      <c r="S231" s="37" t="s">
        <v>2366</v>
      </c>
      <c r="T231" s="37">
        <v>-1.1379999999999999</v>
      </c>
      <c r="U231" s="37">
        <v>0.90200000000000002</v>
      </c>
      <c r="V231" s="37">
        <v>1.333E-2</v>
      </c>
      <c r="W231" s="37">
        <v>-2.9239999999999999</v>
      </c>
      <c r="X231" s="37">
        <v>-1.139</v>
      </c>
      <c r="Y231" s="37">
        <v>0.65690000000000004</v>
      </c>
      <c r="Z231" s="37">
        <v>30001</v>
      </c>
      <c r="AA231" s="37">
        <v>120000</v>
      </c>
    </row>
    <row r="232" spans="9:27" x14ac:dyDescent="0.25">
      <c r="I232" s="37" t="s">
        <v>537</v>
      </c>
      <c r="J232" s="37">
        <v>-1.131</v>
      </c>
      <c r="K232" s="37">
        <v>0.35770000000000002</v>
      </c>
      <c r="L232" s="37">
        <v>4.2719999999999998E-3</v>
      </c>
      <c r="M232" s="37">
        <v>-1.837</v>
      </c>
      <c r="N232" s="37">
        <v>-1.1299999999999999</v>
      </c>
      <c r="O232" s="37">
        <v>-0.42759999999999998</v>
      </c>
      <c r="P232" s="37">
        <v>30001</v>
      </c>
      <c r="Q232" s="37">
        <v>120000</v>
      </c>
      <c r="S232" s="37" t="s">
        <v>2367</v>
      </c>
      <c r="T232" s="37">
        <v>-1.2589999999999999</v>
      </c>
      <c r="U232" s="37">
        <v>0.61470000000000002</v>
      </c>
      <c r="V232" s="37">
        <v>3.382E-3</v>
      </c>
      <c r="W232" s="37">
        <v>-2.4830000000000001</v>
      </c>
      <c r="X232" s="37">
        <v>-1.2589999999999999</v>
      </c>
      <c r="Y232" s="37">
        <v>-3.6979999999999999E-2</v>
      </c>
      <c r="Z232" s="37">
        <v>30001</v>
      </c>
      <c r="AA232" s="37">
        <v>120000</v>
      </c>
    </row>
    <row r="233" spans="9:27" x14ac:dyDescent="0.25">
      <c r="I233" s="37" t="s">
        <v>538</v>
      </c>
      <c r="J233" s="37">
        <v>-1.1279999999999999</v>
      </c>
      <c r="K233" s="37">
        <v>0.61729999999999996</v>
      </c>
      <c r="L233" s="37">
        <v>9.4240000000000001E-3</v>
      </c>
      <c r="M233" s="37">
        <v>-2.3719999999999999</v>
      </c>
      <c r="N233" s="37">
        <v>-1.1299999999999999</v>
      </c>
      <c r="O233" s="37">
        <v>0.11210000000000001</v>
      </c>
      <c r="P233" s="37">
        <v>30001</v>
      </c>
      <c r="Q233" s="37">
        <v>120000</v>
      </c>
      <c r="S233" s="37" t="s">
        <v>2368</v>
      </c>
      <c r="T233" s="37">
        <v>-0.91210000000000002</v>
      </c>
      <c r="U233" s="37">
        <v>0.61070000000000002</v>
      </c>
      <c r="V233" s="37">
        <v>6.3420000000000004E-3</v>
      </c>
      <c r="W233" s="37">
        <v>-2.1280000000000001</v>
      </c>
      <c r="X233" s="37">
        <v>-0.91159999999999997</v>
      </c>
      <c r="Y233" s="37">
        <v>0.30480000000000002</v>
      </c>
      <c r="Z233" s="37">
        <v>30001</v>
      </c>
      <c r="AA233" s="37">
        <v>120000</v>
      </c>
    </row>
    <row r="234" spans="9:27" x14ac:dyDescent="0.25">
      <c r="I234" s="37" t="s">
        <v>539</v>
      </c>
      <c r="J234" s="37">
        <v>-1.3149999999999999</v>
      </c>
      <c r="K234" s="37">
        <v>0.36880000000000002</v>
      </c>
      <c r="L234" s="37">
        <v>3.7680000000000001E-3</v>
      </c>
      <c r="M234" s="37">
        <v>-2.0390000000000001</v>
      </c>
      <c r="N234" s="37">
        <v>-1.3160000000000001</v>
      </c>
      <c r="O234" s="37">
        <v>-0.5917</v>
      </c>
      <c r="P234" s="37">
        <v>30001</v>
      </c>
      <c r="Q234" s="37">
        <v>120000</v>
      </c>
      <c r="S234" s="37" t="s">
        <v>2369</v>
      </c>
      <c r="T234" s="37">
        <v>-1.0980000000000001</v>
      </c>
      <c r="U234" s="37">
        <v>0.62729999999999997</v>
      </c>
      <c r="V234" s="37">
        <v>3.8189999999999999E-3</v>
      </c>
      <c r="W234" s="37">
        <v>-2.3740000000000001</v>
      </c>
      <c r="X234" s="37">
        <v>-1.0980000000000001</v>
      </c>
      <c r="Y234" s="37">
        <v>0.16869999999999999</v>
      </c>
      <c r="Z234" s="37">
        <v>30001</v>
      </c>
      <c r="AA234" s="37">
        <v>120000</v>
      </c>
    </row>
    <row r="235" spans="9:27" x14ac:dyDescent="0.25">
      <c r="I235" s="37" t="s">
        <v>540</v>
      </c>
      <c r="J235" s="37">
        <v>-1.1120000000000001</v>
      </c>
      <c r="K235" s="37">
        <v>0.34210000000000002</v>
      </c>
      <c r="L235" s="37">
        <v>3.761E-3</v>
      </c>
      <c r="M235" s="37">
        <v>-1.7849999999999999</v>
      </c>
      <c r="N235" s="37">
        <v>-1.113</v>
      </c>
      <c r="O235" s="37">
        <v>-0.4415</v>
      </c>
      <c r="P235" s="37">
        <v>30001</v>
      </c>
      <c r="Q235" s="37">
        <v>120000</v>
      </c>
      <c r="S235" s="37" t="s">
        <v>2370</v>
      </c>
      <c r="T235" s="37">
        <v>-0.89480000000000004</v>
      </c>
      <c r="U235" s="37">
        <v>0.61650000000000005</v>
      </c>
      <c r="V235" s="37">
        <v>4.2969999999999996E-3</v>
      </c>
      <c r="W235" s="37">
        <v>-2.1269999999999998</v>
      </c>
      <c r="X235" s="37">
        <v>-0.89419999999999999</v>
      </c>
      <c r="Y235" s="37">
        <v>0.33589999999999998</v>
      </c>
      <c r="Z235" s="37">
        <v>30001</v>
      </c>
      <c r="AA235" s="37">
        <v>120000</v>
      </c>
    </row>
    <row r="236" spans="9:27" x14ac:dyDescent="0.25">
      <c r="I236" s="37" t="s">
        <v>541</v>
      </c>
      <c r="J236" s="37">
        <v>-0.25940000000000002</v>
      </c>
      <c r="K236" s="37">
        <v>0.36609999999999998</v>
      </c>
      <c r="L236" s="37">
        <v>4.5560000000000002E-3</v>
      </c>
      <c r="M236" s="37">
        <v>-0.97870000000000001</v>
      </c>
      <c r="N236" s="37">
        <v>-0.25869999999999999</v>
      </c>
      <c r="O236" s="37">
        <v>0.4587</v>
      </c>
      <c r="P236" s="37">
        <v>30001</v>
      </c>
      <c r="Q236" s="37">
        <v>120000</v>
      </c>
      <c r="S236" s="37" t="s">
        <v>2371</v>
      </c>
      <c r="T236" s="37">
        <v>-4.6109999999999998E-2</v>
      </c>
      <c r="U236" s="37">
        <v>0.63039999999999996</v>
      </c>
      <c r="V236" s="37">
        <v>5.1739999999999998E-3</v>
      </c>
      <c r="W236" s="37">
        <v>-1.3009999999999999</v>
      </c>
      <c r="X236" s="37">
        <v>-4.4400000000000002E-2</v>
      </c>
      <c r="Y236" s="37">
        <v>1.1990000000000001</v>
      </c>
      <c r="Z236" s="37">
        <v>30001</v>
      </c>
      <c r="AA236" s="37">
        <v>120000</v>
      </c>
    </row>
    <row r="237" spans="9:27" x14ac:dyDescent="0.25">
      <c r="I237" s="37" t="s">
        <v>542</v>
      </c>
      <c r="J237" s="37">
        <v>0.10100000000000001</v>
      </c>
      <c r="K237" s="37">
        <v>0.34289999999999998</v>
      </c>
      <c r="L237" s="37">
        <v>3.6519999999999999E-3</v>
      </c>
      <c r="M237" s="37">
        <v>-0.60940000000000005</v>
      </c>
      <c r="N237" s="37">
        <v>0.1113</v>
      </c>
      <c r="O237" s="37">
        <v>0.76600000000000001</v>
      </c>
      <c r="P237" s="37">
        <v>30001</v>
      </c>
      <c r="Q237" s="37">
        <v>120000</v>
      </c>
      <c r="S237" s="37" t="s">
        <v>2372</v>
      </c>
      <c r="T237" s="37">
        <v>0.85599999999999998</v>
      </c>
      <c r="U237" s="37">
        <v>0.63029999999999997</v>
      </c>
      <c r="V237" s="37">
        <v>5.1469999999999997E-3</v>
      </c>
      <c r="W237" s="37">
        <v>-0.39029999999999998</v>
      </c>
      <c r="X237" s="37">
        <v>0.85199999999999998</v>
      </c>
      <c r="Y237" s="37">
        <v>2.1150000000000002</v>
      </c>
      <c r="Z237" s="37">
        <v>30001</v>
      </c>
      <c r="AA237" s="37">
        <v>120000</v>
      </c>
    </row>
    <row r="238" spans="9:27" x14ac:dyDescent="0.25">
      <c r="I238" s="37" t="s">
        <v>543</v>
      </c>
      <c r="J238" s="37">
        <v>0.36299999999999999</v>
      </c>
      <c r="K238" s="37">
        <v>0.42299999999999999</v>
      </c>
      <c r="L238" s="37">
        <v>4.3090000000000003E-3</v>
      </c>
      <c r="M238" s="37">
        <v>-0.45600000000000002</v>
      </c>
      <c r="N238" s="37">
        <v>0.34599999999999997</v>
      </c>
      <c r="O238" s="37">
        <v>1.242</v>
      </c>
      <c r="P238" s="37">
        <v>30001</v>
      </c>
      <c r="Q238" s="37">
        <v>120000</v>
      </c>
      <c r="S238" s="37" t="s">
        <v>2373</v>
      </c>
      <c r="T238" s="37">
        <v>-0.70340000000000003</v>
      </c>
      <c r="U238" s="37">
        <v>0.52300000000000002</v>
      </c>
      <c r="V238" s="37">
        <v>2.9169999999999999E-3</v>
      </c>
      <c r="W238" s="37">
        <v>-1.7709999999999999</v>
      </c>
      <c r="X238" s="37">
        <v>-0.70289999999999997</v>
      </c>
      <c r="Y238" s="37">
        <v>0.35809999999999997</v>
      </c>
      <c r="Z238" s="37">
        <v>30001</v>
      </c>
      <c r="AA238" s="37">
        <v>120000</v>
      </c>
    </row>
    <row r="239" spans="9:27" x14ac:dyDescent="0.25">
      <c r="I239" s="37" t="s">
        <v>544</v>
      </c>
      <c r="J239" s="37">
        <v>-0.4536</v>
      </c>
      <c r="K239" s="37">
        <v>0.3256</v>
      </c>
      <c r="L239" s="37">
        <v>3.4120000000000001E-3</v>
      </c>
      <c r="M239" s="37">
        <v>-1.1279999999999999</v>
      </c>
      <c r="N239" s="37">
        <v>-0.44369999999999998</v>
      </c>
      <c r="O239" s="37">
        <v>0.1779</v>
      </c>
      <c r="P239" s="37">
        <v>30001</v>
      </c>
      <c r="Q239" s="37">
        <v>120000</v>
      </c>
      <c r="S239" s="37" t="s">
        <v>2374</v>
      </c>
      <c r="T239" s="37">
        <v>-0.34279999999999999</v>
      </c>
      <c r="U239" s="37">
        <v>0.36070000000000002</v>
      </c>
      <c r="V239" s="37">
        <v>2.1610000000000002E-3</v>
      </c>
      <c r="W239" s="37">
        <v>-1.05</v>
      </c>
      <c r="X239" s="37">
        <v>-0.3513</v>
      </c>
      <c r="Y239" s="37">
        <v>0.40810000000000002</v>
      </c>
      <c r="Z239" s="37">
        <v>30001</v>
      </c>
      <c r="AA239" s="37">
        <v>120000</v>
      </c>
    </row>
    <row r="240" spans="9:27" x14ac:dyDescent="0.25">
      <c r="I240" s="37" t="s">
        <v>545</v>
      </c>
      <c r="J240" s="37">
        <v>-0.55389999999999995</v>
      </c>
      <c r="K240" s="37">
        <v>0.23200000000000001</v>
      </c>
      <c r="L240" s="37">
        <v>1.753E-3</v>
      </c>
      <c r="M240" s="37">
        <v>-1.0129999999999999</v>
      </c>
      <c r="N240" s="37">
        <v>-0.55279999999999996</v>
      </c>
      <c r="O240" s="37">
        <v>-0.1028</v>
      </c>
      <c r="P240" s="37">
        <v>30001</v>
      </c>
      <c r="Q240" s="37">
        <v>120000</v>
      </c>
      <c r="S240" s="37" t="s">
        <v>2375</v>
      </c>
      <c r="T240" s="37">
        <v>-3.3300000000000003E-2</v>
      </c>
      <c r="U240" s="37">
        <v>0.36320000000000002</v>
      </c>
      <c r="V240" s="37">
        <v>2.356E-3</v>
      </c>
      <c r="W240" s="37">
        <v>-0.75749999999999995</v>
      </c>
      <c r="X240" s="37">
        <v>-3.4529999999999998E-2</v>
      </c>
      <c r="Y240" s="37">
        <v>0.69899999999999995</v>
      </c>
      <c r="Z240" s="37">
        <v>30001</v>
      </c>
      <c r="AA240" s="37">
        <v>120000</v>
      </c>
    </row>
    <row r="241" spans="9:27" x14ac:dyDescent="0.25">
      <c r="I241" s="37" t="s">
        <v>546</v>
      </c>
      <c r="J241" s="37">
        <v>-0.39250000000000002</v>
      </c>
      <c r="K241" s="37">
        <v>0.38469999999999999</v>
      </c>
      <c r="L241" s="37">
        <v>3.2429999999999998E-3</v>
      </c>
      <c r="M241" s="37">
        <v>-1.141</v>
      </c>
      <c r="N241" s="37">
        <v>-0.40089999999999998</v>
      </c>
      <c r="O241" s="37">
        <v>0.39629999999999999</v>
      </c>
      <c r="P241" s="37">
        <v>30001</v>
      </c>
      <c r="Q241" s="37">
        <v>120000</v>
      </c>
      <c r="S241" s="37" t="s">
        <v>2376</v>
      </c>
      <c r="T241" s="37">
        <v>-0.62450000000000006</v>
      </c>
      <c r="U241" s="37">
        <v>0.4572</v>
      </c>
      <c r="V241" s="37">
        <v>2.9989999999999999E-3</v>
      </c>
      <c r="W241" s="37">
        <v>-1.532</v>
      </c>
      <c r="X241" s="37">
        <v>-0.62439999999999996</v>
      </c>
      <c r="Y241" s="37">
        <v>0.28149999999999997</v>
      </c>
      <c r="Z241" s="37">
        <v>30001</v>
      </c>
      <c r="AA241" s="37">
        <v>120000</v>
      </c>
    </row>
    <row r="242" spans="9:27" x14ac:dyDescent="0.25">
      <c r="I242" s="37" t="s">
        <v>547</v>
      </c>
      <c r="J242" s="37">
        <v>-0.51459999999999995</v>
      </c>
      <c r="K242" s="37">
        <v>0.38969999999999999</v>
      </c>
      <c r="L242" s="37">
        <v>4.3759999999999997E-3</v>
      </c>
      <c r="M242" s="37">
        <v>-1.3009999999999999</v>
      </c>
      <c r="N242" s="37">
        <v>-0.50900000000000001</v>
      </c>
      <c r="O242" s="37">
        <v>0.24709999999999999</v>
      </c>
      <c r="P242" s="37">
        <v>30001</v>
      </c>
      <c r="Q242" s="37">
        <v>120000</v>
      </c>
      <c r="S242" s="37" t="s">
        <v>2377</v>
      </c>
      <c r="T242" s="37">
        <v>-1.1719999999999999</v>
      </c>
      <c r="U242" s="37">
        <v>0.87619999999999998</v>
      </c>
      <c r="V242" s="37">
        <v>1.3559999999999999E-2</v>
      </c>
      <c r="W242" s="37">
        <v>-2.9089999999999998</v>
      </c>
      <c r="X242" s="37">
        <v>-1.1719999999999999</v>
      </c>
      <c r="Y242" s="37">
        <v>0.57069999999999999</v>
      </c>
      <c r="Z242" s="37">
        <v>30001</v>
      </c>
      <c r="AA242" s="37">
        <v>120000</v>
      </c>
    </row>
    <row r="243" spans="9:27" x14ac:dyDescent="0.25">
      <c r="I243" s="37" t="s">
        <v>548</v>
      </c>
      <c r="J243" s="37">
        <v>-0.67800000000000005</v>
      </c>
      <c r="K243" s="37">
        <v>0.3639</v>
      </c>
      <c r="L243" s="37">
        <v>4.4949999999999999E-3</v>
      </c>
      <c r="M243" s="37">
        <v>-1.423</v>
      </c>
      <c r="N243" s="37">
        <v>-0.66990000000000005</v>
      </c>
      <c r="O243" s="37">
        <v>2.8170000000000001E-2</v>
      </c>
      <c r="P243" s="37">
        <v>30001</v>
      </c>
      <c r="Q243" s="37">
        <v>120000</v>
      </c>
      <c r="S243" s="37" t="s">
        <v>2378</v>
      </c>
      <c r="T243" s="37">
        <v>-1.2929999999999999</v>
      </c>
      <c r="U243" s="37">
        <v>0.57230000000000003</v>
      </c>
      <c r="V243" s="37">
        <v>3.7009999999999999E-3</v>
      </c>
      <c r="W243" s="37">
        <v>-2.427</v>
      </c>
      <c r="X243" s="37">
        <v>-1.2929999999999999</v>
      </c>
      <c r="Y243" s="37">
        <v>-0.16259999999999999</v>
      </c>
      <c r="Z243" s="37">
        <v>30001</v>
      </c>
      <c r="AA243" s="37">
        <v>120000</v>
      </c>
    </row>
    <row r="244" spans="9:27" x14ac:dyDescent="0.25">
      <c r="I244" s="37" t="s">
        <v>549</v>
      </c>
      <c r="J244" s="37">
        <v>-0.5645</v>
      </c>
      <c r="K244" s="37">
        <v>0.36130000000000001</v>
      </c>
      <c r="L244" s="37">
        <v>4.3909999999999999E-3</v>
      </c>
      <c r="M244" s="37">
        <v>-1.304</v>
      </c>
      <c r="N244" s="37">
        <v>-0.55600000000000005</v>
      </c>
      <c r="O244" s="37">
        <v>0.13850000000000001</v>
      </c>
      <c r="P244" s="37">
        <v>30001</v>
      </c>
      <c r="Q244" s="37">
        <v>120000</v>
      </c>
      <c r="S244" s="37" t="s">
        <v>2379</v>
      </c>
      <c r="T244" s="37">
        <v>-0.94599999999999995</v>
      </c>
      <c r="U244" s="37">
        <v>0.57030000000000003</v>
      </c>
      <c r="V244" s="37">
        <v>6.6689999999999996E-3</v>
      </c>
      <c r="W244" s="37">
        <v>-2.0819999999999999</v>
      </c>
      <c r="X244" s="37">
        <v>-0.94550000000000001</v>
      </c>
      <c r="Y244" s="37">
        <v>0.18459999999999999</v>
      </c>
      <c r="Z244" s="37">
        <v>30001</v>
      </c>
      <c r="AA244" s="37">
        <v>120000</v>
      </c>
    </row>
    <row r="245" spans="9:27" x14ac:dyDescent="0.25">
      <c r="I245" s="37" t="s">
        <v>550</v>
      </c>
      <c r="J245" s="37">
        <v>-0.61319999999999997</v>
      </c>
      <c r="K245" s="37">
        <v>0.39350000000000002</v>
      </c>
      <c r="L245" s="37">
        <v>4.3290000000000004E-3</v>
      </c>
      <c r="M245" s="37">
        <v>-1.41</v>
      </c>
      <c r="N245" s="37">
        <v>-0.60640000000000005</v>
      </c>
      <c r="O245" s="37">
        <v>0.14990000000000001</v>
      </c>
      <c r="P245" s="37">
        <v>30001</v>
      </c>
      <c r="Q245" s="37">
        <v>120000</v>
      </c>
      <c r="S245" s="37" t="s">
        <v>2380</v>
      </c>
      <c r="T245" s="37">
        <v>-1.1319999999999999</v>
      </c>
      <c r="U245" s="37">
        <v>0.58830000000000005</v>
      </c>
      <c r="V245" s="37">
        <v>3.9430000000000003E-3</v>
      </c>
      <c r="W245" s="37">
        <v>-2.3079999999999998</v>
      </c>
      <c r="X245" s="37">
        <v>-1.1299999999999999</v>
      </c>
      <c r="Y245" s="37">
        <v>3.9539999999999999E-2</v>
      </c>
      <c r="Z245" s="37">
        <v>30001</v>
      </c>
      <c r="AA245" s="37">
        <v>120000</v>
      </c>
    </row>
    <row r="246" spans="9:27" x14ac:dyDescent="0.25">
      <c r="I246" s="37" t="s">
        <v>551</v>
      </c>
      <c r="J246" s="37">
        <v>-0.45490000000000003</v>
      </c>
      <c r="K246" s="37">
        <v>0.37090000000000001</v>
      </c>
      <c r="L246" s="37">
        <v>4.457E-3</v>
      </c>
      <c r="M246" s="37">
        <v>-1.206</v>
      </c>
      <c r="N246" s="37">
        <v>-0.4491</v>
      </c>
      <c r="O246" s="37">
        <v>0.27039999999999997</v>
      </c>
      <c r="P246" s="37">
        <v>30001</v>
      </c>
      <c r="Q246" s="37">
        <v>120000</v>
      </c>
      <c r="S246" s="37" t="s">
        <v>2381</v>
      </c>
      <c r="T246" s="37">
        <v>-0.92869999999999997</v>
      </c>
      <c r="U246" s="37">
        <v>0.57120000000000004</v>
      </c>
      <c r="V246" s="37">
        <v>4.5199999999999997E-3</v>
      </c>
      <c r="W246" s="37">
        <v>-2.0619999999999998</v>
      </c>
      <c r="X246" s="37">
        <v>-0.92979999999999996</v>
      </c>
      <c r="Y246" s="37">
        <v>0.20730000000000001</v>
      </c>
      <c r="Z246" s="37">
        <v>30001</v>
      </c>
      <c r="AA246" s="37">
        <v>120000</v>
      </c>
    </row>
    <row r="247" spans="9:27" x14ac:dyDescent="0.25">
      <c r="I247" s="37" t="s">
        <v>552</v>
      </c>
      <c r="J247" s="37">
        <v>-0.4078</v>
      </c>
      <c r="K247" s="37">
        <v>0.36109999999999998</v>
      </c>
      <c r="L247" s="37">
        <v>4.4479999999999997E-3</v>
      </c>
      <c r="M247" s="37">
        <v>-1.145</v>
      </c>
      <c r="N247" s="37">
        <v>-0.40010000000000001</v>
      </c>
      <c r="O247" s="37">
        <v>0.29749999999999999</v>
      </c>
      <c r="P247" s="37">
        <v>30001</v>
      </c>
      <c r="Q247" s="37">
        <v>120000</v>
      </c>
      <c r="S247" s="37" t="s">
        <v>2382</v>
      </c>
      <c r="T247" s="37">
        <v>-8.0009999999999998E-2</v>
      </c>
      <c r="U247" s="37">
        <v>0.58760000000000001</v>
      </c>
      <c r="V247" s="37">
        <v>5.3169999999999997E-3</v>
      </c>
      <c r="W247" s="37">
        <v>-1.254</v>
      </c>
      <c r="X247" s="37">
        <v>-7.7020000000000005E-2</v>
      </c>
      <c r="Y247" s="37">
        <v>1.0720000000000001</v>
      </c>
      <c r="Z247" s="37">
        <v>30001</v>
      </c>
      <c r="AA247" s="37">
        <v>120000</v>
      </c>
    </row>
    <row r="248" spans="9:27" x14ac:dyDescent="0.25">
      <c r="I248" s="37" t="s">
        <v>553</v>
      </c>
      <c r="J248" s="37">
        <v>-0.5383</v>
      </c>
      <c r="K248" s="37">
        <v>0.35089999999999999</v>
      </c>
      <c r="L248" s="37">
        <v>4.2620000000000002E-3</v>
      </c>
      <c r="M248" s="37">
        <v>-1.2569999999999999</v>
      </c>
      <c r="N248" s="37">
        <v>-0.53100000000000003</v>
      </c>
      <c r="O248" s="37">
        <v>0.1431</v>
      </c>
      <c r="P248" s="37">
        <v>30001</v>
      </c>
      <c r="Q248" s="37">
        <v>120000</v>
      </c>
      <c r="S248" s="37" t="s">
        <v>2383</v>
      </c>
      <c r="T248" s="37">
        <v>-1.5589999999999999</v>
      </c>
      <c r="U248" s="37">
        <v>0.68410000000000004</v>
      </c>
      <c r="V248" s="37">
        <v>5.3429999999999997E-3</v>
      </c>
      <c r="W248" s="37">
        <v>-2.9340000000000002</v>
      </c>
      <c r="X248" s="37">
        <v>-1.554</v>
      </c>
      <c r="Y248" s="37">
        <v>-0.19689999999999999</v>
      </c>
      <c r="Z248" s="37">
        <v>30001</v>
      </c>
      <c r="AA248" s="37">
        <v>120000</v>
      </c>
    </row>
    <row r="249" spans="9:27" x14ac:dyDescent="0.25">
      <c r="I249" s="37" t="s">
        <v>554</v>
      </c>
      <c r="J249" s="37">
        <v>-0.45250000000000001</v>
      </c>
      <c r="K249" s="37">
        <v>0.34439999999999998</v>
      </c>
      <c r="L249" s="37">
        <v>4.2180000000000004E-3</v>
      </c>
      <c r="M249" s="37">
        <v>-1.1619999999999999</v>
      </c>
      <c r="N249" s="37">
        <v>-0.44479999999999997</v>
      </c>
      <c r="O249" s="37">
        <v>0.2165</v>
      </c>
      <c r="P249" s="37">
        <v>30001</v>
      </c>
      <c r="Q249" s="37">
        <v>120000</v>
      </c>
      <c r="S249" s="37" t="s">
        <v>2384</v>
      </c>
      <c r="T249" s="37">
        <v>-1.1990000000000001</v>
      </c>
      <c r="U249" s="37">
        <v>0.56179999999999997</v>
      </c>
      <c r="V249" s="37">
        <v>4.5300000000000002E-3</v>
      </c>
      <c r="W249" s="37">
        <v>-2.306</v>
      </c>
      <c r="X249" s="37">
        <v>-1.2010000000000001</v>
      </c>
      <c r="Y249" s="37">
        <v>-6.9669999999999996E-2</v>
      </c>
      <c r="Z249" s="37">
        <v>30001</v>
      </c>
      <c r="AA249" s="37">
        <v>120000</v>
      </c>
    </row>
    <row r="250" spans="9:27" x14ac:dyDescent="0.25">
      <c r="I250" s="37" t="s">
        <v>555</v>
      </c>
      <c r="J250" s="37">
        <v>-0.85489999999999999</v>
      </c>
      <c r="K250" s="37">
        <v>0.36959999999999998</v>
      </c>
      <c r="L250" s="37">
        <v>4.2890000000000003E-3</v>
      </c>
      <c r="M250" s="37">
        <v>-1.611</v>
      </c>
      <c r="N250" s="37">
        <v>-0.84760000000000002</v>
      </c>
      <c r="O250" s="37">
        <v>-0.1394</v>
      </c>
      <c r="P250" s="37">
        <v>30001</v>
      </c>
      <c r="Q250" s="37">
        <v>120000</v>
      </c>
      <c r="S250" s="37" t="s">
        <v>2385</v>
      </c>
      <c r="T250" s="37">
        <v>-0.88929999999999998</v>
      </c>
      <c r="U250" s="37">
        <v>0.57140000000000002</v>
      </c>
      <c r="V250" s="37">
        <v>5.0070000000000002E-3</v>
      </c>
      <c r="W250" s="37">
        <v>-2.0249999999999999</v>
      </c>
      <c r="X250" s="37">
        <v>-0.88400000000000001</v>
      </c>
      <c r="Y250" s="37">
        <v>0.23419999999999999</v>
      </c>
      <c r="Z250" s="37">
        <v>30001</v>
      </c>
      <c r="AA250" s="37">
        <v>120000</v>
      </c>
    </row>
    <row r="251" spans="9:27" x14ac:dyDescent="0.25">
      <c r="I251" s="37" t="s">
        <v>556</v>
      </c>
      <c r="J251" s="37">
        <v>-0.51959999999999995</v>
      </c>
      <c r="K251" s="37">
        <v>0.37209999999999999</v>
      </c>
      <c r="L251" s="37">
        <v>4.071E-3</v>
      </c>
      <c r="M251" s="37">
        <v>-1.2789999999999999</v>
      </c>
      <c r="N251" s="37">
        <v>-0.5121</v>
      </c>
      <c r="O251" s="37">
        <v>0.20150000000000001</v>
      </c>
      <c r="P251" s="37">
        <v>30001</v>
      </c>
      <c r="Q251" s="37">
        <v>120000</v>
      </c>
      <c r="S251" s="37" t="s">
        <v>2386</v>
      </c>
      <c r="T251" s="37">
        <v>-1.48</v>
      </c>
      <c r="U251" s="37">
        <v>0.63639999999999997</v>
      </c>
      <c r="V251" s="37">
        <v>5.4000000000000003E-3</v>
      </c>
      <c r="W251" s="37">
        <v>-2.7509999999999999</v>
      </c>
      <c r="X251" s="37">
        <v>-1.4750000000000001</v>
      </c>
      <c r="Y251" s="37">
        <v>-0.2296</v>
      </c>
      <c r="Z251" s="37">
        <v>30001</v>
      </c>
      <c r="AA251" s="37">
        <v>120000</v>
      </c>
    </row>
    <row r="252" spans="9:27" x14ac:dyDescent="0.25">
      <c r="I252" s="37" t="s">
        <v>557</v>
      </c>
      <c r="J252" s="37">
        <v>-0.45300000000000001</v>
      </c>
      <c r="K252" s="37">
        <v>0.36349999999999999</v>
      </c>
      <c r="L252" s="37">
        <v>3.6280000000000001E-3</v>
      </c>
      <c r="M252" s="37">
        <v>-1.196</v>
      </c>
      <c r="N252" s="37">
        <v>-0.44519999999999998</v>
      </c>
      <c r="O252" s="37">
        <v>0.25169999999999998</v>
      </c>
      <c r="P252" s="37">
        <v>30001</v>
      </c>
      <c r="Q252" s="37">
        <v>120000</v>
      </c>
      <c r="S252" s="37" t="s">
        <v>2387</v>
      </c>
      <c r="T252" s="37">
        <v>-2.028</v>
      </c>
      <c r="U252" s="37">
        <v>0.98109999999999997</v>
      </c>
      <c r="V252" s="37">
        <v>1.414E-2</v>
      </c>
      <c r="W252" s="37">
        <v>-3.9870000000000001</v>
      </c>
      <c r="X252" s="37">
        <v>-2.0289999999999999</v>
      </c>
      <c r="Y252" s="37">
        <v>-9.9629999999999996E-2</v>
      </c>
      <c r="Z252" s="37">
        <v>30001</v>
      </c>
      <c r="AA252" s="37">
        <v>120000</v>
      </c>
    </row>
    <row r="253" spans="9:27" x14ac:dyDescent="0.25">
      <c r="I253" s="37" t="s">
        <v>558</v>
      </c>
      <c r="J253" s="37">
        <v>-0.63770000000000004</v>
      </c>
      <c r="K253" s="37">
        <v>0.3921</v>
      </c>
      <c r="L253" s="37">
        <v>3.7590000000000002E-3</v>
      </c>
      <c r="M253" s="37">
        <v>-1.4379999999999999</v>
      </c>
      <c r="N253" s="37">
        <v>-0.62939999999999996</v>
      </c>
      <c r="O253" s="37">
        <v>0.1226</v>
      </c>
      <c r="P253" s="37">
        <v>30001</v>
      </c>
      <c r="Q253" s="37">
        <v>120000</v>
      </c>
      <c r="S253" s="37" t="s">
        <v>2388</v>
      </c>
      <c r="T253" s="37">
        <v>-2.149</v>
      </c>
      <c r="U253" s="37">
        <v>0.72889999999999999</v>
      </c>
      <c r="V253" s="37">
        <v>5.7540000000000004E-3</v>
      </c>
      <c r="W253" s="37">
        <v>-3.5920000000000001</v>
      </c>
      <c r="X253" s="37">
        <v>-2.1469999999999998</v>
      </c>
      <c r="Y253" s="37">
        <v>-0.70609999999999995</v>
      </c>
      <c r="Z253" s="37">
        <v>30001</v>
      </c>
      <c r="AA253" s="37">
        <v>120000</v>
      </c>
    </row>
    <row r="254" spans="9:27" x14ac:dyDescent="0.25">
      <c r="I254" s="37" t="s">
        <v>559</v>
      </c>
      <c r="J254" s="37">
        <v>-1.026</v>
      </c>
      <c r="K254" s="37">
        <v>0.42349999999999999</v>
      </c>
      <c r="L254" s="37">
        <v>3.7929999999999999E-3</v>
      </c>
      <c r="M254" s="37">
        <v>-1.899</v>
      </c>
      <c r="N254" s="37">
        <v>-1.0129999999999999</v>
      </c>
      <c r="O254" s="37">
        <v>-0.22420000000000001</v>
      </c>
      <c r="P254" s="37">
        <v>30001</v>
      </c>
      <c r="Q254" s="37">
        <v>120000</v>
      </c>
      <c r="S254" s="37" t="s">
        <v>2389</v>
      </c>
      <c r="T254" s="37">
        <v>-1.802</v>
      </c>
      <c r="U254" s="37">
        <v>0.72560000000000002</v>
      </c>
      <c r="V254" s="37">
        <v>7.7949999999999998E-3</v>
      </c>
      <c r="W254" s="37">
        <v>-3.2480000000000002</v>
      </c>
      <c r="X254" s="37">
        <v>-1.8</v>
      </c>
      <c r="Y254" s="37">
        <v>-0.36780000000000002</v>
      </c>
      <c r="Z254" s="37">
        <v>30001</v>
      </c>
      <c r="AA254" s="37">
        <v>120000</v>
      </c>
    </row>
    <row r="255" spans="9:27" x14ac:dyDescent="0.25">
      <c r="I255" s="37" t="s">
        <v>560</v>
      </c>
      <c r="J255" s="37">
        <v>-0.6895</v>
      </c>
      <c r="K255" s="37">
        <v>0.35389999999999999</v>
      </c>
      <c r="L255" s="37">
        <v>3.6350000000000002E-3</v>
      </c>
      <c r="M255" s="37">
        <v>-1.4179999999999999</v>
      </c>
      <c r="N255" s="37">
        <v>-0.67930000000000001</v>
      </c>
      <c r="O255" s="37">
        <v>-2.3080000000000002E-3</v>
      </c>
      <c r="P255" s="37">
        <v>30001</v>
      </c>
      <c r="Q255" s="37">
        <v>120000</v>
      </c>
      <c r="S255" s="37" t="s">
        <v>2390</v>
      </c>
      <c r="T255" s="37">
        <v>-1.988</v>
      </c>
      <c r="U255" s="37">
        <v>0.73850000000000005</v>
      </c>
      <c r="V255" s="37">
        <v>6.0350000000000004E-3</v>
      </c>
      <c r="W255" s="37">
        <v>-3.4580000000000002</v>
      </c>
      <c r="X255" s="37">
        <v>-1.9870000000000001</v>
      </c>
      <c r="Y255" s="37">
        <v>-0.52049999999999996</v>
      </c>
      <c r="Z255" s="37">
        <v>30001</v>
      </c>
      <c r="AA255" s="37">
        <v>120000</v>
      </c>
    </row>
    <row r="256" spans="9:27" x14ac:dyDescent="0.25">
      <c r="I256" s="37" t="s">
        <v>561</v>
      </c>
      <c r="J256" s="37">
        <v>-0.47649999999999998</v>
      </c>
      <c r="K256" s="37">
        <v>0.41270000000000001</v>
      </c>
      <c r="L256" s="37">
        <v>3.8310000000000002E-3</v>
      </c>
      <c r="M256" s="37">
        <v>-1.304</v>
      </c>
      <c r="N256" s="37">
        <v>-0.47570000000000001</v>
      </c>
      <c r="O256" s="37">
        <v>0.33539999999999998</v>
      </c>
      <c r="P256" s="37">
        <v>30001</v>
      </c>
      <c r="Q256" s="37">
        <v>120000</v>
      </c>
      <c r="S256" s="37" t="s">
        <v>2391</v>
      </c>
      <c r="T256" s="37">
        <v>-1.7849999999999999</v>
      </c>
      <c r="U256" s="37">
        <v>0.72109999999999996</v>
      </c>
      <c r="V256" s="37">
        <v>6.5519999999999997E-3</v>
      </c>
      <c r="W256" s="37">
        <v>-3.2189999999999999</v>
      </c>
      <c r="X256" s="37">
        <v>-1.784</v>
      </c>
      <c r="Y256" s="37">
        <v>-0.36109999999999998</v>
      </c>
      <c r="Z256" s="37">
        <v>30001</v>
      </c>
      <c r="AA256" s="37">
        <v>120000</v>
      </c>
    </row>
    <row r="257" spans="9:27" x14ac:dyDescent="0.25">
      <c r="I257" s="37" t="s">
        <v>562</v>
      </c>
      <c r="J257" s="37">
        <v>-0.30809999999999998</v>
      </c>
      <c r="K257" s="37">
        <v>0.34010000000000001</v>
      </c>
      <c r="L257" s="37">
        <v>3.4099999999999998E-3</v>
      </c>
      <c r="M257" s="37">
        <v>-1.016</v>
      </c>
      <c r="N257" s="37">
        <v>-0.29699999999999999</v>
      </c>
      <c r="O257" s="37">
        <v>0.35089999999999999</v>
      </c>
      <c r="P257" s="37">
        <v>30001</v>
      </c>
      <c r="Q257" s="37">
        <v>120000</v>
      </c>
      <c r="S257" s="37" t="s">
        <v>2392</v>
      </c>
      <c r="T257" s="37">
        <v>-0.93600000000000005</v>
      </c>
      <c r="U257" s="37">
        <v>0.73509999999999998</v>
      </c>
      <c r="V257" s="37">
        <v>7.0309999999999999E-3</v>
      </c>
      <c r="W257" s="37">
        <v>-2.403</v>
      </c>
      <c r="X257" s="37">
        <v>-0.93130000000000002</v>
      </c>
      <c r="Y257" s="37">
        <v>0.50039999999999996</v>
      </c>
      <c r="Z257" s="37">
        <v>30001</v>
      </c>
      <c r="AA257" s="37">
        <v>120000</v>
      </c>
    </row>
    <row r="258" spans="9:27" x14ac:dyDescent="0.25">
      <c r="I258" s="37" t="s">
        <v>563</v>
      </c>
      <c r="J258" s="37">
        <v>-3.9289999999999999E-2</v>
      </c>
      <c r="K258" s="37">
        <v>0.40389999999999998</v>
      </c>
      <c r="L258" s="37">
        <v>3.859E-3</v>
      </c>
      <c r="M258" s="37">
        <v>-0.84709999999999996</v>
      </c>
      <c r="N258" s="37">
        <v>-3.9030000000000002E-2</v>
      </c>
      <c r="O258" s="37">
        <v>0.76270000000000004</v>
      </c>
      <c r="P258" s="37">
        <v>30001</v>
      </c>
      <c r="Q258" s="37">
        <v>120000</v>
      </c>
      <c r="S258" s="37" t="s">
        <v>2393</v>
      </c>
      <c r="T258" s="37">
        <v>0.36059999999999998</v>
      </c>
      <c r="U258" s="37">
        <v>0.4496</v>
      </c>
      <c r="V258" s="37">
        <v>2.4499999999999999E-3</v>
      </c>
      <c r="W258" s="37">
        <v>-0.53480000000000005</v>
      </c>
      <c r="X258" s="37">
        <v>0.35020000000000001</v>
      </c>
      <c r="Y258" s="37">
        <v>1.2989999999999999</v>
      </c>
      <c r="Z258" s="37">
        <v>30001</v>
      </c>
      <c r="AA258" s="37">
        <v>120000</v>
      </c>
    </row>
    <row r="259" spans="9:27" x14ac:dyDescent="0.25">
      <c r="I259" s="37" t="s">
        <v>564</v>
      </c>
      <c r="J259" s="37">
        <v>-0.3508</v>
      </c>
      <c r="K259" s="37">
        <v>0.41899999999999998</v>
      </c>
      <c r="L259" s="37">
        <v>3.7989999999999999E-3</v>
      </c>
      <c r="M259" s="37">
        <v>-1.2090000000000001</v>
      </c>
      <c r="N259" s="37">
        <v>-0.3387</v>
      </c>
      <c r="O259" s="37">
        <v>0.45369999999999999</v>
      </c>
      <c r="P259" s="37">
        <v>30001</v>
      </c>
      <c r="Q259" s="37">
        <v>120000</v>
      </c>
      <c r="S259" s="37" t="s">
        <v>2394</v>
      </c>
      <c r="T259" s="37">
        <v>0.67010000000000003</v>
      </c>
      <c r="U259" s="37">
        <v>0.45019999999999999</v>
      </c>
      <c r="V259" s="37">
        <v>2.5140000000000002E-3</v>
      </c>
      <c r="W259" s="37">
        <v>-0.23419999999999999</v>
      </c>
      <c r="X259" s="37">
        <v>0.6704</v>
      </c>
      <c r="Y259" s="37">
        <v>1.5820000000000001</v>
      </c>
      <c r="Z259" s="37">
        <v>30001</v>
      </c>
      <c r="AA259" s="37">
        <v>120000</v>
      </c>
    </row>
    <row r="260" spans="9:27" x14ac:dyDescent="0.25">
      <c r="I260" s="37" t="s">
        <v>565</v>
      </c>
      <c r="J260" s="37">
        <v>-0.44379999999999997</v>
      </c>
      <c r="K260" s="37">
        <v>0.34749999999999998</v>
      </c>
      <c r="L260" s="37">
        <v>3.5010000000000002E-3</v>
      </c>
      <c r="M260" s="37">
        <v>-1.157</v>
      </c>
      <c r="N260" s="37">
        <v>-0.4345</v>
      </c>
      <c r="O260" s="37">
        <v>0.23150000000000001</v>
      </c>
      <c r="P260" s="37">
        <v>30001</v>
      </c>
      <c r="Q260" s="37">
        <v>120000</v>
      </c>
      <c r="S260" s="37" t="s">
        <v>2395</v>
      </c>
      <c r="T260" s="37">
        <v>7.893E-2</v>
      </c>
      <c r="U260" s="37">
        <v>0.52569999999999995</v>
      </c>
      <c r="V260" s="37">
        <v>3.0070000000000001E-3</v>
      </c>
      <c r="W260" s="37">
        <v>-0.96709999999999996</v>
      </c>
      <c r="X260" s="37">
        <v>7.8579999999999997E-2</v>
      </c>
      <c r="Y260" s="37">
        <v>1.133</v>
      </c>
      <c r="Z260" s="37">
        <v>30001</v>
      </c>
      <c r="AA260" s="37">
        <v>120000</v>
      </c>
    </row>
    <row r="261" spans="9:27" x14ac:dyDescent="0.25">
      <c r="I261" s="37" t="s">
        <v>566</v>
      </c>
      <c r="J261" s="37">
        <v>-6.8760000000000002E-2</v>
      </c>
      <c r="K261" s="37">
        <v>0.39369999999999999</v>
      </c>
      <c r="L261" s="37">
        <v>3.748E-3</v>
      </c>
      <c r="M261" s="37">
        <v>-0.85440000000000005</v>
      </c>
      <c r="N261" s="37">
        <v>-6.5939999999999999E-2</v>
      </c>
      <c r="O261" s="37">
        <v>0.70540000000000003</v>
      </c>
      <c r="P261" s="37">
        <v>30001</v>
      </c>
      <c r="Q261" s="37">
        <v>120000</v>
      </c>
      <c r="S261" s="37" t="s">
        <v>2396</v>
      </c>
      <c r="T261" s="37">
        <v>-0.46860000000000002</v>
      </c>
      <c r="U261" s="37">
        <v>0.9083</v>
      </c>
      <c r="V261" s="37">
        <v>1.353E-2</v>
      </c>
      <c r="W261" s="37">
        <v>-2.2669999999999999</v>
      </c>
      <c r="X261" s="37">
        <v>-0.46960000000000002</v>
      </c>
      <c r="Y261" s="37">
        <v>1.341</v>
      </c>
      <c r="Z261" s="37">
        <v>30001</v>
      </c>
      <c r="AA261" s="37">
        <v>120000</v>
      </c>
    </row>
    <row r="262" spans="9:27" x14ac:dyDescent="0.25">
      <c r="I262" s="37" t="s">
        <v>567</v>
      </c>
      <c r="J262" s="37">
        <v>-0.36020000000000002</v>
      </c>
      <c r="K262" s="37">
        <v>0.39029999999999998</v>
      </c>
      <c r="L262" s="37">
        <v>3.6570000000000001E-3</v>
      </c>
      <c r="M262" s="37">
        <v>-1.1599999999999999</v>
      </c>
      <c r="N262" s="37">
        <v>-0.3518</v>
      </c>
      <c r="O262" s="37">
        <v>0.39269999999999999</v>
      </c>
      <c r="P262" s="37">
        <v>30001</v>
      </c>
      <c r="Q262" s="37">
        <v>120000</v>
      </c>
      <c r="S262" s="37" t="s">
        <v>2397</v>
      </c>
      <c r="T262" s="37">
        <v>-0.58930000000000005</v>
      </c>
      <c r="U262" s="37">
        <v>0.62839999999999996</v>
      </c>
      <c r="V262" s="37">
        <v>3.954E-3</v>
      </c>
      <c r="W262" s="37">
        <v>-1.841</v>
      </c>
      <c r="X262" s="37">
        <v>-0.59130000000000005</v>
      </c>
      <c r="Y262" s="37">
        <v>0.66320000000000001</v>
      </c>
      <c r="Z262" s="37">
        <v>30001</v>
      </c>
      <c r="AA262" s="37">
        <v>120000</v>
      </c>
    </row>
    <row r="263" spans="9:27" x14ac:dyDescent="0.25">
      <c r="I263" s="37" t="s">
        <v>568</v>
      </c>
      <c r="J263" s="37">
        <v>7.7109999999999998E-2</v>
      </c>
      <c r="K263" s="37">
        <v>0.43159999999999998</v>
      </c>
      <c r="L263" s="37">
        <v>4.1089999999999998E-3</v>
      </c>
      <c r="M263" s="37">
        <v>-0.75880000000000003</v>
      </c>
      <c r="N263" s="37">
        <v>6.8400000000000002E-2</v>
      </c>
      <c r="O263" s="37">
        <v>0.95140000000000002</v>
      </c>
      <c r="P263" s="37">
        <v>30001</v>
      </c>
      <c r="Q263" s="37">
        <v>120000</v>
      </c>
      <c r="S263" s="37" t="s">
        <v>2398</v>
      </c>
      <c r="T263" s="37">
        <v>-0.24260000000000001</v>
      </c>
      <c r="U263" s="37">
        <v>0.62180000000000002</v>
      </c>
      <c r="V263" s="37">
        <v>6.6239999999999997E-3</v>
      </c>
      <c r="W263" s="37">
        <v>-1.4710000000000001</v>
      </c>
      <c r="X263" s="37">
        <v>-0.24299999999999999</v>
      </c>
      <c r="Y263" s="37">
        <v>1.0049999999999999</v>
      </c>
      <c r="Z263" s="37">
        <v>30001</v>
      </c>
      <c r="AA263" s="37">
        <v>120000</v>
      </c>
    </row>
    <row r="264" spans="9:27" x14ac:dyDescent="0.25">
      <c r="I264" s="37" t="s">
        <v>569</v>
      </c>
      <c r="J264" s="37">
        <v>-0.13389999999999999</v>
      </c>
      <c r="K264" s="37">
        <v>0.39510000000000001</v>
      </c>
      <c r="L264" s="37">
        <v>3.673E-3</v>
      </c>
      <c r="M264" s="37">
        <v>-0.93320000000000003</v>
      </c>
      <c r="N264" s="37">
        <v>-0.13070000000000001</v>
      </c>
      <c r="O264" s="37">
        <v>0.6452</v>
      </c>
      <c r="P264" s="37">
        <v>30001</v>
      </c>
      <c r="Q264" s="37">
        <v>120000</v>
      </c>
      <c r="S264" s="37" t="s">
        <v>2399</v>
      </c>
      <c r="T264" s="37">
        <v>-0.42870000000000003</v>
      </c>
      <c r="U264" s="37">
        <v>0.64300000000000002</v>
      </c>
      <c r="V264" s="37">
        <v>4.0309999999999999E-3</v>
      </c>
      <c r="W264" s="37">
        <v>-1.7230000000000001</v>
      </c>
      <c r="X264" s="37">
        <v>-0.42920000000000003</v>
      </c>
      <c r="Y264" s="37">
        <v>0.86270000000000002</v>
      </c>
      <c r="Z264" s="37">
        <v>30001</v>
      </c>
      <c r="AA264" s="37">
        <v>120000</v>
      </c>
    </row>
    <row r="265" spans="9:27" x14ac:dyDescent="0.25">
      <c r="I265" s="37" t="s">
        <v>570</v>
      </c>
      <c r="J265" s="37">
        <v>-0.27100000000000002</v>
      </c>
      <c r="K265" s="37">
        <v>0.37080000000000002</v>
      </c>
      <c r="L265" s="37">
        <v>3.7469999999999999E-3</v>
      </c>
      <c r="M265" s="37">
        <v>-1.0269999999999999</v>
      </c>
      <c r="N265" s="37">
        <v>-0.26490000000000002</v>
      </c>
      <c r="O265" s="37">
        <v>0.4531</v>
      </c>
      <c r="P265" s="37">
        <v>30001</v>
      </c>
      <c r="Q265" s="37">
        <v>120000</v>
      </c>
      <c r="S265" s="37" t="s">
        <v>2400</v>
      </c>
      <c r="T265" s="37">
        <v>-0.2253</v>
      </c>
      <c r="U265" s="37">
        <v>0.623</v>
      </c>
      <c r="V265" s="37">
        <v>4.1269999999999996E-3</v>
      </c>
      <c r="W265" s="37">
        <v>-1.4690000000000001</v>
      </c>
      <c r="X265" s="37">
        <v>-0.2271</v>
      </c>
      <c r="Y265" s="37">
        <v>1.024</v>
      </c>
      <c r="Z265" s="37">
        <v>30001</v>
      </c>
      <c r="AA265" s="37">
        <v>120000</v>
      </c>
    </row>
    <row r="266" spans="9:27" x14ac:dyDescent="0.25">
      <c r="I266" s="37" t="s">
        <v>571</v>
      </c>
      <c r="J266" s="37">
        <v>-0.3251</v>
      </c>
      <c r="K266" s="37">
        <v>0.39960000000000001</v>
      </c>
      <c r="L266" s="37">
        <v>3.7450000000000001E-3</v>
      </c>
      <c r="M266" s="37">
        <v>-1.139</v>
      </c>
      <c r="N266" s="37">
        <v>-0.31709999999999999</v>
      </c>
      <c r="O266" s="37">
        <v>0.44629999999999997</v>
      </c>
      <c r="P266" s="37">
        <v>30001</v>
      </c>
      <c r="Q266" s="37">
        <v>120000</v>
      </c>
      <c r="S266" s="37" t="s">
        <v>2401</v>
      </c>
      <c r="T266" s="37">
        <v>0.62339999999999995</v>
      </c>
      <c r="U266" s="37">
        <v>0.63919999999999999</v>
      </c>
      <c r="V266" s="37">
        <v>5.0879999999999996E-3</v>
      </c>
      <c r="W266" s="37">
        <v>-0.6462</v>
      </c>
      <c r="X266" s="37">
        <v>0.62280000000000002</v>
      </c>
      <c r="Y266" s="37">
        <v>1.891</v>
      </c>
      <c r="Z266" s="37">
        <v>30001</v>
      </c>
      <c r="AA266" s="37">
        <v>120000</v>
      </c>
    </row>
    <row r="267" spans="9:27" x14ac:dyDescent="0.25">
      <c r="I267" s="37" t="s">
        <v>572</v>
      </c>
      <c r="J267" s="37">
        <v>-0.35570000000000002</v>
      </c>
      <c r="K267" s="37">
        <v>0.36059999999999998</v>
      </c>
      <c r="L267" s="37">
        <v>3.901E-3</v>
      </c>
      <c r="M267" s="37">
        <v>-1.093</v>
      </c>
      <c r="N267" s="37">
        <v>-0.34710000000000002</v>
      </c>
      <c r="O267" s="37">
        <v>0.34470000000000001</v>
      </c>
      <c r="P267" s="37">
        <v>30001</v>
      </c>
      <c r="Q267" s="37">
        <v>120000</v>
      </c>
      <c r="S267" s="37" t="s">
        <v>2402</v>
      </c>
      <c r="T267" s="37">
        <v>0.3095</v>
      </c>
      <c r="U267" s="37">
        <v>0.24429999999999999</v>
      </c>
      <c r="V267" s="37">
        <v>1.738E-3</v>
      </c>
      <c r="W267" s="37">
        <v>-0.1857</v>
      </c>
      <c r="X267" s="37">
        <v>0.31409999999999999</v>
      </c>
      <c r="Y267" s="37">
        <v>0.78510000000000002</v>
      </c>
      <c r="Z267" s="37">
        <v>30001</v>
      </c>
      <c r="AA267" s="37">
        <v>120000</v>
      </c>
    </row>
    <row r="268" spans="9:27" x14ac:dyDescent="0.25">
      <c r="I268" s="37" t="s">
        <v>573</v>
      </c>
      <c r="J268" s="37">
        <v>-0.34570000000000001</v>
      </c>
      <c r="K268" s="37">
        <v>0.38969999999999999</v>
      </c>
      <c r="L268" s="37">
        <v>4.052E-3</v>
      </c>
      <c r="M268" s="37">
        <v>-1.137</v>
      </c>
      <c r="N268" s="37">
        <v>-0.34039999999999998</v>
      </c>
      <c r="O268" s="37">
        <v>0.42</v>
      </c>
      <c r="P268" s="37">
        <v>30001</v>
      </c>
      <c r="Q268" s="37">
        <v>120000</v>
      </c>
      <c r="S268" s="37" t="s">
        <v>2403</v>
      </c>
      <c r="T268" s="37">
        <v>-0.28170000000000001</v>
      </c>
      <c r="U268" s="37">
        <v>0.36649999999999999</v>
      </c>
      <c r="V268" s="37">
        <v>2.5110000000000002E-3</v>
      </c>
      <c r="W268" s="37">
        <v>-1.0189999999999999</v>
      </c>
      <c r="X268" s="37">
        <v>-0.28139999999999998</v>
      </c>
      <c r="Y268" s="37">
        <v>0.44490000000000002</v>
      </c>
      <c r="Z268" s="37">
        <v>30001</v>
      </c>
      <c r="AA268" s="37">
        <v>120000</v>
      </c>
    </row>
    <row r="269" spans="9:27" x14ac:dyDescent="0.25">
      <c r="I269" s="37" t="s">
        <v>574</v>
      </c>
      <c r="J269" s="37">
        <v>-0.29709999999999998</v>
      </c>
      <c r="K269" s="37">
        <v>0.42830000000000001</v>
      </c>
      <c r="L269" s="37">
        <v>4.1000000000000003E-3</v>
      </c>
      <c r="M269" s="37">
        <v>-1.1619999999999999</v>
      </c>
      <c r="N269" s="37">
        <v>-0.29089999999999999</v>
      </c>
      <c r="O269" s="37">
        <v>0.53280000000000005</v>
      </c>
      <c r="P269" s="37">
        <v>30001</v>
      </c>
      <c r="Q269" s="37">
        <v>120000</v>
      </c>
      <c r="S269" s="37" t="s">
        <v>2404</v>
      </c>
      <c r="T269" s="37">
        <v>-0.82920000000000005</v>
      </c>
      <c r="U269" s="37">
        <v>0.83209999999999995</v>
      </c>
      <c r="V269" s="37">
        <v>1.3339999999999999E-2</v>
      </c>
      <c r="W269" s="37">
        <v>-2.4929999999999999</v>
      </c>
      <c r="X269" s="37">
        <v>-0.83109999999999995</v>
      </c>
      <c r="Y269" s="37">
        <v>0.82689999999999997</v>
      </c>
      <c r="Z269" s="37">
        <v>30001</v>
      </c>
      <c r="AA269" s="37">
        <v>120000</v>
      </c>
    </row>
    <row r="270" spans="9:27" x14ac:dyDescent="0.25">
      <c r="I270" s="37" t="s">
        <v>575</v>
      </c>
      <c r="J270" s="37">
        <v>0.53359999999999996</v>
      </c>
      <c r="K270" s="37">
        <v>0.51070000000000004</v>
      </c>
      <c r="L270" s="37">
        <v>5.47E-3</v>
      </c>
      <c r="M270" s="37">
        <v>-0.45960000000000001</v>
      </c>
      <c r="N270" s="37">
        <v>0.5252</v>
      </c>
      <c r="O270" s="37">
        <v>1.5620000000000001</v>
      </c>
      <c r="P270" s="37">
        <v>30001</v>
      </c>
      <c r="Q270" s="37">
        <v>120000</v>
      </c>
      <c r="S270" s="37" t="s">
        <v>2405</v>
      </c>
      <c r="T270" s="37">
        <v>-0.94989999999999997</v>
      </c>
      <c r="U270" s="37">
        <v>0.5071</v>
      </c>
      <c r="V270" s="37">
        <v>3.4970000000000001E-3</v>
      </c>
      <c r="W270" s="37">
        <v>-1.9550000000000001</v>
      </c>
      <c r="X270" s="37">
        <v>-0.94910000000000005</v>
      </c>
      <c r="Y270" s="37">
        <v>5.7149999999999999E-2</v>
      </c>
      <c r="Z270" s="37">
        <v>30001</v>
      </c>
      <c r="AA270" s="37">
        <v>120000</v>
      </c>
    </row>
    <row r="271" spans="9:27" x14ac:dyDescent="0.25">
      <c r="I271" s="37" t="s">
        <v>576</v>
      </c>
      <c r="J271" s="37">
        <v>-1.0249999999999999</v>
      </c>
      <c r="K271" s="37">
        <v>0.37780000000000002</v>
      </c>
      <c r="L271" s="37">
        <v>4.1729999999999996E-3</v>
      </c>
      <c r="M271" s="37">
        <v>-1.7969999999999999</v>
      </c>
      <c r="N271" s="37">
        <v>-1.0189999999999999</v>
      </c>
      <c r="O271" s="37">
        <v>-0.28889999999999999</v>
      </c>
      <c r="P271" s="37">
        <v>30001</v>
      </c>
      <c r="Q271" s="37">
        <v>120000</v>
      </c>
      <c r="S271" s="37" t="s">
        <v>2406</v>
      </c>
      <c r="T271" s="37">
        <v>-0.60319999999999996</v>
      </c>
      <c r="U271" s="37">
        <v>0.50309999999999999</v>
      </c>
      <c r="V271" s="37">
        <v>6.4289999999999998E-3</v>
      </c>
      <c r="W271" s="37">
        <v>-1.607</v>
      </c>
      <c r="X271" s="37">
        <v>-0.60250000000000004</v>
      </c>
      <c r="Y271" s="37">
        <v>0.39789999999999998</v>
      </c>
      <c r="Z271" s="37">
        <v>30001</v>
      </c>
      <c r="AA271" s="37">
        <v>120000</v>
      </c>
    </row>
    <row r="272" spans="9:27" x14ac:dyDescent="0.25">
      <c r="I272" s="37" t="s">
        <v>577</v>
      </c>
      <c r="J272" s="37">
        <v>-0.75870000000000004</v>
      </c>
      <c r="K272" s="37">
        <v>0.36830000000000002</v>
      </c>
      <c r="L272" s="37">
        <v>3.8210000000000002E-3</v>
      </c>
      <c r="M272" s="37">
        <v>-1.5</v>
      </c>
      <c r="N272" s="37">
        <v>-0.75570000000000004</v>
      </c>
      <c r="O272" s="37">
        <v>-2.7890000000000002E-2</v>
      </c>
      <c r="P272" s="37">
        <v>30001</v>
      </c>
      <c r="Q272" s="37">
        <v>120000</v>
      </c>
      <c r="S272" s="37" t="s">
        <v>2407</v>
      </c>
      <c r="T272" s="37">
        <v>-0.7893</v>
      </c>
      <c r="U272" s="37">
        <v>0.52229999999999999</v>
      </c>
      <c r="V272" s="37">
        <v>3.6939999999999998E-3</v>
      </c>
      <c r="W272" s="37">
        <v>-1.85</v>
      </c>
      <c r="X272" s="37">
        <v>-0.78259999999999996</v>
      </c>
      <c r="Y272" s="37">
        <v>0.2341</v>
      </c>
      <c r="Z272" s="37">
        <v>30001</v>
      </c>
      <c r="AA272" s="37">
        <v>120000</v>
      </c>
    </row>
    <row r="273" spans="9:27" x14ac:dyDescent="0.25">
      <c r="I273" s="37" t="s">
        <v>578</v>
      </c>
      <c r="J273" s="37">
        <v>-0.75360000000000005</v>
      </c>
      <c r="K273" s="37">
        <v>0.38269999999999998</v>
      </c>
      <c r="L273" s="37">
        <v>3.8240000000000001E-3</v>
      </c>
      <c r="M273" s="37">
        <v>-1.53</v>
      </c>
      <c r="N273" s="37">
        <v>-0.74729999999999996</v>
      </c>
      <c r="O273" s="37">
        <v>-6.0749999999999997E-3</v>
      </c>
      <c r="P273" s="37">
        <v>30001</v>
      </c>
      <c r="Q273" s="37">
        <v>120000</v>
      </c>
      <c r="S273" s="37" t="s">
        <v>2408</v>
      </c>
      <c r="T273" s="37">
        <v>-0.58589999999999998</v>
      </c>
      <c r="U273" s="37">
        <v>0.50339999999999996</v>
      </c>
      <c r="V273" s="37">
        <v>4.1250000000000002E-3</v>
      </c>
      <c r="W273" s="37">
        <v>-1.5860000000000001</v>
      </c>
      <c r="X273" s="37">
        <v>-0.58640000000000003</v>
      </c>
      <c r="Y273" s="37">
        <v>0.41499999999999998</v>
      </c>
      <c r="Z273" s="37">
        <v>30001</v>
      </c>
      <c r="AA273" s="37">
        <v>120000</v>
      </c>
    </row>
    <row r="274" spans="9:27" x14ac:dyDescent="0.25">
      <c r="I274" s="37" t="s">
        <v>579</v>
      </c>
      <c r="J274" s="37">
        <v>-0.72450000000000003</v>
      </c>
      <c r="K274" s="37">
        <v>0.35270000000000001</v>
      </c>
      <c r="L274" s="37">
        <v>3.993E-3</v>
      </c>
      <c r="M274" s="37">
        <v>-1.4510000000000001</v>
      </c>
      <c r="N274" s="37">
        <v>-0.71540000000000004</v>
      </c>
      <c r="O274" s="37">
        <v>-3.8980000000000001E-2</v>
      </c>
      <c r="P274" s="37">
        <v>30001</v>
      </c>
      <c r="Q274" s="37">
        <v>120000</v>
      </c>
      <c r="S274" s="37" t="s">
        <v>2409</v>
      </c>
      <c r="T274" s="37">
        <v>0.26279999999999998</v>
      </c>
      <c r="U274" s="37">
        <v>0.52249999999999996</v>
      </c>
      <c r="V274" s="37">
        <v>4.9709999999999997E-3</v>
      </c>
      <c r="W274" s="37">
        <v>-0.78120000000000001</v>
      </c>
      <c r="X274" s="37">
        <v>0.26679999999999998</v>
      </c>
      <c r="Y274" s="37">
        <v>1.294</v>
      </c>
      <c r="Z274" s="37">
        <v>30001</v>
      </c>
      <c r="AA274" s="37">
        <v>120000</v>
      </c>
    </row>
    <row r="275" spans="9:27" x14ac:dyDescent="0.25">
      <c r="I275" s="37" t="s">
        <v>580</v>
      </c>
      <c r="J275" s="37">
        <v>-2.852E-2</v>
      </c>
      <c r="K275" s="37">
        <v>0.54790000000000005</v>
      </c>
      <c r="L275" s="37">
        <v>6.5560000000000002E-3</v>
      </c>
      <c r="M275" s="37">
        <v>-1.075</v>
      </c>
      <c r="N275" s="37">
        <v>-3.4299999999999997E-2</v>
      </c>
      <c r="O275" s="37">
        <v>1.054</v>
      </c>
      <c r="P275" s="37">
        <v>30001</v>
      </c>
      <c r="Q275" s="37">
        <v>120000</v>
      </c>
      <c r="S275" s="37" t="s">
        <v>2410</v>
      </c>
      <c r="T275" s="37">
        <v>-0.59119999999999995</v>
      </c>
      <c r="U275" s="37">
        <v>0.3725</v>
      </c>
      <c r="V275" s="37">
        <v>2.7369999999999998E-3</v>
      </c>
      <c r="W275" s="37">
        <v>-1.331</v>
      </c>
      <c r="X275" s="37">
        <v>-0.59209999999999996</v>
      </c>
      <c r="Y275" s="37">
        <v>0.1527</v>
      </c>
      <c r="Z275" s="37">
        <v>30001</v>
      </c>
      <c r="AA275" s="37">
        <v>120000</v>
      </c>
    </row>
    <row r="276" spans="9:27" x14ac:dyDescent="0.25">
      <c r="I276" s="37" t="s">
        <v>581</v>
      </c>
      <c r="J276" s="37">
        <v>-0.71870000000000001</v>
      </c>
      <c r="K276" s="37">
        <v>0.39650000000000002</v>
      </c>
      <c r="L276" s="37">
        <v>3.9560000000000003E-3</v>
      </c>
      <c r="M276" s="37">
        <v>-1.522</v>
      </c>
      <c r="N276" s="37">
        <v>-0.71230000000000004</v>
      </c>
      <c r="O276" s="37">
        <v>5.0990000000000001E-2</v>
      </c>
      <c r="P276" s="37">
        <v>30001</v>
      </c>
      <c r="Q276" s="37">
        <v>120000</v>
      </c>
      <c r="S276" s="37" t="s">
        <v>2411</v>
      </c>
      <c r="T276" s="37">
        <v>-1.139</v>
      </c>
      <c r="U276" s="37">
        <v>0.83720000000000006</v>
      </c>
      <c r="V276" s="37">
        <v>1.357E-2</v>
      </c>
      <c r="W276" s="37">
        <v>-2.8</v>
      </c>
      <c r="X276" s="37">
        <v>-1.141</v>
      </c>
      <c r="Y276" s="37">
        <v>0.52539999999999998</v>
      </c>
      <c r="Z276" s="37">
        <v>30001</v>
      </c>
      <c r="AA276" s="37">
        <v>120000</v>
      </c>
    </row>
    <row r="277" spans="9:27" x14ac:dyDescent="0.25">
      <c r="I277" s="37" t="s">
        <v>582</v>
      </c>
      <c r="J277" s="37">
        <v>-0.83730000000000004</v>
      </c>
      <c r="K277" s="37">
        <v>0.38169999999999998</v>
      </c>
      <c r="L277" s="37">
        <v>3.96E-3</v>
      </c>
      <c r="M277" s="37">
        <v>-1.6080000000000001</v>
      </c>
      <c r="N277" s="37">
        <v>-0.83160000000000001</v>
      </c>
      <c r="O277" s="37">
        <v>-9.2719999999999997E-2</v>
      </c>
      <c r="P277" s="37">
        <v>30001</v>
      </c>
      <c r="Q277" s="37">
        <v>120000</v>
      </c>
      <c r="S277" s="37" t="s">
        <v>2412</v>
      </c>
      <c r="T277" s="37">
        <v>-1.2589999999999999</v>
      </c>
      <c r="U277" s="37">
        <v>0.51239999999999997</v>
      </c>
      <c r="V277" s="37">
        <v>3.6849999999999999E-3</v>
      </c>
      <c r="W277" s="37">
        <v>-2.27</v>
      </c>
      <c r="X277" s="37">
        <v>-1.26</v>
      </c>
      <c r="Y277" s="37">
        <v>-0.2359</v>
      </c>
      <c r="Z277" s="37">
        <v>30001</v>
      </c>
      <c r="AA277" s="37">
        <v>120000</v>
      </c>
    </row>
    <row r="278" spans="9:27" x14ac:dyDescent="0.25">
      <c r="I278" s="37" t="s">
        <v>583</v>
      </c>
      <c r="J278" s="37">
        <v>-0.83350000000000002</v>
      </c>
      <c r="K278" s="37">
        <v>0.42130000000000001</v>
      </c>
      <c r="L278" s="37">
        <v>4.0179999999999999E-3</v>
      </c>
      <c r="M278" s="37">
        <v>-1.6839999999999999</v>
      </c>
      <c r="N278" s="37">
        <v>-0.82540000000000002</v>
      </c>
      <c r="O278" s="37">
        <v>-1.8419999999999999E-2</v>
      </c>
      <c r="P278" s="37">
        <v>30001</v>
      </c>
      <c r="Q278" s="37">
        <v>120000</v>
      </c>
      <c r="S278" s="37" t="s">
        <v>2413</v>
      </c>
      <c r="T278" s="37">
        <v>-0.91269999999999996</v>
      </c>
      <c r="U278" s="37">
        <v>0.50860000000000005</v>
      </c>
      <c r="V278" s="37">
        <v>6.7219999999999997E-3</v>
      </c>
      <c r="W278" s="37">
        <v>-1.919</v>
      </c>
      <c r="X278" s="37">
        <v>-0.91359999999999997</v>
      </c>
      <c r="Y278" s="37">
        <v>9.9580000000000002E-2</v>
      </c>
      <c r="Z278" s="37">
        <v>30001</v>
      </c>
      <c r="AA278" s="37">
        <v>120000</v>
      </c>
    </row>
    <row r="279" spans="9:27" x14ac:dyDescent="0.25">
      <c r="I279" s="37" t="s">
        <v>584</v>
      </c>
      <c r="J279" s="37">
        <v>-0.39779999999999999</v>
      </c>
      <c r="K279" s="37">
        <v>0.37419999999999998</v>
      </c>
      <c r="L279" s="37">
        <v>4.0870000000000004E-3</v>
      </c>
      <c r="M279" s="37">
        <v>-1.1619999999999999</v>
      </c>
      <c r="N279" s="37">
        <v>-0.38990000000000002</v>
      </c>
      <c r="O279" s="37">
        <v>0.32600000000000001</v>
      </c>
      <c r="P279" s="37">
        <v>30001</v>
      </c>
      <c r="Q279" s="37">
        <v>120000</v>
      </c>
      <c r="S279" s="37" t="s">
        <v>2414</v>
      </c>
      <c r="T279" s="37">
        <v>-1.099</v>
      </c>
      <c r="U279" s="37">
        <v>0.52749999999999997</v>
      </c>
      <c r="V279" s="37">
        <v>4.0070000000000001E-3</v>
      </c>
      <c r="W279" s="37">
        <v>-2.1429999999999998</v>
      </c>
      <c r="X279" s="37">
        <v>-1.0980000000000001</v>
      </c>
      <c r="Y279" s="37">
        <v>-6.0159999999999998E-2</v>
      </c>
      <c r="Z279" s="37">
        <v>30001</v>
      </c>
      <c r="AA279" s="37">
        <v>120000</v>
      </c>
    </row>
    <row r="280" spans="9:27" x14ac:dyDescent="0.25">
      <c r="I280" s="37" t="s">
        <v>585</v>
      </c>
      <c r="J280" s="37">
        <v>-0.46479999999999999</v>
      </c>
      <c r="K280" s="37">
        <v>0.3871</v>
      </c>
      <c r="L280" s="37">
        <v>3.986E-3</v>
      </c>
      <c r="M280" s="37">
        <v>-1.2609999999999999</v>
      </c>
      <c r="N280" s="37">
        <v>-0.45600000000000002</v>
      </c>
      <c r="O280" s="37">
        <v>0.28160000000000002</v>
      </c>
      <c r="P280" s="37">
        <v>30001</v>
      </c>
      <c r="Q280" s="37">
        <v>120000</v>
      </c>
      <c r="S280" s="37" t="s">
        <v>2415</v>
      </c>
      <c r="T280" s="37">
        <v>-0.89539999999999997</v>
      </c>
      <c r="U280" s="37">
        <v>0.50060000000000004</v>
      </c>
      <c r="V280" s="37">
        <v>3.9649999999999998E-3</v>
      </c>
      <c r="W280" s="37">
        <v>-1.89</v>
      </c>
      <c r="X280" s="37">
        <v>-0.89580000000000004</v>
      </c>
      <c r="Y280" s="37">
        <v>0.10680000000000001</v>
      </c>
      <c r="Z280" s="37">
        <v>30001</v>
      </c>
      <c r="AA280" s="37">
        <v>120000</v>
      </c>
    </row>
    <row r="281" spans="9:27" x14ac:dyDescent="0.25">
      <c r="I281" s="37" t="s">
        <v>586</v>
      </c>
      <c r="J281" s="37">
        <v>-0.26600000000000001</v>
      </c>
      <c r="K281" s="37">
        <v>0.37909999999999999</v>
      </c>
      <c r="L281" s="37">
        <v>3.666E-3</v>
      </c>
      <c r="M281" s="37">
        <v>-1.0329999999999999</v>
      </c>
      <c r="N281" s="37">
        <v>-0.26040000000000002</v>
      </c>
      <c r="O281" s="37">
        <v>0.4768</v>
      </c>
      <c r="P281" s="37">
        <v>30001</v>
      </c>
      <c r="Q281" s="37">
        <v>120000</v>
      </c>
      <c r="S281" s="37" t="s">
        <v>2416</v>
      </c>
      <c r="T281" s="37">
        <v>-4.6710000000000002E-2</v>
      </c>
      <c r="U281" s="37">
        <v>0.51849999999999996</v>
      </c>
      <c r="V281" s="37">
        <v>4.777E-3</v>
      </c>
      <c r="W281" s="37">
        <v>-1.079</v>
      </c>
      <c r="X281" s="37">
        <v>-4.3839999999999997E-2</v>
      </c>
      <c r="Y281" s="37">
        <v>0.98250000000000004</v>
      </c>
      <c r="Z281" s="37">
        <v>30001</v>
      </c>
      <c r="AA281" s="37">
        <v>120000</v>
      </c>
    </row>
    <row r="282" spans="9:27" x14ac:dyDescent="0.25">
      <c r="I282" s="37" t="s">
        <v>587</v>
      </c>
      <c r="J282" s="37">
        <v>-0.27229999999999999</v>
      </c>
      <c r="K282" s="37">
        <v>0.3735</v>
      </c>
      <c r="L282" s="37">
        <v>3.7950000000000002E-3</v>
      </c>
      <c r="M282" s="37">
        <v>-1.032</v>
      </c>
      <c r="N282" s="37">
        <v>-0.26490000000000002</v>
      </c>
      <c r="O282" s="37">
        <v>0.45479999999999998</v>
      </c>
      <c r="P282" s="37">
        <v>30001</v>
      </c>
      <c r="Q282" s="37">
        <v>120000</v>
      </c>
      <c r="S282" s="37" t="s">
        <v>2417</v>
      </c>
      <c r="T282" s="37">
        <v>-0.54759999999999998</v>
      </c>
      <c r="U282" s="37">
        <v>0.87590000000000001</v>
      </c>
      <c r="V282" s="37">
        <v>1.3520000000000001E-2</v>
      </c>
      <c r="W282" s="37">
        <v>-2.2829999999999999</v>
      </c>
      <c r="X282" s="37">
        <v>-0.54890000000000005</v>
      </c>
      <c r="Y282" s="37">
        <v>1.2090000000000001</v>
      </c>
      <c r="Z282" s="37">
        <v>30001</v>
      </c>
      <c r="AA282" s="37">
        <v>120000</v>
      </c>
    </row>
    <row r="283" spans="9:27" x14ac:dyDescent="0.25">
      <c r="I283" s="37" t="s">
        <v>588</v>
      </c>
      <c r="J283" s="37">
        <v>-0.374</v>
      </c>
      <c r="K283" s="37">
        <v>0.41170000000000001</v>
      </c>
      <c r="L283" s="37">
        <v>3.9899999999999996E-3</v>
      </c>
      <c r="M283" s="37">
        <v>-1.212</v>
      </c>
      <c r="N283" s="37">
        <v>-0.3669</v>
      </c>
      <c r="O283" s="37">
        <v>0.43559999999999999</v>
      </c>
      <c r="P283" s="37">
        <v>30001</v>
      </c>
      <c r="Q283" s="37">
        <v>120000</v>
      </c>
      <c r="S283" s="37" t="s">
        <v>2418</v>
      </c>
      <c r="T283" s="37">
        <v>-0.66830000000000001</v>
      </c>
      <c r="U283" s="37">
        <v>0.57420000000000004</v>
      </c>
      <c r="V283" s="37">
        <v>4.019E-3</v>
      </c>
      <c r="W283" s="37">
        <v>-1.82</v>
      </c>
      <c r="X283" s="37">
        <v>-0.66769999999999996</v>
      </c>
      <c r="Y283" s="37">
        <v>0.4839</v>
      </c>
      <c r="Z283" s="37">
        <v>30001</v>
      </c>
      <c r="AA283" s="37">
        <v>120000</v>
      </c>
    </row>
    <row r="284" spans="9:27" x14ac:dyDescent="0.25">
      <c r="I284" s="37" t="s">
        <v>589</v>
      </c>
      <c r="J284" s="37">
        <v>-0.92390000000000005</v>
      </c>
      <c r="K284" s="37">
        <v>0.40839999999999999</v>
      </c>
      <c r="L284" s="37">
        <v>4.496E-3</v>
      </c>
      <c r="M284" s="37">
        <v>-1.7430000000000001</v>
      </c>
      <c r="N284" s="37">
        <v>-0.91779999999999995</v>
      </c>
      <c r="O284" s="37">
        <v>-0.1245</v>
      </c>
      <c r="P284" s="37">
        <v>30001</v>
      </c>
      <c r="Q284" s="37">
        <v>120000</v>
      </c>
      <c r="S284" s="37" t="s">
        <v>2419</v>
      </c>
      <c r="T284" s="37">
        <v>-0.32150000000000001</v>
      </c>
      <c r="U284" s="37">
        <v>0.57110000000000005</v>
      </c>
      <c r="V284" s="37">
        <v>6.7980000000000002E-3</v>
      </c>
      <c r="W284" s="37">
        <v>-1.462</v>
      </c>
      <c r="X284" s="37">
        <v>-0.32050000000000001</v>
      </c>
      <c r="Y284" s="37">
        <v>0.82110000000000005</v>
      </c>
      <c r="Z284" s="37">
        <v>30001</v>
      </c>
      <c r="AA284" s="37">
        <v>120000</v>
      </c>
    </row>
    <row r="285" spans="9:27" x14ac:dyDescent="0.25">
      <c r="I285" s="37" t="s">
        <v>590</v>
      </c>
      <c r="J285" s="37">
        <v>-0.96789999999999998</v>
      </c>
      <c r="K285" s="37">
        <v>0.433</v>
      </c>
      <c r="L285" s="37">
        <v>4.5620000000000001E-3</v>
      </c>
      <c r="M285" s="37">
        <v>-1.841</v>
      </c>
      <c r="N285" s="37">
        <v>-0.96360000000000001</v>
      </c>
      <c r="O285" s="37">
        <v>-0.1221</v>
      </c>
      <c r="P285" s="37">
        <v>30001</v>
      </c>
      <c r="Q285" s="37">
        <v>120000</v>
      </c>
      <c r="S285" s="37" t="s">
        <v>2420</v>
      </c>
      <c r="T285" s="37">
        <v>-0.50770000000000004</v>
      </c>
      <c r="U285" s="37">
        <v>0.55869999999999997</v>
      </c>
      <c r="V285" s="37">
        <v>3.2439999999999999E-3</v>
      </c>
      <c r="W285" s="37">
        <v>-1.625</v>
      </c>
      <c r="X285" s="37">
        <v>-0.50660000000000005</v>
      </c>
      <c r="Y285" s="37">
        <v>0.59950000000000003</v>
      </c>
      <c r="Z285" s="37">
        <v>30001</v>
      </c>
      <c r="AA285" s="37">
        <v>120000</v>
      </c>
    </row>
    <row r="286" spans="9:27" x14ac:dyDescent="0.25">
      <c r="I286" s="37" t="s">
        <v>591</v>
      </c>
      <c r="J286" s="37">
        <v>-1.4950000000000001</v>
      </c>
      <c r="K286" s="37">
        <v>0.81510000000000005</v>
      </c>
      <c r="L286" s="37">
        <v>1.4120000000000001E-2</v>
      </c>
      <c r="M286" s="37">
        <v>-3.1219999999999999</v>
      </c>
      <c r="N286" s="37">
        <v>-1.4910000000000001</v>
      </c>
      <c r="O286" s="37">
        <v>0.1147</v>
      </c>
      <c r="P286" s="37">
        <v>30001</v>
      </c>
      <c r="Q286" s="37">
        <v>120000</v>
      </c>
      <c r="S286" s="37" t="s">
        <v>2421</v>
      </c>
      <c r="T286" s="37">
        <v>-0.30420000000000003</v>
      </c>
      <c r="U286" s="37">
        <v>0.56859999999999999</v>
      </c>
      <c r="V286" s="37">
        <v>4.1419999999999998E-3</v>
      </c>
      <c r="W286" s="37">
        <v>-1.4370000000000001</v>
      </c>
      <c r="X286" s="37">
        <v>-0.30499999999999999</v>
      </c>
      <c r="Y286" s="37">
        <v>0.83279999999999998</v>
      </c>
      <c r="Z286" s="37">
        <v>30001</v>
      </c>
      <c r="AA286" s="37">
        <v>120000</v>
      </c>
    </row>
    <row r="287" spans="9:27" x14ac:dyDescent="0.25">
      <c r="I287" s="37" t="s">
        <v>592</v>
      </c>
      <c r="J287" s="37">
        <v>-1.615</v>
      </c>
      <c r="K287" s="37">
        <v>0.46929999999999999</v>
      </c>
      <c r="L287" s="37">
        <v>4.9610000000000001E-3</v>
      </c>
      <c r="M287" s="37">
        <v>-2.5550000000000002</v>
      </c>
      <c r="N287" s="37">
        <v>-1.61</v>
      </c>
      <c r="O287" s="37">
        <v>-0.69799999999999995</v>
      </c>
      <c r="P287" s="37">
        <v>30001</v>
      </c>
      <c r="Q287" s="37">
        <v>120000</v>
      </c>
      <c r="S287" s="37" t="s">
        <v>2422</v>
      </c>
      <c r="T287" s="37">
        <v>0.54449999999999998</v>
      </c>
      <c r="U287" s="37">
        <v>0.58409999999999995</v>
      </c>
      <c r="V287" s="37">
        <v>4.8269999999999997E-3</v>
      </c>
      <c r="W287" s="37">
        <v>-0.62780000000000002</v>
      </c>
      <c r="X287" s="37">
        <v>0.5474</v>
      </c>
      <c r="Y287" s="37">
        <v>1.706</v>
      </c>
      <c r="Z287" s="37">
        <v>30001</v>
      </c>
      <c r="AA287" s="37">
        <v>120000</v>
      </c>
    </row>
    <row r="288" spans="9:27" x14ac:dyDescent="0.25">
      <c r="I288" s="37" t="s">
        <v>593</v>
      </c>
      <c r="J288" s="37">
        <v>-1.2709999999999999</v>
      </c>
      <c r="K288" s="37">
        <v>0.46710000000000002</v>
      </c>
      <c r="L288" s="37">
        <v>5.6610000000000002E-3</v>
      </c>
      <c r="M288" s="37">
        <v>-2.2050000000000001</v>
      </c>
      <c r="N288" s="37">
        <v>-1.266</v>
      </c>
      <c r="O288" s="37">
        <v>-0.35980000000000001</v>
      </c>
      <c r="P288" s="37">
        <v>30001</v>
      </c>
      <c r="Q288" s="37">
        <v>120000</v>
      </c>
      <c r="S288" s="37" t="s">
        <v>2423</v>
      </c>
      <c r="T288" s="37">
        <v>-0.1207</v>
      </c>
      <c r="U288" s="37">
        <v>0.9214</v>
      </c>
      <c r="V288" s="37">
        <v>1.302E-2</v>
      </c>
      <c r="W288" s="37">
        <v>-1.9750000000000001</v>
      </c>
      <c r="X288" s="37">
        <v>-0.12230000000000001</v>
      </c>
      <c r="Y288" s="37">
        <v>1.724</v>
      </c>
      <c r="Z288" s="37">
        <v>30001</v>
      </c>
      <c r="AA288" s="37">
        <v>120000</v>
      </c>
    </row>
    <row r="289" spans="9:27" x14ac:dyDescent="0.25">
      <c r="I289" s="37" t="s">
        <v>594</v>
      </c>
      <c r="J289" s="37">
        <v>-1.268</v>
      </c>
      <c r="K289" s="37">
        <v>0.68759999999999999</v>
      </c>
      <c r="L289" s="37">
        <v>1.03E-2</v>
      </c>
      <c r="M289" s="37">
        <v>-2.6629999999999998</v>
      </c>
      <c r="N289" s="37">
        <v>-1.2609999999999999</v>
      </c>
      <c r="O289" s="37">
        <v>9.4530000000000003E-2</v>
      </c>
      <c r="P289" s="37">
        <v>30001</v>
      </c>
      <c r="Q289" s="37">
        <v>120000</v>
      </c>
      <c r="S289" s="37" t="s">
        <v>2424</v>
      </c>
      <c r="T289" s="37">
        <v>0.22600000000000001</v>
      </c>
      <c r="U289" s="37">
        <v>0.66359999999999997</v>
      </c>
      <c r="V289" s="37">
        <v>8.5959999999999995E-3</v>
      </c>
      <c r="W289" s="37">
        <v>-1.1040000000000001</v>
      </c>
      <c r="X289" s="37">
        <v>0.22600000000000001</v>
      </c>
      <c r="Y289" s="37">
        <v>1.55</v>
      </c>
      <c r="Z289" s="37">
        <v>30001</v>
      </c>
      <c r="AA289" s="37">
        <v>120000</v>
      </c>
    </row>
    <row r="290" spans="9:27" x14ac:dyDescent="0.25">
      <c r="I290" s="37" t="s">
        <v>595</v>
      </c>
      <c r="J290" s="37">
        <v>-1.4550000000000001</v>
      </c>
      <c r="K290" s="37">
        <v>0.47320000000000001</v>
      </c>
      <c r="L290" s="37">
        <v>5.208E-3</v>
      </c>
      <c r="M290" s="37">
        <v>-2.403</v>
      </c>
      <c r="N290" s="37">
        <v>-1.4490000000000001</v>
      </c>
      <c r="O290" s="37">
        <v>-0.52910000000000001</v>
      </c>
      <c r="P290" s="37">
        <v>30001</v>
      </c>
      <c r="Q290" s="37">
        <v>120000</v>
      </c>
      <c r="S290" s="37" t="s">
        <v>2425</v>
      </c>
      <c r="T290" s="37">
        <v>3.9870000000000003E-2</v>
      </c>
      <c r="U290" s="37">
        <v>0.94869999999999999</v>
      </c>
      <c r="V290" s="37">
        <v>1.363E-2</v>
      </c>
      <c r="W290" s="37">
        <v>-1.841</v>
      </c>
      <c r="X290" s="37">
        <v>4.1020000000000001E-2</v>
      </c>
      <c r="Y290" s="37">
        <v>1.9219999999999999</v>
      </c>
      <c r="Z290" s="37">
        <v>30001</v>
      </c>
      <c r="AA290" s="37">
        <v>120000</v>
      </c>
    </row>
    <row r="291" spans="9:27" x14ac:dyDescent="0.25">
      <c r="I291" s="37" t="s">
        <v>596</v>
      </c>
      <c r="J291" s="37">
        <v>-1.252</v>
      </c>
      <c r="K291" s="37">
        <v>0.44979999999999998</v>
      </c>
      <c r="L291" s="37">
        <v>5.2500000000000003E-3</v>
      </c>
      <c r="M291" s="37">
        <v>-2.1480000000000001</v>
      </c>
      <c r="N291" s="37">
        <v>-1.2509999999999999</v>
      </c>
      <c r="O291" s="37">
        <v>-0.373</v>
      </c>
      <c r="P291" s="37">
        <v>30001</v>
      </c>
      <c r="Q291" s="37">
        <v>120000</v>
      </c>
      <c r="S291" s="37" t="s">
        <v>2426</v>
      </c>
      <c r="T291" s="37">
        <v>0.24329999999999999</v>
      </c>
      <c r="U291" s="37">
        <v>0.94169999999999998</v>
      </c>
      <c r="V291" s="37">
        <v>1.427E-2</v>
      </c>
      <c r="W291" s="37">
        <v>-1.637</v>
      </c>
      <c r="X291" s="37">
        <v>0.24379999999999999</v>
      </c>
      <c r="Y291" s="37">
        <v>2.129</v>
      </c>
      <c r="Z291" s="37">
        <v>30001</v>
      </c>
      <c r="AA291" s="37">
        <v>120000</v>
      </c>
    </row>
    <row r="292" spans="9:27" x14ac:dyDescent="0.25">
      <c r="I292" s="37" t="s">
        <v>597</v>
      </c>
      <c r="J292" s="37">
        <v>-0.39910000000000001</v>
      </c>
      <c r="K292" s="37">
        <v>0.46949999999999997</v>
      </c>
      <c r="L292" s="37">
        <v>5.6379999999999998E-3</v>
      </c>
      <c r="M292" s="37">
        <v>-1.337</v>
      </c>
      <c r="N292" s="37">
        <v>-0.39500000000000002</v>
      </c>
      <c r="O292" s="37">
        <v>0.52149999999999996</v>
      </c>
      <c r="P292" s="37">
        <v>30001</v>
      </c>
      <c r="Q292" s="37">
        <v>120000</v>
      </c>
      <c r="S292" s="37" t="s">
        <v>2427</v>
      </c>
      <c r="T292" s="37">
        <v>1.0920000000000001</v>
      </c>
      <c r="U292" s="37">
        <v>0.95520000000000005</v>
      </c>
      <c r="V292" s="37">
        <v>1.499E-2</v>
      </c>
      <c r="W292" s="37">
        <v>-0.81689999999999996</v>
      </c>
      <c r="X292" s="37">
        <v>1.093</v>
      </c>
      <c r="Y292" s="37">
        <v>2.9860000000000002</v>
      </c>
      <c r="Z292" s="37">
        <v>30001</v>
      </c>
      <c r="AA292" s="37">
        <v>120000</v>
      </c>
    </row>
    <row r="293" spans="9:27" x14ac:dyDescent="0.25">
      <c r="I293" s="37" t="s">
        <v>598</v>
      </c>
      <c r="J293" s="37">
        <v>0.26200000000000001</v>
      </c>
      <c r="K293" s="37">
        <v>0.27829999999999999</v>
      </c>
      <c r="L293" s="37">
        <v>2.7239999999999999E-3</v>
      </c>
      <c r="M293" s="37">
        <v>-0.22470000000000001</v>
      </c>
      <c r="N293" s="37">
        <v>0.23769999999999999</v>
      </c>
      <c r="O293" s="37">
        <v>0.85550000000000004</v>
      </c>
      <c r="P293" s="37">
        <v>30001</v>
      </c>
      <c r="Q293" s="37">
        <v>120000</v>
      </c>
      <c r="S293" s="37" t="s">
        <v>2428</v>
      </c>
      <c r="T293" s="37">
        <v>0.3468</v>
      </c>
      <c r="U293" s="37">
        <v>0.64300000000000002</v>
      </c>
      <c r="V293" s="37">
        <v>6.267E-3</v>
      </c>
      <c r="W293" s="37">
        <v>-0.94450000000000001</v>
      </c>
      <c r="X293" s="37">
        <v>0.34420000000000001</v>
      </c>
      <c r="Y293" s="37">
        <v>1.643</v>
      </c>
      <c r="Z293" s="37">
        <v>30001</v>
      </c>
      <c r="AA293" s="37">
        <v>120000</v>
      </c>
    </row>
    <row r="294" spans="9:27" x14ac:dyDescent="0.25">
      <c r="I294" s="37" t="s">
        <v>599</v>
      </c>
      <c r="J294" s="37">
        <v>-0.55469999999999997</v>
      </c>
      <c r="K294" s="37">
        <v>0.13830000000000001</v>
      </c>
      <c r="L294" s="37">
        <v>1.5280000000000001E-3</v>
      </c>
      <c r="M294" s="37">
        <v>-0.82879999999999998</v>
      </c>
      <c r="N294" s="37">
        <v>-0.55359999999999998</v>
      </c>
      <c r="O294" s="37">
        <v>-0.28370000000000001</v>
      </c>
      <c r="P294" s="37">
        <v>30001</v>
      </c>
      <c r="Q294" s="37">
        <v>120000</v>
      </c>
      <c r="S294" s="37" t="s">
        <v>2429</v>
      </c>
      <c r="T294" s="37">
        <v>0.16059999999999999</v>
      </c>
      <c r="U294" s="37">
        <v>0.6804</v>
      </c>
      <c r="V294" s="37">
        <v>4.7679999999999997E-3</v>
      </c>
      <c r="W294" s="37">
        <v>-1.19</v>
      </c>
      <c r="X294" s="37">
        <v>0.16300000000000001</v>
      </c>
      <c r="Y294" s="37">
        <v>1.51</v>
      </c>
      <c r="Z294" s="37">
        <v>30001</v>
      </c>
      <c r="AA294" s="37">
        <v>120000</v>
      </c>
    </row>
    <row r="295" spans="9:27" x14ac:dyDescent="0.25">
      <c r="I295" s="37" t="s">
        <v>600</v>
      </c>
      <c r="J295" s="37">
        <v>-0.65490000000000004</v>
      </c>
      <c r="K295" s="37">
        <v>0.33529999999999999</v>
      </c>
      <c r="L295" s="37">
        <v>3.5729999999999998E-3</v>
      </c>
      <c r="M295" s="37">
        <v>-1.35</v>
      </c>
      <c r="N295" s="37">
        <v>-0.64329999999999998</v>
      </c>
      <c r="O295" s="37">
        <v>1.3159999999999999E-3</v>
      </c>
      <c r="P295" s="37">
        <v>30001</v>
      </c>
      <c r="Q295" s="37">
        <v>120000</v>
      </c>
      <c r="S295" s="37" t="s">
        <v>2430</v>
      </c>
      <c r="T295" s="37">
        <v>0.36409999999999998</v>
      </c>
      <c r="U295" s="37">
        <v>0.67479999999999996</v>
      </c>
      <c r="V295" s="37">
        <v>5.4099999999999999E-3</v>
      </c>
      <c r="W295" s="37">
        <v>-0.97989999999999999</v>
      </c>
      <c r="X295" s="37">
        <v>0.3669</v>
      </c>
      <c r="Y295" s="37">
        <v>1.706</v>
      </c>
      <c r="Z295" s="37">
        <v>30001</v>
      </c>
      <c r="AA295" s="37">
        <v>120000</v>
      </c>
    </row>
    <row r="296" spans="9:27" x14ac:dyDescent="0.25">
      <c r="I296" s="37" t="s">
        <v>601</v>
      </c>
      <c r="J296" s="37">
        <v>-0.49349999999999999</v>
      </c>
      <c r="K296" s="37">
        <v>0.28939999999999999</v>
      </c>
      <c r="L296" s="37">
        <v>2.1940000000000002E-3</v>
      </c>
      <c r="M296" s="37">
        <v>-1.0569999999999999</v>
      </c>
      <c r="N296" s="37">
        <v>-0.50129999999999997</v>
      </c>
      <c r="O296" s="37">
        <v>0.10340000000000001</v>
      </c>
      <c r="P296" s="37">
        <v>30001</v>
      </c>
      <c r="Q296" s="37">
        <v>120000</v>
      </c>
      <c r="S296" s="37" t="s">
        <v>2431</v>
      </c>
      <c r="T296" s="37">
        <v>1.2130000000000001</v>
      </c>
      <c r="U296" s="37">
        <v>0.68579999999999997</v>
      </c>
      <c r="V296" s="37">
        <v>6.1199999999999996E-3</v>
      </c>
      <c r="W296" s="37">
        <v>-0.16889999999999999</v>
      </c>
      <c r="X296" s="37">
        <v>1.218</v>
      </c>
      <c r="Y296" s="37">
        <v>2.5739999999999998</v>
      </c>
      <c r="Z296" s="37">
        <v>30001</v>
      </c>
      <c r="AA296" s="37">
        <v>120000</v>
      </c>
    </row>
    <row r="297" spans="9:27" x14ac:dyDescent="0.25">
      <c r="I297" s="37" t="s">
        <v>602</v>
      </c>
      <c r="J297" s="37">
        <v>-0.61560000000000004</v>
      </c>
      <c r="K297" s="37">
        <v>0.22059999999999999</v>
      </c>
      <c r="L297" s="37">
        <v>2.32E-3</v>
      </c>
      <c r="M297" s="37">
        <v>-1.038</v>
      </c>
      <c r="N297" s="37">
        <v>-0.62050000000000005</v>
      </c>
      <c r="O297" s="37">
        <v>-0.16589999999999999</v>
      </c>
      <c r="P297" s="37">
        <v>30001</v>
      </c>
      <c r="Q297" s="37">
        <v>120000</v>
      </c>
      <c r="S297" s="37" t="s">
        <v>2432</v>
      </c>
      <c r="T297" s="37">
        <v>-0.1862</v>
      </c>
      <c r="U297" s="37">
        <v>0.67859999999999998</v>
      </c>
      <c r="V297" s="37">
        <v>7.2389999999999998E-3</v>
      </c>
      <c r="W297" s="37">
        <v>-1.53</v>
      </c>
      <c r="X297" s="37">
        <v>-0.18559999999999999</v>
      </c>
      <c r="Y297" s="37">
        <v>1.1619999999999999</v>
      </c>
      <c r="Z297" s="37">
        <v>30001</v>
      </c>
      <c r="AA297" s="37">
        <v>120000</v>
      </c>
    </row>
    <row r="298" spans="9:27" x14ac:dyDescent="0.25">
      <c r="I298" s="37" t="s">
        <v>603</v>
      </c>
      <c r="J298" s="37">
        <v>-0.77910000000000001</v>
      </c>
      <c r="K298" s="37">
        <v>0.18540000000000001</v>
      </c>
      <c r="L298" s="37">
        <v>2.9719999999999998E-3</v>
      </c>
      <c r="M298" s="37">
        <v>-1.1499999999999999</v>
      </c>
      <c r="N298" s="37">
        <v>-0.77580000000000005</v>
      </c>
      <c r="O298" s="37">
        <v>-0.42270000000000002</v>
      </c>
      <c r="P298" s="37">
        <v>30001</v>
      </c>
      <c r="Q298" s="37">
        <v>120000</v>
      </c>
      <c r="S298" s="37" t="s">
        <v>2433</v>
      </c>
      <c r="T298" s="37">
        <v>1.729E-2</v>
      </c>
      <c r="U298" s="37">
        <v>0.66900000000000004</v>
      </c>
      <c r="V298" s="37">
        <v>7.8379999999999995E-3</v>
      </c>
      <c r="W298" s="37">
        <v>-1.325</v>
      </c>
      <c r="X298" s="37">
        <v>2.1000000000000001E-2</v>
      </c>
      <c r="Y298" s="37">
        <v>1.3580000000000001</v>
      </c>
      <c r="Z298" s="37">
        <v>30001</v>
      </c>
      <c r="AA298" s="37">
        <v>120000</v>
      </c>
    </row>
    <row r="299" spans="9:27" x14ac:dyDescent="0.25">
      <c r="I299" s="37" t="s">
        <v>604</v>
      </c>
      <c r="J299" s="37">
        <v>-0.66559999999999997</v>
      </c>
      <c r="K299" s="37">
        <v>0.1749</v>
      </c>
      <c r="L299" s="37">
        <v>2.6749999999999999E-3</v>
      </c>
      <c r="M299" s="37">
        <v>-1.014</v>
      </c>
      <c r="N299" s="37">
        <v>-0.66469999999999996</v>
      </c>
      <c r="O299" s="37">
        <v>-0.32350000000000001</v>
      </c>
      <c r="P299" s="37">
        <v>30001</v>
      </c>
      <c r="Q299" s="37">
        <v>120000</v>
      </c>
      <c r="S299" s="37" t="s">
        <v>2434</v>
      </c>
      <c r="T299" s="37">
        <v>0.86599999999999999</v>
      </c>
      <c r="U299" s="37">
        <v>0.68630000000000002</v>
      </c>
      <c r="V299" s="37">
        <v>8.7259999999999994E-3</v>
      </c>
      <c r="W299" s="37">
        <v>-0.51480000000000004</v>
      </c>
      <c r="X299" s="37">
        <v>0.87029999999999996</v>
      </c>
      <c r="Y299" s="37">
        <v>2.226</v>
      </c>
      <c r="Z299" s="37">
        <v>30001</v>
      </c>
      <c r="AA299" s="37">
        <v>120000</v>
      </c>
    </row>
    <row r="300" spans="9:27" x14ac:dyDescent="0.25">
      <c r="I300" s="37" t="s">
        <v>605</v>
      </c>
      <c r="J300" s="37">
        <v>-0.71419999999999995</v>
      </c>
      <c r="K300" s="37">
        <v>0.23669999999999999</v>
      </c>
      <c r="L300" s="37">
        <v>2.6220000000000002E-3</v>
      </c>
      <c r="M300" s="37">
        <v>-1.194</v>
      </c>
      <c r="N300" s="37">
        <v>-0.71120000000000005</v>
      </c>
      <c r="O300" s="37">
        <v>-0.25330000000000003</v>
      </c>
      <c r="P300" s="37">
        <v>30001</v>
      </c>
      <c r="Q300" s="37">
        <v>120000</v>
      </c>
      <c r="S300" s="37" t="s">
        <v>2435</v>
      </c>
      <c r="T300" s="37">
        <v>0.20349999999999999</v>
      </c>
      <c r="U300" s="37">
        <v>0.68100000000000005</v>
      </c>
      <c r="V300" s="37">
        <v>5.2779999999999997E-3</v>
      </c>
      <c r="W300" s="37">
        <v>-1.143</v>
      </c>
      <c r="X300" s="37">
        <v>0.2041</v>
      </c>
      <c r="Y300" s="37">
        <v>1.5489999999999999</v>
      </c>
      <c r="Z300" s="37">
        <v>30001</v>
      </c>
      <c r="AA300" s="37">
        <v>120000</v>
      </c>
    </row>
    <row r="301" spans="9:27" x14ac:dyDescent="0.25">
      <c r="I301" s="37" t="s">
        <v>606</v>
      </c>
      <c r="J301" s="37">
        <v>-0.55589999999999995</v>
      </c>
      <c r="K301" s="37">
        <v>0.2011</v>
      </c>
      <c r="L301" s="37">
        <v>2.9399999999999999E-3</v>
      </c>
      <c r="M301" s="37">
        <v>-0.94830000000000003</v>
      </c>
      <c r="N301" s="37">
        <v>-0.55869999999999997</v>
      </c>
      <c r="O301" s="37">
        <v>-0.14729999999999999</v>
      </c>
      <c r="P301" s="37">
        <v>30001</v>
      </c>
      <c r="Q301" s="37">
        <v>120000</v>
      </c>
      <c r="S301" s="37" t="s">
        <v>2436</v>
      </c>
      <c r="T301" s="37">
        <v>1.052</v>
      </c>
      <c r="U301" s="37">
        <v>0.6946</v>
      </c>
      <c r="V301" s="37">
        <v>5.8110000000000002E-3</v>
      </c>
      <c r="W301" s="37">
        <v>-0.32250000000000001</v>
      </c>
      <c r="X301" s="37">
        <v>1.054</v>
      </c>
      <c r="Y301" s="37">
        <v>2.4140000000000001</v>
      </c>
      <c r="Z301" s="37">
        <v>30001</v>
      </c>
      <c r="AA301" s="37">
        <v>120000</v>
      </c>
    </row>
    <row r="302" spans="9:27" x14ac:dyDescent="0.25">
      <c r="I302" s="37" t="s">
        <v>607</v>
      </c>
      <c r="J302" s="37">
        <v>-0.50880000000000003</v>
      </c>
      <c r="K302" s="37">
        <v>0.18390000000000001</v>
      </c>
      <c r="L302" s="37">
        <v>2.954E-3</v>
      </c>
      <c r="M302" s="37">
        <v>-0.8639</v>
      </c>
      <c r="N302" s="37">
        <v>-0.5111</v>
      </c>
      <c r="O302" s="37">
        <v>-0.14030000000000001</v>
      </c>
      <c r="P302" s="37">
        <v>30001</v>
      </c>
      <c r="Q302" s="37">
        <v>120000</v>
      </c>
      <c r="S302" s="37" t="s">
        <v>2437</v>
      </c>
      <c r="T302" s="37">
        <v>0.84870000000000001</v>
      </c>
      <c r="U302" s="37">
        <v>0.66610000000000003</v>
      </c>
      <c r="V302" s="37">
        <v>5.2769999999999996E-3</v>
      </c>
      <c r="W302" s="37">
        <v>-0.49059999999999998</v>
      </c>
      <c r="X302" s="37">
        <v>0.85140000000000005</v>
      </c>
      <c r="Y302" s="37">
        <v>2.1739999999999999</v>
      </c>
      <c r="Z302" s="37">
        <v>30001</v>
      </c>
      <c r="AA302" s="37">
        <v>120000</v>
      </c>
    </row>
    <row r="303" spans="9:27" x14ac:dyDescent="0.25">
      <c r="I303" s="37" t="s">
        <v>608</v>
      </c>
      <c r="J303" s="37">
        <v>-0.63929999999999998</v>
      </c>
      <c r="K303" s="37">
        <v>0.15459999999999999</v>
      </c>
      <c r="L303" s="37">
        <v>2.5149999999999999E-3</v>
      </c>
      <c r="M303" s="37">
        <v>-0.94520000000000004</v>
      </c>
      <c r="N303" s="37">
        <v>-0.63849999999999996</v>
      </c>
      <c r="O303" s="37">
        <v>-0.3397</v>
      </c>
      <c r="P303" s="37">
        <v>30001</v>
      </c>
      <c r="Q303" s="37">
        <v>120000</v>
      </c>
    </row>
    <row r="304" spans="9:27" x14ac:dyDescent="0.25">
      <c r="I304" s="37" t="s">
        <v>609</v>
      </c>
      <c r="J304" s="37">
        <v>-0.55349999999999999</v>
      </c>
      <c r="K304" s="37">
        <v>0.1507</v>
      </c>
      <c r="L304" s="37">
        <v>2.565E-3</v>
      </c>
      <c r="M304" s="37">
        <v>-0.85019999999999996</v>
      </c>
      <c r="N304" s="37">
        <v>-0.55320000000000003</v>
      </c>
      <c r="O304" s="37">
        <v>-0.25769999999999998</v>
      </c>
      <c r="P304" s="37">
        <v>30001</v>
      </c>
      <c r="Q304" s="37">
        <v>120000</v>
      </c>
    </row>
    <row r="305" spans="9:17" x14ac:dyDescent="0.25">
      <c r="I305" s="37" t="s">
        <v>610</v>
      </c>
      <c r="J305" s="37">
        <v>-0.95599999999999996</v>
      </c>
      <c r="K305" s="37">
        <v>0.16689999999999999</v>
      </c>
      <c r="L305" s="37">
        <v>1.676E-3</v>
      </c>
      <c r="M305" s="37">
        <v>-1.284</v>
      </c>
      <c r="N305" s="37">
        <v>-0.95640000000000003</v>
      </c>
      <c r="O305" s="37">
        <v>-0.62770000000000004</v>
      </c>
      <c r="P305" s="37">
        <v>30001</v>
      </c>
      <c r="Q305" s="37">
        <v>120000</v>
      </c>
    </row>
    <row r="306" spans="9:17" x14ac:dyDescent="0.25">
      <c r="I306" s="37" t="s">
        <v>611</v>
      </c>
      <c r="J306" s="37">
        <v>-0.62060000000000004</v>
      </c>
      <c r="K306" s="37">
        <v>0.17510000000000001</v>
      </c>
      <c r="L306" s="37">
        <v>1.4840000000000001E-3</v>
      </c>
      <c r="M306" s="37">
        <v>-0.96640000000000004</v>
      </c>
      <c r="N306" s="37">
        <v>-0.62050000000000005</v>
      </c>
      <c r="O306" s="37">
        <v>-0.27660000000000001</v>
      </c>
      <c r="P306" s="37">
        <v>30001</v>
      </c>
      <c r="Q306" s="37">
        <v>120000</v>
      </c>
    </row>
    <row r="307" spans="9:17" x14ac:dyDescent="0.25">
      <c r="I307" s="37" t="s">
        <v>612</v>
      </c>
      <c r="J307" s="37">
        <v>-0.55400000000000005</v>
      </c>
      <c r="K307" s="37">
        <v>0.184</v>
      </c>
      <c r="L307" s="37">
        <v>1.451E-3</v>
      </c>
      <c r="M307" s="37">
        <v>-0.91310000000000002</v>
      </c>
      <c r="N307" s="37">
        <v>-0.55520000000000003</v>
      </c>
      <c r="O307" s="37">
        <v>-0.1915</v>
      </c>
      <c r="P307" s="37">
        <v>30001</v>
      </c>
      <c r="Q307" s="37">
        <v>120000</v>
      </c>
    </row>
    <row r="308" spans="9:17" x14ac:dyDescent="0.25">
      <c r="I308" s="37" t="s">
        <v>613</v>
      </c>
      <c r="J308" s="37">
        <v>-0.73870000000000002</v>
      </c>
      <c r="K308" s="37">
        <v>0.2369</v>
      </c>
      <c r="L308" s="37">
        <v>1.776E-3</v>
      </c>
      <c r="M308" s="37">
        <v>-1.2110000000000001</v>
      </c>
      <c r="N308" s="37">
        <v>-0.73619999999999997</v>
      </c>
      <c r="O308" s="37">
        <v>-0.27710000000000001</v>
      </c>
      <c r="P308" s="37">
        <v>30001</v>
      </c>
      <c r="Q308" s="37">
        <v>120000</v>
      </c>
    </row>
    <row r="309" spans="9:17" x14ac:dyDescent="0.25">
      <c r="I309" s="37" t="s">
        <v>614</v>
      </c>
      <c r="J309" s="37">
        <v>-1.127</v>
      </c>
      <c r="K309" s="37">
        <v>0.31709999999999999</v>
      </c>
      <c r="L309" s="37">
        <v>2.6830000000000001E-3</v>
      </c>
      <c r="M309" s="37">
        <v>-1.7749999999999999</v>
      </c>
      <c r="N309" s="37">
        <v>-1.113</v>
      </c>
      <c r="O309" s="37">
        <v>-0.55579999999999996</v>
      </c>
      <c r="P309" s="37">
        <v>30001</v>
      </c>
      <c r="Q309" s="37">
        <v>120000</v>
      </c>
    </row>
    <row r="310" spans="9:17" x14ac:dyDescent="0.25">
      <c r="I310" s="37" t="s">
        <v>615</v>
      </c>
      <c r="J310" s="37">
        <v>-0.79049999999999998</v>
      </c>
      <c r="K310" s="37">
        <v>0.1681</v>
      </c>
      <c r="L310" s="37">
        <v>1.4970000000000001E-3</v>
      </c>
      <c r="M310" s="37">
        <v>-1.1220000000000001</v>
      </c>
      <c r="N310" s="37">
        <v>-0.78949999999999998</v>
      </c>
      <c r="O310" s="37">
        <v>-0.46229999999999999</v>
      </c>
      <c r="P310" s="37">
        <v>30001</v>
      </c>
      <c r="Q310" s="37">
        <v>120000</v>
      </c>
    </row>
    <row r="311" spans="9:17" x14ac:dyDescent="0.25">
      <c r="I311" s="37" t="s">
        <v>616</v>
      </c>
      <c r="J311" s="37">
        <v>-0.57750000000000001</v>
      </c>
      <c r="K311" s="37">
        <v>0.24299999999999999</v>
      </c>
      <c r="L311" s="37">
        <v>1.34E-3</v>
      </c>
      <c r="M311" s="37">
        <v>-1.04</v>
      </c>
      <c r="N311" s="37">
        <v>-0.58450000000000002</v>
      </c>
      <c r="O311" s="37">
        <v>-8.3260000000000001E-2</v>
      </c>
      <c r="P311" s="37">
        <v>30001</v>
      </c>
      <c r="Q311" s="37">
        <v>120000</v>
      </c>
    </row>
    <row r="312" spans="9:17" x14ac:dyDescent="0.25">
      <c r="I312" s="37" t="s">
        <v>617</v>
      </c>
      <c r="J312" s="37">
        <v>-0.40920000000000001</v>
      </c>
      <c r="K312" s="37">
        <v>0.1464</v>
      </c>
      <c r="L312" s="37">
        <v>1.217E-3</v>
      </c>
      <c r="M312" s="37">
        <v>-0.70099999999999996</v>
      </c>
      <c r="N312" s="37">
        <v>-0.4078</v>
      </c>
      <c r="O312" s="37">
        <v>-0.1241</v>
      </c>
      <c r="P312" s="37">
        <v>30001</v>
      </c>
      <c r="Q312" s="37">
        <v>120000</v>
      </c>
    </row>
    <row r="313" spans="9:17" x14ac:dyDescent="0.25">
      <c r="I313" s="37" t="s">
        <v>618</v>
      </c>
      <c r="J313" s="37">
        <v>-0.14030000000000001</v>
      </c>
      <c r="K313" s="37">
        <v>0.22989999999999999</v>
      </c>
      <c r="L313" s="37">
        <v>1.459E-3</v>
      </c>
      <c r="M313" s="37">
        <v>-0.57040000000000002</v>
      </c>
      <c r="N313" s="37">
        <v>-0.14760000000000001</v>
      </c>
      <c r="O313" s="37">
        <v>0.3281</v>
      </c>
      <c r="P313" s="37">
        <v>30001</v>
      </c>
      <c r="Q313" s="37">
        <v>120000</v>
      </c>
    </row>
    <row r="314" spans="9:17" x14ac:dyDescent="0.25">
      <c r="I314" s="37" t="s">
        <v>619</v>
      </c>
      <c r="J314" s="37">
        <v>-0.45179999999999998</v>
      </c>
      <c r="K314" s="37">
        <v>0.27850000000000003</v>
      </c>
      <c r="L314" s="37">
        <v>1.8439999999999999E-3</v>
      </c>
      <c r="M314" s="37">
        <v>-1.034</v>
      </c>
      <c r="N314" s="37">
        <v>-0.441</v>
      </c>
      <c r="O314" s="37">
        <v>7.6550000000000007E-2</v>
      </c>
      <c r="P314" s="37">
        <v>30001</v>
      </c>
      <c r="Q314" s="37">
        <v>120000</v>
      </c>
    </row>
    <row r="315" spans="9:17" x14ac:dyDescent="0.25">
      <c r="I315" s="37" t="s">
        <v>620</v>
      </c>
      <c r="J315" s="37">
        <v>-0.54490000000000005</v>
      </c>
      <c r="K315" s="37">
        <v>0.14749999999999999</v>
      </c>
      <c r="L315" s="37">
        <v>1.132E-3</v>
      </c>
      <c r="M315" s="37">
        <v>-0.83289999999999997</v>
      </c>
      <c r="N315" s="37">
        <v>-0.54559999999999997</v>
      </c>
      <c r="O315" s="37">
        <v>-0.254</v>
      </c>
      <c r="P315" s="37">
        <v>30001</v>
      </c>
      <c r="Q315" s="37">
        <v>120000</v>
      </c>
    </row>
    <row r="316" spans="9:17" x14ac:dyDescent="0.25">
      <c r="I316" s="37" t="s">
        <v>621</v>
      </c>
      <c r="J316" s="37">
        <v>-0.16980000000000001</v>
      </c>
      <c r="K316" s="37">
        <v>0.23760000000000001</v>
      </c>
      <c r="L316" s="37">
        <v>1.686E-3</v>
      </c>
      <c r="M316" s="37">
        <v>-0.61580000000000001</v>
      </c>
      <c r="N316" s="37">
        <v>-0.1779</v>
      </c>
      <c r="O316" s="37">
        <v>0.3155</v>
      </c>
      <c r="P316" s="37">
        <v>30001</v>
      </c>
      <c r="Q316" s="37">
        <v>120000</v>
      </c>
    </row>
    <row r="317" spans="9:17" x14ac:dyDescent="0.25">
      <c r="I317" s="37" t="s">
        <v>622</v>
      </c>
      <c r="J317" s="37">
        <v>-0.46129999999999999</v>
      </c>
      <c r="K317" s="37">
        <v>0.2293</v>
      </c>
      <c r="L317" s="37">
        <v>1.49E-3</v>
      </c>
      <c r="M317" s="37">
        <v>-0.92510000000000003</v>
      </c>
      <c r="N317" s="37">
        <v>-0.45519999999999999</v>
      </c>
      <c r="O317" s="37">
        <v>-2.2679999999999999E-2</v>
      </c>
      <c r="P317" s="37">
        <v>30001</v>
      </c>
      <c r="Q317" s="37">
        <v>120000</v>
      </c>
    </row>
    <row r="318" spans="9:17" x14ac:dyDescent="0.25">
      <c r="I318" s="37" t="s">
        <v>623</v>
      </c>
      <c r="J318" s="37">
        <v>-2.393E-2</v>
      </c>
      <c r="K318" s="37">
        <v>0.29480000000000001</v>
      </c>
      <c r="L318" s="37">
        <v>2.3519999999999999E-3</v>
      </c>
      <c r="M318" s="37">
        <v>-0.54830000000000001</v>
      </c>
      <c r="N318" s="37">
        <v>-4.1540000000000001E-2</v>
      </c>
      <c r="O318" s="37">
        <v>0.59399999999999997</v>
      </c>
      <c r="P318" s="37">
        <v>30001</v>
      </c>
      <c r="Q318" s="37">
        <v>120000</v>
      </c>
    </row>
    <row r="319" spans="9:17" x14ac:dyDescent="0.25">
      <c r="I319" s="37" t="s">
        <v>624</v>
      </c>
      <c r="J319" s="37">
        <v>-0.2349</v>
      </c>
      <c r="K319" s="37">
        <v>0.23400000000000001</v>
      </c>
      <c r="L319" s="37">
        <v>1.5510000000000001E-3</v>
      </c>
      <c r="M319" s="37">
        <v>-0.67959999999999998</v>
      </c>
      <c r="N319" s="37">
        <v>-0.2409</v>
      </c>
      <c r="O319" s="37">
        <v>0.23980000000000001</v>
      </c>
      <c r="P319" s="37">
        <v>30001</v>
      </c>
      <c r="Q319" s="37">
        <v>120000</v>
      </c>
    </row>
    <row r="320" spans="9:17" x14ac:dyDescent="0.25">
      <c r="I320" s="37" t="s">
        <v>625</v>
      </c>
      <c r="J320" s="37">
        <v>-0.372</v>
      </c>
      <c r="K320" s="37">
        <v>0.1958</v>
      </c>
      <c r="L320" s="37">
        <v>1.655E-3</v>
      </c>
      <c r="M320" s="37">
        <v>-0.76029999999999998</v>
      </c>
      <c r="N320" s="37">
        <v>-0.37159999999999999</v>
      </c>
      <c r="O320" s="37">
        <v>1.3860000000000001E-2</v>
      </c>
      <c r="P320" s="37">
        <v>30001</v>
      </c>
      <c r="Q320" s="37">
        <v>120000</v>
      </c>
    </row>
    <row r="321" spans="9:17" x14ac:dyDescent="0.25">
      <c r="I321" s="37" t="s">
        <v>626</v>
      </c>
      <c r="J321" s="37">
        <v>-0.42620000000000002</v>
      </c>
      <c r="K321" s="37">
        <v>0.22040000000000001</v>
      </c>
      <c r="L321" s="37">
        <v>1.1590000000000001E-3</v>
      </c>
      <c r="M321" s="37">
        <v>-0.87050000000000005</v>
      </c>
      <c r="N321" s="37">
        <v>-0.4229</v>
      </c>
      <c r="O321" s="27">
        <v>-1.92E-4</v>
      </c>
      <c r="P321" s="37">
        <v>30001</v>
      </c>
      <c r="Q321" s="37">
        <v>120000</v>
      </c>
    </row>
    <row r="322" spans="9:17" x14ac:dyDescent="0.25">
      <c r="I322" s="37" t="s">
        <v>627</v>
      </c>
      <c r="J322" s="37">
        <v>-0.45669999999999999</v>
      </c>
      <c r="K322" s="37">
        <v>0.14019999999999999</v>
      </c>
      <c r="L322" s="37">
        <v>1.0300000000000001E-3</v>
      </c>
      <c r="M322" s="37">
        <v>-0.73240000000000005</v>
      </c>
      <c r="N322" s="37">
        <v>-0.45619999999999999</v>
      </c>
      <c r="O322" s="37">
        <v>-0.182</v>
      </c>
      <c r="P322" s="37">
        <v>30001</v>
      </c>
      <c r="Q322" s="37">
        <v>120000</v>
      </c>
    </row>
    <row r="323" spans="9:17" x14ac:dyDescent="0.25">
      <c r="I323" s="37" t="s">
        <v>628</v>
      </c>
      <c r="J323" s="37">
        <v>-0.44679999999999997</v>
      </c>
      <c r="K323" s="37">
        <v>0.2054</v>
      </c>
      <c r="L323" s="37">
        <v>1.5740000000000001E-3</v>
      </c>
      <c r="M323" s="37">
        <v>-0.85119999999999996</v>
      </c>
      <c r="N323" s="37">
        <v>-0.44600000000000001</v>
      </c>
      <c r="O323" s="37">
        <v>-4.5839999999999999E-2</v>
      </c>
      <c r="P323" s="37">
        <v>30001</v>
      </c>
      <c r="Q323" s="37">
        <v>120000</v>
      </c>
    </row>
    <row r="324" spans="9:17" x14ac:dyDescent="0.25">
      <c r="I324" s="37" t="s">
        <v>629</v>
      </c>
      <c r="J324" s="37">
        <v>-0.39810000000000001</v>
      </c>
      <c r="K324" s="37">
        <v>0.26179999999999998</v>
      </c>
      <c r="L324" s="37">
        <v>1.7340000000000001E-3</v>
      </c>
      <c r="M324" s="37">
        <v>-0.91400000000000003</v>
      </c>
      <c r="N324" s="37">
        <v>-0.39839999999999998</v>
      </c>
      <c r="O324" s="37">
        <v>0.1171</v>
      </c>
      <c r="P324" s="37">
        <v>30001</v>
      </c>
      <c r="Q324" s="37">
        <v>120000</v>
      </c>
    </row>
    <row r="325" spans="9:17" x14ac:dyDescent="0.25">
      <c r="I325" s="37" t="s">
        <v>630</v>
      </c>
      <c r="J325" s="37">
        <v>0.4325</v>
      </c>
      <c r="K325" s="37">
        <v>0.39929999999999999</v>
      </c>
      <c r="L325" s="37">
        <v>4.2300000000000003E-3</v>
      </c>
      <c r="M325" s="37">
        <v>-0.32479999999999998</v>
      </c>
      <c r="N325" s="37">
        <v>0.42170000000000002</v>
      </c>
      <c r="O325" s="37">
        <v>1.2470000000000001</v>
      </c>
      <c r="P325" s="37">
        <v>30001</v>
      </c>
      <c r="Q325" s="37">
        <v>120000</v>
      </c>
    </row>
    <row r="326" spans="9:17" x14ac:dyDescent="0.25">
      <c r="I326" s="37" t="s">
        <v>631</v>
      </c>
      <c r="J326" s="37">
        <v>-1.1259999999999999</v>
      </c>
      <c r="K326" s="37">
        <v>0.19670000000000001</v>
      </c>
      <c r="L326" s="37">
        <v>1.8159999999999999E-3</v>
      </c>
      <c r="M326" s="37">
        <v>-1.514</v>
      </c>
      <c r="N326" s="37">
        <v>-1.1259999999999999</v>
      </c>
      <c r="O326" s="37">
        <v>-0.74250000000000005</v>
      </c>
      <c r="P326" s="37">
        <v>30001</v>
      </c>
      <c r="Q326" s="37">
        <v>120000</v>
      </c>
    </row>
    <row r="327" spans="9:17" x14ac:dyDescent="0.25">
      <c r="I327" s="37" t="s">
        <v>632</v>
      </c>
      <c r="J327" s="37">
        <v>-0.85970000000000002</v>
      </c>
      <c r="K327" s="37">
        <v>0.17030000000000001</v>
      </c>
      <c r="L327" s="37">
        <v>1.354E-3</v>
      </c>
      <c r="M327" s="37">
        <v>-1.1970000000000001</v>
      </c>
      <c r="N327" s="37">
        <v>-0.85850000000000004</v>
      </c>
      <c r="O327" s="37">
        <v>-0.52759999999999996</v>
      </c>
      <c r="P327" s="37">
        <v>30001</v>
      </c>
      <c r="Q327" s="37">
        <v>120000</v>
      </c>
    </row>
    <row r="328" spans="9:17" x14ac:dyDescent="0.25">
      <c r="I328" s="37" t="s">
        <v>633</v>
      </c>
      <c r="J328" s="37">
        <v>-0.85460000000000003</v>
      </c>
      <c r="K328" s="37">
        <v>0.1769</v>
      </c>
      <c r="L328" s="27">
        <v>9.1089999999999997E-4</v>
      </c>
      <c r="M328" s="37">
        <v>-1.2070000000000001</v>
      </c>
      <c r="N328" s="37">
        <v>-0.85319999999999996</v>
      </c>
      <c r="O328" s="37">
        <v>-0.50839999999999996</v>
      </c>
      <c r="P328" s="37">
        <v>30001</v>
      </c>
      <c r="Q328" s="37">
        <v>120000</v>
      </c>
    </row>
    <row r="329" spans="9:17" x14ac:dyDescent="0.25">
      <c r="I329" s="37" t="s">
        <v>634</v>
      </c>
      <c r="J329" s="37">
        <v>-0.8256</v>
      </c>
      <c r="K329" s="37">
        <v>0.12620000000000001</v>
      </c>
      <c r="L329" s="37">
        <v>1.158E-3</v>
      </c>
      <c r="M329" s="37">
        <v>-1.0740000000000001</v>
      </c>
      <c r="N329" s="37">
        <v>-0.82550000000000001</v>
      </c>
      <c r="O329" s="37">
        <v>-0.57899999999999996</v>
      </c>
      <c r="P329" s="37">
        <v>30001</v>
      </c>
      <c r="Q329" s="37">
        <v>120000</v>
      </c>
    </row>
    <row r="330" spans="9:17" x14ac:dyDescent="0.25">
      <c r="I330" s="37" t="s">
        <v>635</v>
      </c>
      <c r="J330" s="37">
        <v>-0.12959999999999999</v>
      </c>
      <c r="K330" s="37">
        <v>0.4284</v>
      </c>
      <c r="L330" s="37">
        <v>5.3030000000000004E-3</v>
      </c>
      <c r="M330" s="37">
        <v>-0.86399999999999999</v>
      </c>
      <c r="N330" s="37">
        <v>-0.14369999999999999</v>
      </c>
      <c r="O330" s="37">
        <v>0.7349</v>
      </c>
      <c r="P330" s="37">
        <v>30001</v>
      </c>
      <c r="Q330" s="37">
        <v>120000</v>
      </c>
    </row>
    <row r="331" spans="9:17" x14ac:dyDescent="0.25">
      <c r="I331" s="37" t="s">
        <v>636</v>
      </c>
      <c r="J331" s="37">
        <v>-0.81969999999999998</v>
      </c>
      <c r="K331" s="37">
        <v>0.22589999999999999</v>
      </c>
      <c r="L331" s="37">
        <v>1.4679999999999999E-3</v>
      </c>
      <c r="M331" s="37">
        <v>-1.2729999999999999</v>
      </c>
      <c r="N331" s="37">
        <v>-0.81850000000000001</v>
      </c>
      <c r="O331" s="37">
        <v>-0.37219999999999998</v>
      </c>
      <c r="P331" s="37">
        <v>30001</v>
      </c>
      <c r="Q331" s="37">
        <v>120000</v>
      </c>
    </row>
    <row r="332" spans="9:17" x14ac:dyDescent="0.25">
      <c r="I332" s="37" t="s">
        <v>637</v>
      </c>
      <c r="J332" s="37">
        <v>-0.93830000000000002</v>
      </c>
      <c r="K332" s="37">
        <v>0.19339999999999999</v>
      </c>
      <c r="L332" s="37">
        <v>1.48E-3</v>
      </c>
      <c r="M332" s="37">
        <v>-1.331</v>
      </c>
      <c r="N332" s="37">
        <v>-0.93240000000000001</v>
      </c>
      <c r="O332" s="37">
        <v>-0.56920000000000004</v>
      </c>
      <c r="P332" s="37">
        <v>30001</v>
      </c>
      <c r="Q332" s="37">
        <v>120000</v>
      </c>
    </row>
    <row r="333" spans="9:17" x14ac:dyDescent="0.25">
      <c r="I333" s="37" t="s">
        <v>638</v>
      </c>
      <c r="J333" s="37">
        <v>-0.93459999999999999</v>
      </c>
      <c r="K333" s="37">
        <v>0.25650000000000001</v>
      </c>
      <c r="L333" s="37">
        <v>1.6249999999999999E-3</v>
      </c>
      <c r="M333" s="37">
        <v>-1.4730000000000001</v>
      </c>
      <c r="N333" s="37">
        <v>-0.92269999999999996</v>
      </c>
      <c r="O333" s="37">
        <v>-0.45</v>
      </c>
      <c r="P333" s="37">
        <v>30001</v>
      </c>
      <c r="Q333" s="37">
        <v>120000</v>
      </c>
    </row>
    <row r="334" spans="9:17" x14ac:dyDescent="0.25">
      <c r="I334" s="37" t="s">
        <v>639</v>
      </c>
      <c r="J334" s="37">
        <v>-0.49880000000000002</v>
      </c>
      <c r="K334" s="37">
        <v>0.19570000000000001</v>
      </c>
      <c r="L334" s="37">
        <v>2.1289999999999998E-3</v>
      </c>
      <c r="M334" s="37">
        <v>-0.89339999999999997</v>
      </c>
      <c r="N334" s="37">
        <v>-0.49630000000000002</v>
      </c>
      <c r="O334" s="37">
        <v>-0.1169</v>
      </c>
      <c r="P334" s="37">
        <v>30001</v>
      </c>
      <c r="Q334" s="37">
        <v>120000</v>
      </c>
    </row>
    <row r="335" spans="9:17" x14ac:dyDescent="0.25">
      <c r="I335" s="37" t="s">
        <v>640</v>
      </c>
      <c r="J335" s="37">
        <v>-0.56579999999999997</v>
      </c>
      <c r="K335" s="37">
        <v>0.1925</v>
      </c>
      <c r="L335" s="37">
        <v>1.7700000000000001E-3</v>
      </c>
      <c r="M335" s="37">
        <v>-0.96450000000000002</v>
      </c>
      <c r="N335" s="37">
        <v>-0.55810000000000004</v>
      </c>
      <c r="O335" s="37">
        <v>-0.2046</v>
      </c>
      <c r="P335" s="37">
        <v>30001</v>
      </c>
      <c r="Q335" s="37">
        <v>120000</v>
      </c>
    </row>
    <row r="336" spans="9:17" x14ac:dyDescent="0.25">
      <c r="I336" s="37" t="s">
        <v>641</v>
      </c>
      <c r="J336" s="37">
        <v>-0.36699999999999999</v>
      </c>
      <c r="K336" s="37">
        <v>0.2074</v>
      </c>
      <c r="L336" s="37">
        <v>1.3060000000000001E-3</v>
      </c>
      <c r="M336" s="37">
        <v>-0.75519999999999998</v>
      </c>
      <c r="N336" s="37">
        <v>-0.37580000000000002</v>
      </c>
      <c r="O336" s="37">
        <v>6.5869999999999998E-2</v>
      </c>
      <c r="P336" s="37">
        <v>30001</v>
      </c>
      <c r="Q336" s="37">
        <v>120000</v>
      </c>
    </row>
    <row r="337" spans="9:17" x14ac:dyDescent="0.25">
      <c r="I337" s="37" t="s">
        <v>642</v>
      </c>
      <c r="J337" s="37">
        <v>-0.37330000000000002</v>
      </c>
      <c r="K337" s="37">
        <v>0.18060000000000001</v>
      </c>
      <c r="L337" s="37">
        <v>1.109E-3</v>
      </c>
      <c r="M337" s="37">
        <v>-0.71860000000000002</v>
      </c>
      <c r="N337" s="37">
        <v>-0.3785</v>
      </c>
      <c r="O337" s="37">
        <v>-4.4939999999999997E-3</v>
      </c>
      <c r="P337" s="37">
        <v>30001</v>
      </c>
      <c r="Q337" s="37">
        <v>120000</v>
      </c>
    </row>
    <row r="338" spans="9:17" x14ac:dyDescent="0.25">
      <c r="I338" s="37" t="s">
        <v>643</v>
      </c>
      <c r="J338" s="37">
        <v>-0.47510000000000002</v>
      </c>
      <c r="K338" s="37">
        <v>0.24709999999999999</v>
      </c>
      <c r="L338" s="37">
        <v>1.652E-3</v>
      </c>
      <c r="M338" s="37">
        <v>-0.98219999999999996</v>
      </c>
      <c r="N338" s="37">
        <v>-0.47170000000000001</v>
      </c>
      <c r="O338" s="37">
        <v>1.525E-2</v>
      </c>
      <c r="P338" s="37">
        <v>30001</v>
      </c>
      <c r="Q338" s="37">
        <v>120000</v>
      </c>
    </row>
    <row r="339" spans="9:17" x14ac:dyDescent="0.25">
      <c r="I339" s="37" t="s">
        <v>644</v>
      </c>
      <c r="J339" s="37">
        <v>-1.0249999999999999</v>
      </c>
      <c r="K339" s="37">
        <v>0.24560000000000001</v>
      </c>
      <c r="L339" s="37">
        <v>2.3249999999999998E-3</v>
      </c>
      <c r="M339" s="37">
        <v>-1.5069999999999999</v>
      </c>
      <c r="N339" s="37">
        <v>-1.0249999999999999</v>
      </c>
      <c r="O339" s="37">
        <v>-0.54010000000000002</v>
      </c>
      <c r="P339" s="37">
        <v>30001</v>
      </c>
      <c r="Q339" s="37">
        <v>120000</v>
      </c>
    </row>
    <row r="340" spans="9:17" x14ac:dyDescent="0.25">
      <c r="I340" s="37" t="s">
        <v>645</v>
      </c>
      <c r="J340" s="37">
        <v>-1.069</v>
      </c>
      <c r="K340" s="37">
        <v>0.28710000000000002</v>
      </c>
      <c r="L340" s="37">
        <v>2.506E-3</v>
      </c>
      <c r="M340" s="37">
        <v>-1.6359999999999999</v>
      </c>
      <c r="N340" s="37">
        <v>-1.0680000000000001</v>
      </c>
      <c r="O340" s="37">
        <v>-0.50480000000000003</v>
      </c>
      <c r="P340" s="37">
        <v>30001</v>
      </c>
      <c r="Q340" s="37">
        <v>120000</v>
      </c>
    </row>
    <row r="341" spans="9:17" x14ac:dyDescent="0.25">
      <c r="I341" s="37" t="s">
        <v>646</v>
      </c>
      <c r="J341" s="37">
        <v>-1.5960000000000001</v>
      </c>
      <c r="K341" s="37">
        <v>0.73899999999999999</v>
      </c>
      <c r="L341" s="37">
        <v>1.3089999999999999E-2</v>
      </c>
      <c r="M341" s="37">
        <v>-3.0550000000000002</v>
      </c>
      <c r="N341" s="37">
        <v>-1.5940000000000001</v>
      </c>
      <c r="O341" s="37">
        <v>-0.13059999999999999</v>
      </c>
      <c r="P341" s="37">
        <v>30001</v>
      </c>
      <c r="Q341" s="37">
        <v>120000</v>
      </c>
    </row>
    <row r="342" spans="9:17" x14ac:dyDescent="0.25">
      <c r="I342" s="37" t="s">
        <v>647</v>
      </c>
      <c r="J342" s="37">
        <v>-1.716</v>
      </c>
      <c r="K342" s="37">
        <v>0.33389999999999997</v>
      </c>
      <c r="L342" s="37">
        <v>2.9680000000000002E-3</v>
      </c>
      <c r="M342" s="37">
        <v>-2.3690000000000002</v>
      </c>
      <c r="N342" s="37">
        <v>-1.718</v>
      </c>
      <c r="O342" s="37">
        <v>-1.0569999999999999</v>
      </c>
      <c r="P342" s="37">
        <v>30001</v>
      </c>
      <c r="Q342" s="37">
        <v>120000</v>
      </c>
    </row>
    <row r="343" spans="9:17" x14ac:dyDescent="0.25">
      <c r="I343" s="37" t="s">
        <v>648</v>
      </c>
      <c r="J343" s="37">
        <v>-1.3720000000000001</v>
      </c>
      <c r="K343" s="37">
        <v>0.32640000000000002</v>
      </c>
      <c r="L343" s="37">
        <v>3.7469999999999999E-3</v>
      </c>
      <c r="M343" s="37">
        <v>-2.0179999999999998</v>
      </c>
      <c r="N343" s="37">
        <v>-1.373</v>
      </c>
      <c r="O343" s="37">
        <v>-0.72370000000000001</v>
      </c>
      <c r="P343" s="37">
        <v>30001</v>
      </c>
      <c r="Q343" s="37">
        <v>120000</v>
      </c>
    </row>
    <row r="344" spans="9:17" x14ac:dyDescent="0.25">
      <c r="I344" s="37" t="s">
        <v>649</v>
      </c>
      <c r="J344" s="37">
        <v>-1.369</v>
      </c>
      <c r="K344" s="37">
        <v>0.59930000000000005</v>
      </c>
      <c r="L344" s="37">
        <v>9.1330000000000005E-3</v>
      </c>
      <c r="M344" s="37">
        <v>-2.58</v>
      </c>
      <c r="N344" s="37">
        <v>-1.37</v>
      </c>
      <c r="O344" s="37">
        <v>-0.1623</v>
      </c>
      <c r="P344" s="37">
        <v>30001</v>
      </c>
      <c r="Q344" s="37">
        <v>120000</v>
      </c>
    </row>
    <row r="345" spans="9:17" x14ac:dyDescent="0.25">
      <c r="I345" s="37" t="s">
        <v>650</v>
      </c>
      <c r="J345" s="37">
        <v>-1.556</v>
      </c>
      <c r="K345" s="37">
        <v>0.33979999999999999</v>
      </c>
      <c r="L345" s="37">
        <v>3.2460000000000002E-3</v>
      </c>
      <c r="M345" s="37">
        <v>-2.218</v>
      </c>
      <c r="N345" s="37">
        <v>-1.5549999999999999</v>
      </c>
      <c r="O345" s="37">
        <v>-0.88949999999999996</v>
      </c>
      <c r="P345" s="37">
        <v>30001</v>
      </c>
      <c r="Q345" s="37">
        <v>120000</v>
      </c>
    </row>
    <row r="346" spans="9:17" x14ac:dyDescent="0.25">
      <c r="I346" s="37" t="s">
        <v>651</v>
      </c>
      <c r="J346" s="37">
        <v>-1.353</v>
      </c>
      <c r="K346" s="37">
        <v>0.32579999999999998</v>
      </c>
      <c r="L346" s="37">
        <v>3.8140000000000001E-3</v>
      </c>
      <c r="M346" s="37">
        <v>-1.994</v>
      </c>
      <c r="N346" s="37">
        <v>-1.353</v>
      </c>
      <c r="O346" s="37">
        <v>-0.71220000000000006</v>
      </c>
      <c r="P346" s="37">
        <v>30001</v>
      </c>
      <c r="Q346" s="37">
        <v>120000</v>
      </c>
    </row>
    <row r="347" spans="9:17" x14ac:dyDescent="0.25">
      <c r="I347" s="37" t="s">
        <v>652</v>
      </c>
      <c r="J347" s="37">
        <v>-0.50019999999999998</v>
      </c>
      <c r="K347" s="37">
        <v>0.35199999999999998</v>
      </c>
      <c r="L347" s="37">
        <v>4.6230000000000004E-3</v>
      </c>
      <c r="M347" s="37">
        <v>-1.19</v>
      </c>
      <c r="N347" s="37">
        <v>-0.50180000000000002</v>
      </c>
      <c r="O347" s="37">
        <v>0.19539999999999999</v>
      </c>
      <c r="P347" s="37">
        <v>30001</v>
      </c>
      <c r="Q347" s="37">
        <v>120000</v>
      </c>
    </row>
    <row r="348" spans="9:17" x14ac:dyDescent="0.25">
      <c r="I348" s="37" t="s">
        <v>653</v>
      </c>
      <c r="J348" s="37">
        <v>-0.81669999999999998</v>
      </c>
      <c r="K348" s="37">
        <v>0.30230000000000001</v>
      </c>
      <c r="L348" s="37">
        <v>3.3779999999999999E-3</v>
      </c>
      <c r="M348" s="37">
        <v>-1.4490000000000001</v>
      </c>
      <c r="N348" s="37">
        <v>-0.79830000000000001</v>
      </c>
      <c r="O348" s="37">
        <v>-0.26869999999999999</v>
      </c>
      <c r="P348" s="37">
        <v>30001</v>
      </c>
      <c r="Q348" s="37">
        <v>120000</v>
      </c>
    </row>
    <row r="349" spans="9:17" x14ac:dyDescent="0.25">
      <c r="I349" s="37" t="s">
        <v>654</v>
      </c>
      <c r="J349" s="37">
        <v>-0.91690000000000005</v>
      </c>
      <c r="K349" s="37">
        <v>0.42280000000000001</v>
      </c>
      <c r="L349" s="37">
        <v>4.3210000000000002E-3</v>
      </c>
      <c r="M349" s="37">
        <v>-1.7989999999999999</v>
      </c>
      <c r="N349" s="37">
        <v>-0.89880000000000004</v>
      </c>
      <c r="O349" s="37">
        <v>-0.1242</v>
      </c>
      <c r="P349" s="37">
        <v>30001</v>
      </c>
      <c r="Q349" s="37">
        <v>120000</v>
      </c>
    </row>
    <row r="350" spans="9:17" x14ac:dyDescent="0.25">
      <c r="I350" s="37" t="s">
        <v>655</v>
      </c>
      <c r="J350" s="37">
        <v>-0.75549999999999995</v>
      </c>
      <c r="K350" s="37">
        <v>0.39560000000000001</v>
      </c>
      <c r="L350" s="37">
        <v>3.5200000000000001E-3</v>
      </c>
      <c r="M350" s="37">
        <v>-1.552</v>
      </c>
      <c r="N350" s="37">
        <v>-0.74819999999999998</v>
      </c>
      <c r="O350" s="37">
        <v>1.0030000000000001E-2</v>
      </c>
      <c r="P350" s="37">
        <v>30001</v>
      </c>
      <c r="Q350" s="37">
        <v>120000</v>
      </c>
    </row>
    <row r="351" spans="9:17" x14ac:dyDescent="0.25">
      <c r="I351" s="37" t="s">
        <v>656</v>
      </c>
      <c r="J351" s="37">
        <v>-0.87760000000000005</v>
      </c>
      <c r="K351" s="37">
        <v>0.34620000000000001</v>
      </c>
      <c r="L351" s="37">
        <v>3.7369999999999999E-3</v>
      </c>
      <c r="M351" s="37">
        <v>-1.585</v>
      </c>
      <c r="N351" s="37">
        <v>-0.86729999999999996</v>
      </c>
      <c r="O351" s="37">
        <v>-0.2225</v>
      </c>
      <c r="P351" s="37">
        <v>30001</v>
      </c>
      <c r="Q351" s="37">
        <v>120000</v>
      </c>
    </row>
    <row r="352" spans="9:17" x14ac:dyDescent="0.25">
      <c r="I352" s="37" t="s">
        <v>657</v>
      </c>
      <c r="J352" s="37">
        <v>-1.0409999999999999</v>
      </c>
      <c r="K352" s="37">
        <v>0.32600000000000001</v>
      </c>
      <c r="L352" s="37">
        <v>4.3829999999999997E-3</v>
      </c>
      <c r="M352" s="37">
        <v>-1.7190000000000001</v>
      </c>
      <c r="N352" s="37">
        <v>-1.026</v>
      </c>
      <c r="O352" s="37">
        <v>-0.44219999999999998</v>
      </c>
      <c r="P352" s="37">
        <v>30001</v>
      </c>
      <c r="Q352" s="37">
        <v>120000</v>
      </c>
    </row>
    <row r="353" spans="9:17" x14ac:dyDescent="0.25">
      <c r="I353" s="37" t="s">
        <v>658</v>
      </c>
      <c r="J353" s="37">
        <v>-0.92759999999999998</v>
      </c>
      <c r="K353" s="37">
        <v>0.31900000000000001</v>
      </c>
      <c r="L353" s="37">
        <v>4.1260000000000003E-3</v>
      </c>
      <c r="M353" s="37">
        <v>-1.589</v>
      </c>
      <c r="N353" s="37">
        <v>-0.91249999999999998</v>
      </c>
      <c r="O353" s="37">
        <v>-0.34379999999999999</v>
      </c>
      <c r="P353" s="37">
        <v>30001</v>
      </c>
      <c r="Q353" s="37">
        <v>120000</v>
      </c>
    </row>
    <row r="354" spans="9:17" x14ac:dyDescent="0.25">
      <c r="I354" s="37" t="s">
        <v>659</v>
      </c>
      <c r="J354" s="37">
        <v>-0.97629999999999995</v>
      </c>
      <c r="K354" s="37">
        <v>0.35699999999999998</v>
      </c>
      <c r="L354" s="37">
        <v>4.0610000000000004E-3</v>
      </c>
      <c r="M354" s="37">
        <v>-1.7130000000000001</v>
      </c>
      <c r="N354" s="37">
        <v>-0.96120000000000005</v>
      </c>
      <c r="O354" s="37">
        <v>-0.309</v>
      </c>
      <c r="P354" s="37">
        <v>30001</v>
      </c>
      <c r="Q354" s="37">
        <v>120000</v>
      </c>
    </row>
    <row r="355" spans="9:17" x14ac:dyDescent="0.25">
      <c r="I355" s="37" t="s">
        <v>660</v>
      </c>
      <c r="J355" s="37">
        <v>-0.81789999999999996</v>
      </c>
      <c r="K355" s="37">
        <v>0.33610000000000001</v>
      </c>
      <c r="L355" s="37">
        <v>4.3930000000000002E-3</v>
      </c>
      <c r="M355" s="37">
        <v>-1.5089999999999999</v>
      </c>
      <c r="N355" s="37">
        <v>-0.80479999999999996</v>
      </c>
      <c r="O355" s="37">
        <v>-0.19040000000000001</v>
      </c>
      <c r="P355" s="37">
        <v>30001</v>
      </c>
      <c r="Q355" s="37">
        <v>120000</v>
      </c>
    </row>
    <row r="356" spans="9:17" x14ac:dyDescent="0.25">
      <c r="I356" s="37" t="s">
        <v>661</v>
      </c>
      <c r="J356" s="37">
        <v>-0.77080000000000004</v>
      </c>
      <c r="K356" s="37">
        <v>0.32579999999999998</v>
      </c>
      <c r="L356" s="37">
        <v>4.3880000000000004E-3</v>
      </c>
      <c r="M356" s="37">
        <v>-1.4419999999999999</v>
      </c>
      <c r="N356" s="37">
        <v>-0.75619999999999998</v>
      </c>
      <c r="O356" s="37">
        <v>-0.16520000000000001</v>
      </c>
      <c r="P356" s="37">
        <v>30001</v>
      </c>
      <c r="Q356" s="37">
        <v>120000</v>
      </c>
    </row>
    <row r="357" spans="9:17" x14ac:dyDescent="0.25">
      <c r="I357" s="37" t="s">
        <v>662</v>
      </c>
      <c r="J357" s="37">
        <v>-0.90129999999999999</v>
      </c>
      <c r="K357" s="37">
        <v>0.3095</v>
      </c>
      <c r="L357" s="37">
        <v>4.0400000000000002E-3</v>
      </c>
      <c r="M357" s="37">
        <v>-1.548</v>
      </c>
      <c r="N357" s="37">
        <v>-0.88449999999999995</v>
      </c>
      <c r="O357" s="37">
        <v>-0.3372</v>
      </c>
      <c r="P357" s="37">
        <v>30001</v>
      </c>
      <c r="Q357" s="37">
        <v>120000</v>
      </c>
    </row>
    <row r="358" spans="9:17" x14ac:dyDescent="0.25">
      <c r="I358" s="37" t="s">
        <v>663</v>
      </c>
      <c r="J358" s="37">
        <v>-0.8155</v>
      </c>
      <c r="K358" s="37">
        <v>0.30809999999999998</v>
      </c>
      <c r="L358" s="37">
        <v>4.1089999999999998E-3</v>
      </c>
      <c r="M358" s="37">
        <v>-1.4590000000000001</v>
      </c>
      <c r="N358" s="37">
        <v>-0.79810000000000003</v>
      </c>
      <c r="O358" s="37">
        <v>-0.25390000000000001</v>
      </c>
      <c r="P358" s="37">
        <v>30001</v>
      </c>
      <c r="Q358" s="37">
        <v>120000</v>
      </c>
    </row>
    <row r="359" spans="9:17" x14ac:dyDescent="0.25">
      <c r="I359" s="37" t="s">
        <v>664</v>
      </c>
      <c r="J359" s="37">
        <v>-1.218</v>
      </c>
      <c r="K359" s="37">
        <v>0.31669999999999998</v>
      </c>
      <c r="L359" s="37">
        <v>3.189E-3</v>
      </c>
      <c r="M359" s="37">
        <v>-1.873</v>
      </c>
      <c r="N359" s="37">
        <v>-1.2030000000000001</v>
      </c>
      <c r="O359" s="37">
        <v>-0.63470000000000004</v>
      </c>
      <c r="P359" s="37">
        <v>30001</v>
      </c>
      <c r="Q359" s="37">
        <v>120000</v>
      </c>
    </row>
    <row r="360" spans="9:17" x14ac:dyDescent="0.25">
      <c r="I360" s="37" t="s">
        <v>665</v>
      </c>
      <c r="J360" s="37">
        <v>-0.88260000000000005</v>
      </c>
      <c r="K360" s="37">
        <v>0.31719999999999998</v>
      </c>
      <c r="L360" s="37">
        <v>3.0969999999999999E-3</v>
      </c>
      <c r="M360" s="37">
        <v>-1.54</v>
      </c>
      <c r="N360" s="37">
        <v>-0.86809999999999998</v>
      </c>
      <c r="O360" s="37">
        <v>-0.29930000000000001</v>
      </c>
      <c r="P360" s="37">
        <v>30001</v>
      </c>
      <c r="Q360" s="37">
        <v>120000</v>
      </c>
    </row>
    <row r="361" spans="9:17" x14ac:dyDescent="0.25">
      <c r="I361" s="37" t="s">
        <v>666</v>
      </c>
      <c r="J361" s="37">
        <v>-0.81599999999999995</v>
      </c>
      <c r="K361" s="37">
        <v>0.32479999999999998</v>
      </c>
      <c r="L361" s="37">
        <v>3.058E-3</v>
      </c>
      <c r="M361" s="37">
        <v>-1.4890000000000001</v>
      </c>
      <c r="N361" s="37">
        <v>-0.80259999999999998</v>
      </c>
      <c r="O361" s="37">
        <v>-0.215</v>
      </c>
      <c r="P361" s="37">
        <v>30001</v>
      </c>
      <c r="Q361" s="37">
        <v>120000</v>
      </c>
    </row>
    <row r="362" spans="9:17" x14ac:dyDescent="0.25">
      <c r="I362" s="37" t="s">
        <v>667</v>
      </c>
      <c r="J362" s="37">
        <v>-1.0009999999999999</v>
      </c>
      <c r="K362" s="37">
        <v>0.35709999999999997</v>
      </c>
      <c r="L362" s="37">
        <v>3.274E-3</v>
      </c>
      <c r="M362" s="37">
        <v>-1.732</v>
      </c>
      <c r="N362" s="37">
        <v>-0.98960000000000004</v>
      </c>
      <c r="O362" s="37">
        <v>-0.33150000000000002</v>
      </c>
      <c r="P362" s="37">
        <v>30001</v>
      </c>
      <c r="Q362" s="37">
        <v>120000</v>
      </c>
    </row>
    <row r="363" spans="9:17" x14ac:dyDescent="0.25">
      <c r="I363" s="37" t="s">
        <v>668</v>
      </c>
      <c r="J363" s="37">
        <v>-1.389</v>
      </c>
      <c r="K363" s="37">
        <v>0.41710000000000003</v>
      </c>
      <c r="L363" s="37">
        <v>4.0769999999999999E-3</v>
      </c>
      <c r="M363" s="37">
        <v>-2.2480000000000002</v>
      </c>
      <c r="N363" s="37">
        <v>-1.373</v>
      </c>
      <c r="O363" s="37">
        <v>-0.624</v>
      </c>
      <c r="P363" s="37">
        <v>30001</v>
      </c>
      <c r="Q363" s="37">
        <v>120000</v>
      </c>
    </row>
    <row r="364" spans="9:17" x14ac:dyDescent="0.25">
      <c r="I364" s="37" t="s">
        <v>669</v>
      </c>
      <c r="J364" s="37">
        <v>-1.0529999999999999</v>
      </c>
      <c r="K364" s="37">
        <v>0.31430000000000002</v>
      </c>
      <c r="L364" s="37">
        <v>3.166E-3</v>
      </c>
      <c r="M364" s="37">
        <v>-1.704</v>
      </c>
      <c r="N364" s="37">
        <v>-1.036</v>
      </c>
      <c r="O364" s="37">
        <v>-0.4778</v>
      </c>
      <c r="P364" s="37">
        <v>30001</v>
      </c>
      <c r="Q364" s="37">
        <v>120000</v>
      </c>
    </row>
    <row r="365" spans="9:17" x14ac:dyDescent="0.25">
      <c r="I365" s="37" t="s">
        <v>670</v>
      </c>
      <c r="J365" s="37">
        <v>-0.83950000000000002</v>
      </c>
      <c r="K365" s="37">
        <v>0.36449999999999999</v>
      </c>
      <c r="L365" s="37">
        <v>2.9729999999999999E-3</v>
      </c>
      <c r="M365" s="37">
        <v>-1.58</v>
      </c>
      <c r="N365" s="37">
        <v>-0.83140000000000003</v>
      </c>
      <c r="O365" s="37">
        <v>-0.1414</v>
      </c>
      <c r="P365" s="37">
        <v>30001</v>
      </c>
      <c r="Q365" s="37">
        <v>120000</v>
      </c>
    </row>
    <row r="366" spans="9:17" x14ac:dyDescent="0.25">
      <c r="I366" s="37" t="s">
        <v>671</v>
      </c>
      <c r="J366" s="37">
        <v>-0.67120000000000002</v>
      </c>
      <c r="K366" s="37">
        <v>0.30580000000000002</v>
      </c>
      <c r="L366" s="37">
        <v>3.0149999999999999E-3</v>
      </c>
      <c r="M366" s="37">
        <v>-1.3109999999999999</v>
      </c>
      <c r="N366" s="37">
        <v>-0.65490000000000004</v>
      </c>
      <c r="O366" s="37">
        <v>-0.11849999999999999</v>
      </c>
      <c r="P366" s="37">
        <v>30001</v>
      </c>
      <c r="Q366" s="37">
        <v>120000</v>
      </c>
    </row>
    <row r="367" spans="9:17" x14ac:dyDescent="0.25">
      <c r="I367" s="37" t="s">
        <v>672</v>
      </c>
      <c r="J367" s="37">
        <v>-0.40229999999999999</v>
      </c>
      <c r="K367" s="37">
        <v>0.35489999999999999</v>
      </c>
      <c r="L367" s="37">
        <v>3.016E-3</v>
      </c>
      <c r="M367" s="37">
        <v>-1.123</v>
      </c>
      <c r="N367" s="37">
        <v>-0.39329999999999998</v>
      </c>
      <c r="O367" s="37">
        <v>0.27300000000000002</v>
      </c>
      <c r="P367" s="37">
        <v>30001</v>
      </c>
      <c r="Q367" s="37">
        <v>120000</v>
      </c>
    </row>
    <row r="368" spans="9:17" x14ac:dyDescent="0.25">
      <c r="I368" s="37" t="s">
        <v>673</v>
      </c>
      <c r="J368" s="37">
        <v>-0.71379999999999999</v>
      </c>
      <c r="K368" s="37">
        <v>0.38690000000000002</v>
      </c>
      <c r="L368" s="37">
        <v>3.3170000000000001E-3</v>
      </c>
      <c r="M368" s="37">
        <v>-1.5109999999999999</v>
      </c>
      <c r="N368" s="37">
        <v>-0.69869999999999999</v>
      </c>
      <c r="O368" s="37">
        <v>8.1169999999999992E-3</v>
      </c>
      <c r="P368" s="37">
        <v>30001</v>
      </c>
      <c r="Q368" s="37">
        <v>120000</v>
      </c>
    </row>
    <row r="369" spans="9:17" x14ac:dyDescent="0.25">
      <c r="I369" s="37" t="s">
        <v>674</v>
      </c>
      <c r="J369" s="37">
        <v>-0.80689999999999995</v>
      </c>
      <c r="K369" s="37">
        <v>0.30570000000000003</v>
      </c>
      <c r="L369" s="37">
        <v>3.0109999999999998E-3</v>
      </c>
      <c r="M369" s="37">
        <v>-1.4450000000000001</v>
      </c>
      <c r="N369" s="37">
        <v>-0.7903</v>
      </c>
      <c r="O369" s="37">
        <v>-0.25030000000000002</v>
      </c>
      <c r="P369" s="37">
        <v>30001</v>
      </c>
      <c r="Q369" s="37">
        <v>120000</v>
      </c>
    </row>
    <row r="370" spans="9:17" x14ac:dyDescent="0.25">
      <c r="I370" s="37" t="s">
        <v>675</v>
      </c>
      <c r="J370" s="37">
        <v>-0.43180000000000002</v>
      </c>
      <c r="K370" s="37">
        <v>0.35589999999999999</v>
      </c>
      <c r="L370" s="37">
        <v>3.1800000000000001E-3</v>
      </c>
      <c r="M370" s="37">
        <v>-1.1519999999999999</v>
      </c>
      <c r="N370" s="37">
        <v>-0.42459999999999998</v>
      </c>
      <c r="O370" s="37">
        <v>0.25269999999999998</v>
      </c>
      <c r="P370" s="37">
        <v>30001</v>
      </c>
      <c r="Q370" s="37">
        <v>120000</v>
      </c>
    </row>
    <row r="371" spans="9:17" x14ac:dyDescent="0.25">
      <c r="I371" s="37" t="s">
        <v>676</v>
      </c>
      <c r="J371" s="37">
        <v>-0.72330000000000005</v>
      </c>
      <c r="K371" s="37">
        <v>0.3543</v>
      </c>
      <c r="L371" s="37">
        <v>3.1840000000000002E-3</v>
      </c>
      <c r="M371" s="37">
        <v>-1.4570000000000001</v>
      </c>
      <c r="N371" s="37">
        <v>-0.70950000000000002</v>
      </c>
      <c r="O371" s="37">
        <v>-6.4670000000000005E-2</v>
      </c>
      <c r="P371" s="37">
        <v>30001</v>
      </c>
      <c r="Q371" s="37">
        <v>120000</v>
      </c>
    </row>
    <row r="372" spans="9:17" x14ac:dyDescent="0.25">
      <c r="I372" s="37" t="s">
        <v>677</v>
      </c>
      <c r="J372" s="37">
        <v>-0.28589999999999999</v>
      </c>
      <c r="K372" s="37">
        <v>0.3856</v>
      </c>
      <c r="L372" s="37">
        <v>3.2989999999999998E-3</v>
      </c>
      <c r="M372" s="37">
        <v>-1.0509999999999999</v>
      </c>
      <c r="N372" s="37">
        <v>-0.2853</v>
      </c>
      <c r="O372" s="37">
        <v>0.47320000000000001</v>
      </c>
      <c r="P372" s="37">
        <v>30001</v>
      </c>
      <c r="Q372" s="37">
        <v>120000</v>
      </c>
    </row>
    <row r="373" spans="9:17" x14ac:dyDescent="0.25">
      <c r="I373" s="37" t="s">
        <v>678</v>
      </c>
      <c r="J373" s="37">
        <v>-0.49690000000000001</v>
      </c>
      <c r="K373" s="37">
        <v>0.35520000000000002</v>
      </c>
      <c r="L373" s="37">
        <v>3.1800000000000001E-3</v>
      </c>
      <c r="M373" s="37">
        <v>-1.2170000000000001</v>
      </c>
      <c r="N373" s="37">
        <v>-0.48809999999999998</v>
      </c>
      <c r="O373" s="37">
        <v>0.1825</v>
      </c>
      <c r="P373" s="37">
        <v>30001</v>
      </c>
      <c r="Q373" s="37">
        <v>120000</v>
      </c>
    </row>
    <row r="374" spans="9:17" x14ac:dyDescent="0.25">
      <c r="I374" s="37" t="s">
        <v>679</v>
      </c>
      <c r="J374" s="37">
        <v>-0.63400000000000001</v>
      </c>
      <c r="K374" s="37">
        <v>0.32829999999999998</v>
      </c>
      <c r="L374" s="37">
        <v>3.163E-3</v>
      </c>
      <c r="M374" s="37">
        <v>-1.31</v>
      </c>
      <c r="N374" s="37">
        <v>-0.62090000000000001</v>
      </c>
      <c r="O374" s="37">
        <v>-2.2179999999999998E-2</v>
      </c>
      <c r="P374" s="37">
        <v>30001</v>
      </c>
      <c r="Q374" s="37">
        <v>120000</v>
      </c>
    </row>
    <row r="375" spans="9:17" x14ac:dyDescent="0.25">
      <c r="I375" s="37" t="s">
        <v>680</v>
      </c>
      <c r="J375" s="37">
        <v>-0.68820000000000003</v>
      </c>
      <c r="K375" s="37">
        <v>0.35139999999999999</v>
      </c>
      <c r="L375" s="37">
        <v>2.9689999999999999E-3</v>
      </c>
      <c r="M375" s="37">
        <v>-1.4119999999999999</v>
      </c>
      <c r="N375" s="37">
        <v>-0.67500000000000004</v>
      </c>
      <c r="O375" s="37">
        <v>-3.288E-2</v>
      </c>
      <c r="P375" s="37">
        <v>30001</v>
      </c>
      <c r="Q375" s="37">
        <v>120000</v>
      </c>
    </row>
    <row r="376" spans="9:17" x14ac:dyDescent="0.25">
      <c r="I376" s="37" t="s">
        <v>681</v>
      </c>
      <c r="J376" s="37">
        <v>-0.71870000000000001</v>
      </c>
      <c r="K376" s="37">
        <v>0.30349999999999999</v>
      </c>
      <c r="L376" s="37">
        <v>2.9350000000000001E-3</v>
      </c>
      <c r="M376" s="37">
        <v>-1.353</v>
      </c>
      <c r="N376" s="37">
        <v>-0.70179999999999998</v>
      </c>
      <c r="O376" s="37">
        <v>-0.1673</v>
      </c>
      <c r="P376" s="37">
        <v>30001</v>
      </c>
      <c r="Q376" s="37">
        <v>120000</v>
      </c>
    </row>
    <row r="377" spans="9:17" x14ac:dyDescent="0.25">
      <c r="I377" s="37" t="s">
        <v>682</v>
      </c>
      <c r="J377" s="37">
        <v>-0.70879999999999999</v>
      </c>
      <c r="K377" s="37">
        <v>0.33750000000000002</v>
      </c>
      <c r="L377" s="37">
        <v>3.1960000000000001E-3</v>
      </c>
      <c r="M377" s="37">
        <v>-1.4019999999999999</v>
      </c>
      <c r="N377" s="37">
        <v>-0.69679999999999997</v>
      </c>
      <c r="O377" s="37">
        <v>-8.0600000000000005E-2</v>
      </c>
      <c r="P377" s="37">
        <v>30001</v>
      </c>
      <c r="Q377" s="37">
        <v>120000</v>
      </c>
    </row>
    <row r="378" spans="9:17" x14ac:dyDescent="0.25">
      <c r="I378" s="37" t="s">
        <v>683</v>
      </c>
      <c r="J378" s="37">
        <v>-0.66010000000000002</v>
      </c>
      <c r="K378" s="37">
        <v>0.37869999999999998</v>
      </c>
      <c r="L378" s="37">
        <v>3.3219999999999999E-3</v>
      </c>
      <c r="M378" s="37">
        <v>-1.429</v>
      </c>
      <c r="N378" s="37">
        <v>-0.65180000000000005</v>
      </c>
      <c r="O378" s="37">
        <v>6.3920000000000005E-2</v>
      </c>
      <c r="P378" s="37">
        <v>30001</v>
      </c>
      <c r="Q378" s="37">
        <v>120000</v>
      </c>
    </row>
    <row r="379" spans="9:17" x14ac:dyDescent="0.25">
      <c r="I379" s="37" t="s">
        <v>684</v>
      </c>
      <c r="J379" s="37">
        <v>0.17050000000000001</v>
      </c>
      <c r="K379" s="37">
        <v>0.28810000000000002</v>
      </c>
      <c r="L379" s="37">
        <v>2.5490000000000001E-3</v>
      </c>
      <c r="M379" s="37">
        <v>-0.39560000000000001</v>
      </c>
      <c r="N379" s="37">
        <v>0.1694</v>
      </c>
      <c r="O379" s="37">
        <v>0.73909999999999998</v>
      </c>
      <c r="P379" s="37">
        <v>30001</v>
      </c>
      <c r="Q379" s="37">
        <v>120000</v>
      </c>
    </row>
    <row r="380" spans="9:17" x14ac:dyDescent="0.25">
      <c r="I380" s="37" t="s">
        <v>685</v>
      </c>
      <c r="J380" s="37">
        <v>-1.3879999999999999</v>
      </c>
      <c r="K380" s="37">
        <v>0.33329999999999999</v>
      </c>
      <c r="L380" s="37">
        <v>3.4510000000000001E-3</v>
      </c>
      <c r="M380" s="37">
        <v>-2.077</v>
      </c>
      <c r="N380" s="37">
        <v>-1.375</v>
      </c>
      <c r="O380" s="37">
        <v>-0.76939999999999997</v>
      </c>
      <c r="P380" s="37">
        <v>30001</v>
      </c>
      <c r="Q380" s="37">
        <v>120000</v>
      </c>
    </row>
    <row r="381" spans="9:17" x14ac:dyDescent="0.25">
      <c r="I381" s="37" t="s">
        <v>686</v>
      </c>
      <c r="J381" s="37">
        <v>-1.1220000000000001</v>
      </c>
      <c r="K381" s="37">
        <v>0.25890000000000002</v>
      </c>
      <c r="L381" s="37">
        <v>2.1589999999999999E-3</v>
      </c>
      <c r="M381" s="37">
        <v>-1.6519999999999999</v>
      </c>
      <c r="N381" s="37">
        <v>-1.113</v>
      </c>
      <c r="O381" s="37">
        <v>-0.63880000000000003</v>
      </c>
      <c r="P381" s="37">
        <v>30001</v>
      </c>
      <c r="Q381" s="37">
        <v>120000</v>
      </c>
    </row>
    <row r="382" spans="9:17" x14ac:dyDescent="0.25">
      <c r="I382" s="37" t="s">
        <v>687</v>
      </c>
      <c r="J382" s="37">
        <v>-1.117</v>
      </c>
      <c r="K382" s="37">
        <v>0.32240000000000002</v>
      </c>
      <c r="L382" s="37">
        <v>2.8080000000000002E-3</v>
      </c>
      <c r="M382" s="37">
        <v>-1.7809999999999999</v>
      </c>
      <c r="N382" s="37">
        <v>-1.103</v>
      </c>
      <c r="O382" s="37">
        <v>-0.52080000000000004</v>
      </c>
      <c r="P382" s="37">
        <v>30001</v>
      </c>
      <c r="Q382" s="37">
        <v>120000</v>
      </c>
    </row>
    <row r="383" spans="9:17" x14ac:dyDescent="0.25">
      <c r="I383" s="37" t="s">
        <v>688</v>
      </c>
      <c r="J383" s="37">
        <v>-1.0880000000000001</v>
      </c>
      <c r="K383" s="37">
        <v>0.29609999999999997</v>
      </c>
      <c r="L383" s="37">
        <v>3.055E-3</v>
      </c>
      <c r="M383" s="37">
        <v>-1.704</v>
      </c>
      <c r="N383" s="37">
        <v>-1.071</v>
      </c>
      <c r="O383" s="37">
        <v>-0.55159999999999998</v>
      </c>
      <c r="P383" s="37">
        <v>30001</v>
      </c>
      <c r="Q383" s="37">
        <v>120000</v>
      </c>
    </row>
    <row r="384" spans="9:17" x14ac:dyDescent="0.25">
      <c r="I384" s="37" t="s">
        <v>689</v>
      </c>
      <c r="J384" s="37">
        <v>-0.3916</v>
      </c>
      <c r="K384" s="37">
        <v>0.51019999999999999</v>
      </c>
      <c r="L384" s="37">
        <v>5.9740000000000001E-3</v>
      </c>
      <c r="M384" s="37">
        <v>-1.341</v>
      </c>
      <c r="N384" s="37">
        <v>-0.4032</v>
      </c>
      <c r="O384" s="37">
        <v>0.62019999999999997</v>
      </c>
      <c r="P384" s="37">
        <v>30001</v>
      </c>
      <c r="Q384" s="37">
        <v>120000</v>
      </c>
    </row>
    <row r="385" spans="9:17" x14ac:dyDescent="0.25">
      <c r="I385" s="37" t="s">
        <v>690</v>
      </c>
      <c r="J385" s="37">
        <v>-1.0820000000000001</v>
      </c>
      <c r="K385" s="37">
        <v>0.34620000000000001</v>
      </c>
      <c r="L385" s="37">
        <v>3.1689999999999999E-3</v>
      </c>
      <c r="M385" s="37">
        <v>-1.7869999999999999</v>
      </c>
      <c r="N385" s="37">
        <v>-1.0720000000000001</v>
      </c>
      <c r="O385" s="37">
        <v>-0.42549999999999999</v>
      </c>
      <c r="P385" s="37">
        <v>30001</v>
      </c>
      <c r="Q385" s="37">
        <v>120000</v>
      </c>
    </row>
    <row r="386" spans="9:17" x14ac:dyDescent="0.25">
      <c r="I386" s="37" t="s">
        <v>691</v>
      </c>
      <c r="J386" s="37">
        <v>-1.2</v>
      </c>
      <c r="K386" s="37">
        <v>0.30659999999999998</v>
      </c>
      <c r="L386" s="37">
        <v>2.6180000000000001E-3</v>
      </c>
      <c r="M386" s="37">
        <v>-1.8260000000000001</v>
      </c>
      <c r="N386" s="37">
        <v>-1.1890000000000001</v>
      </c>
      <c r="O386" s="37">
        <v>-0.63060000000000005</v>
      </c>
      <c r="P386" s="37">
        <v>30001</v>
      </c>
      <c r="Q386" s="37">
        <v>120000</v>
      </c>
    </row>
    <row r="387" spans="9:17" x14ac:dyDescent="0.25">
      <c r="I387" s="37" t="s">
        <v>692</v>
      </c>
      <c r="J387" s="37">
        <v>-1.1970000000000001</v>
      </c>
      <c r="K387" s="37">
        <v>0.36659999999999998</v>
      </c>
      <c r="L387" s="37">
        <v>2.9329999999999998E-3</v>
      </c>
      <c r="M387" s="37">
        <v>-1.9510000000000001</v>
      </c>
      <c r="N387" s="37">
        <v>-1.1830000000000001</v>
      </c>
      <c r="O387" s="37">
        <v>-0.51170000000000004</v>
      </c>
      <c r="P387" s="37">
        <v>30001</v>
      </c>
      <c r="Q387" s="37">
        <v>120000</v>
      </c>
    </row>
    <row r="388" spans="9:17" x14ac:dyDescent="0.25">
      <c r="I388" s="37" t="s">
        <v>693</v>
      </c>
      <c r="J388" s="37">
        <v>-0.76080000000000003</v>
      </c>
      <c r="K388" s="37">
        <v>0.3342</v>
      </c>
      <c r="L388" s="37">
        <v>3.8249999999999998E-3</v>
      </c>
      <c r="M388" s="37">
        <v>-1.4490000000000001</v>
      </c>
      <c r="N388" s="37">
        <v>-0.74519999999999997</v>
      </c>
      <c r="O388" s="37">
        <v>-0.1434</v>
      </c>
      <c r="P388" s="37">
        <v>30001</v>
      </c>
      <c r="Q388" s="37">
        <v>120000</v>
      </c>
    </row>
    <row r="389" spans="9:17" x14ac:dyDescent="0.25">
      <c r="I389" s="37" t="s">
        <v>694</v>
      </c>
      <c r="J389" s="37">
        <v>-0.82779999999999998</v>
      </c>
      <c r="K389" s="37">
        <v>0.33739999999999998</v>
      </c>
      <c r="L389" s="37">
        <v>3.3800000000000002E-3</v>
      </c>
      <c r="M389" s="37">
        <v>-1.528</v>
      </c>
      <c r="N389" s="37">
        <v>-0.81169999999999998</v>
      </c>
      <c r="O389" s="37">
        <v>-0.20849999999999999</v>
      </c>
      <c r="P389" s="37">
        <v>30001</v>
      </c>
      <c r="Q389" s="37">
        <v>120000</v>
      </c>
    </row>
    <row r="390" spans="9:17" x14ac:dyDescent="0.25">
      <c r="I390" s="37" t="s">
        <v>695</v>
      </c>
      <c r="J390" s="37">
        <v>-0.629</v>
      </c>
      <c r="K390" s="37">
        <v>0.3402</v>
      </c>
      <c r="L390" s="37">
        <v>3.104E-3</v>
      </c>
      <c r="M390" s="37">
        <v>-1.3240000000000001</v>
      </c>
      <c r="N390" s="37">
        <v>-0.61770000000000003</v>
      </c>
      <c r="O390" s="37">
        <v>1.49E-2</v>
      </c>
      <c r="P390" s="37">
        <v>30001</v>
      </c>
      <c r="Q390" s="37">
        <v>120000</v>
      </c>
    </row>
    <row r="391" spans="9:17" x14ac:dyDescent="0.25">
      <c r="I391" s="37" t="s">
        <v>696</v>
      </c>
      <c r="J391" s="37">
        <v>-0.63529999999999998</v>
      </c>
      <c r="K391" s="37">
        <v>0.32690000000000002</v>
      </c>
      <c r="L391" s="37">
        <v>3.0330000000000001E-3</v>
      </c>
      <c r="M391" s="37">
        <v>-1.3109999999999999</v>
      </c>
      <c r="N391" s="37">
        <v>-0.62090000000000001</v>
      </c>
      <c r="O391" s="37">
        <v>-2.7810000000000001E-2</v>
      </c>
      <c r="P391" s="37">
        <v>30001</v>
      </c>
      <c r="Q391" s="37">
        <v>120000</v>
      </c>
    </row>
    <row r="392" spans="9:17" x14ac:dyDescent="0.25">
      <c r="I392" s="37" t="s">
        <v>697</v>
      </c>
      <c r="J392" s="37">
        <v>-0.73709999999999998</v>
      </c>
      <c r="K392" s="37">
        <v>0.36859999999999998</v>
      </c>
      <c r="L392" s="37">
        <v>3.346E-3</v>
      </c>
      <c r="M392" s="37">
        <v>-1.496</v>
      </c>
      <c r="N392" s="37">
        <v>-0.72440000000000004</v>
      </c>
      <c r="O392" s="37">
        <v>-4.6089999999999999E-2</v>
      </c>
      <c r="P392" s="37">
        <v>30001</v>
      </c>
      <c r="Q392" s="37">
        <v>120000</v>
      </c>
    </row>
    <row r="393" spans="9:17" x14ac:dyDescent="0.25">
      <c r="I393" s="37" t="s">
        <v>698</v>
      </c>
      <c r="J393" s="37">
        <v>-1.2869999999999999</v>
      </c>
      <c r="K393" s="37">
        <v>0.36280000000000001</v>
      </c>
      <c r="L393" s="37">
        <v>3.7069999999999998E-3</v>
      </c>
      <c r="M393" s="37">
        <v>-2.0270000000000001</v>
      </c>
      <c r="N393" s="37">
        <v>-1.276</v>
      </c>
      <c r="O393" s="37">
        <v>-0.60129999999999995</v>
      </c>
      <c r="P393" s="37">
        <v>30001</v>
      </c>
      <c r="Q393" s="37">
        <v>120000</v>
      </c>
    </row>
    <row r="394" spans="9:17" x14ac:dyDescent="0.25">
      <c r="I394" s="37" t="s">
        <v>699</v>
      </c>
      <c r="J394" s="37">
        <v>-1.331</v>
      </c>
      <c r="K394" s="37">
        <v>0.39169999999999999</v>
      </c>
      <c r="L394" s="37">
        <v>3.8509999999999998E-3</v>
      </c>
      <c r="M394" s="37">
        <v>-2.1230000000000002</v>
      </c>
      <c r="N394" s="37">
        <v>-1.323</v>
      </c>
      <c r="O394" s="37">
        <v>-0.58330000000000004</v>
      </c>
      <c r="P394" s="37">
        <v>30001</v>
      </c>
      <c r="Q394" s="37">
        <v>120000</v>
      </c>
    </row>
    <row r="395" spans="9:17" x14ac:dyDescent="0.25">
      <c r="I395" s="37" t="s">
        <v>700</v>
      </c>
      <c r="J395" s="37">
        <v>-1.8580000000000001</v>
      </c>
      <c r="K395" s="37">
        <v>0.78749999999999998</v>
      </c>
      <c r="L395" s="37">
        <v>1.332E-2</v>
      </c>
      <c r="M395" s="37">
        <v>-3.4249999999999998</v>
      </c>
      <c r="N395" s="37">
        <v>-1.8560000000000001</v>
      </c>
      <c r="O395" s="37">
        <v>-0.31990000000000002</v>
      </c>
      <c r="P395" s="37">
        <v>30001</v>
      </c>
      <c r="Q395" s="37">
        <v>120000</v>
      </c>
    </row>
    <row r="396" spans="9:17" x14ac:dyDescent="0.25">
      <c r="I396" s="37" t="s">
        <v>701</v>
      </c>
      <c r="J396" s="37">
        <v>-1.978</v>
      </c>
      <c r="K396" s="37">
        <v>0.43130000000000002</v>
      </c>
      <c r="L396" s="37">
        <v>4.0260000000000001E-3</v>
      </c>
      <c r="M396" s="37">
        <v>-2.8460000000000001</v>
      </c>
      <c r="N396" s="37">
        <v>-1.9710000000000001</v>
      </c>
      <c r="O396" s="37">
        <v>-1.151</v>
      </c>
      <c r="P396" s="37">
        <v>30001</v>
      </c>
      <c r="Q396" s="37">
        <v>120000</v>
      </c>
    </row>
    <row r="397" spans="9:17" x14ac:dyDescent="0.25">
      <c r="I397" s="37" t="s">
        <v>702</v>
      </c>
      <c r="J397" s="37">
        <v>-1.6339999999999999</v>
      </c>
      <c r="K397" s="37">
        <v>0.42359999999999998</v>
      </c>
      <c r="L397" s="37">
        <v>4.5149999999999999E-3</v>
      </c>
      <c r="M397" s="37">
        <v>-2.4910000000000001</v>
      </c>
      <c r="N397" s="37">
        <v>-1.6259999999999999</v>
      </c>
      <c r="O397" s="37">
        <v>-0.8246</v>
      </c>
      <c r="P397" s="37">
        <v>30001</v>
      </c>
      <c r="Q397" s="37">
        <v>120000</v>
      </c>
    </row>
    <row r="398" spans="9:17" x14ac:dyDescent="0.25">
      <c r="I398" s="37" t="s">
        <v>703</v>
      </c>
      <c r="J398" s="37">
        <v>-1.631</v>
      </c>
      <c r="K398" s="37">
        <v>0.65910000000000002</v>
      </c>
      <c r="L398" s="37">
        <v>9.4500000000000001E-3</v>
      </c>
      <c r="M398" s="37">
        <v>-2.9670000000000001</v>
      </c>
      <c r="N398" s="37">
        <v>-1.625</v>
      </c>
      <c r="O398" s="37">
        <v>-0.3291</v>
      </c>
      <c r="P398" s="37">
        <v>30001</v>
      </c>
      <c r="Q398" s="37">
        <v>120000</v>
      </c>
    </row>
    <row r="399" spans="9:17" x14ac:dyDescent="0.25">
      <c r="I399" s="37" t="s">
        <v>704</v>
      </c>
      <c r="J399" s="37">
        <v>-1.8180000000000001</v>
      </c>
      <c r="K399" s="37">
        <v>0.43359999999999999</v>
      </c>
      <c r="L399" s="37">
        <v>4.3480000000000003E-3</v>
      </c>
      <c r="M399" s="37">
        <v>-2.6819999999999999</v>
      </c>
      <c r="N399" s="37">
        <v>-1.8109999999999999</v>
      </c>
      <c r="O399" s="37">
        <v>-0.99019999999999997</v>
      </c>
      <c r="P399" s="37">
        <v>30001</v>
      </c>
      <c r="Q399" s="37">
        <v>120000</v>
      </c>
    </row>
    <row r="400" spans="9:17" x14ac:dyDescent="0.25">
      <c r="I400" s="37" t="s">
        <v>705</v>
      </c>
      <c r="J400" s="37">
        <v>-1.615</v>
      </c>
      <c r="K400" s="37">
        <v>0.4209</v>
      </c>
      <c r="L400" s="37">
        <v>5.0549999999999996E-3</v>
      </c>
      <c r="M400" s="37">
        <v>-2.4569999999999999</v>
      </c>
      <c r="N400" s="37">
        <v>-1.6080000000000001</v>
      </c>
      <c r="O400" s="37">
        <v>-0.80830000000000002</v>
      </c>
      <c r="P400" s="37">
        <v>30001</v>
      </c>
      <c r="Q400" s="37">
        <v>120000</v>
      </c>
    </row>
    <row r="401" spans="9:17" x14ac:dyDescent="0.25">
      <c r="I401" s="37" t="s">
        <v>706</v>
      </c>
      <c r="J401" s="37">
        <v>-0.76219999999999999</v>
      </c>
      <c r="K401" s="37">
        <v>0.44219999999999998</v>
      </c>
      <c r="L401" s="37">
        <v>5.5999999999999999E-3</v>
      </c>
      <c r="M401" s="37">
        <v>-1.65</v>
      </c>
      <c r="N401" s="37">
        <v>-0.755</v>
      </c>
      <c r="O401" s="37">
        <v>8.6550000000000002E-2</v>
      </c>
      <c r="P401" s="37">
        <v>30001</v>
      </c>
      <c r="Q401" s="37">
        <v>120000</v>
      </c>
    </row>
    <row r="402" spans="9:17" x14ac:dyDescent="0.25">
      <c r="I402" s="37" t="s">
        <v>707</v>
      </c>
      <c r="J402" s="37">
        <v>-0.1003</v>
      </c>
      <c r="K402" s="37">
        <v>0.31630000000000003</v>
      </c>
      <c r="L402" s="37">
        <v>3.2940000000000001E-3</v>
      </c>
      <c r="M402" s="37">
        <v>-0.76490000000000002</v>
      </c>
      <c r="N402" s="37">
        <v>-8.1879999999999994E-2</v>
      </c>
      <c r="O402" s="37">
        <v>0.52290000000000003</v>
      </c>
      <c r="P402" s="37">
        <v>30001</v>
      </c>
      <c r="Q402" s="37">
        <v>120000</v>
      </c>
    </row>
    <row r="403" spans="9:17" x14ac:dyDescent="0.25">
      <c r="I403" s="37" t="s">
        <v>708</v>
      </c>
      <c r="J403" s="37">
        <v>6.114E-2</v>
      </c>
      <c r="K403" s="37">
        <v>0.27550000000000002</v>
      </c>
      <c r="L403" s="37">
        <v>2.0200000000000001E-3</v>
      </c>
      <c r="M403" s="37">
        <v>-0.47249999999999998</v>
      </c>
      <c r="N403" s="37">
        <v>4.6850000000000003E-2</v>
      </c>
      <c r="O403" s="37">
        <v>0.64259999999999995</v>
      </c>
      <c r="P403" s="37">
        <v>30001</v>
      </c>
      <c r="Q403" s="37">
        <v>120000</v>
      </c>
    </row>
    <row r="404" spans="9:17" x14ac:dyDescent="0.25">
      <c r="I404" s="37" t="s">
        <v>709</v>
      </c>
      <c r="J404" s="37">
        <v>-6.096E-2</v>
      </c>
      <c r="K404" s="37">
        <v>0.22919999999999999</v>
      </c>
      <c r="L404" s="37">
        <v>2.117E-3</v>
      </c>
      <c r="M404" s="37">
        <v>-0.49830000000000002</v>
      </c>
      <c r="N404" s="37">
        <v>-6.8400000000000002E-2</v>
      </c>
      <c r="O404" s="37">
        <v>0.41410000000000002</v>
      </c>
      <c r="P404" s="37">
        <v>30001</v>
      </c>
      <c r="Q404" s="37">
        <v>120000</v>
      </c>
    </row>
    <row r="405" spans="9:17" x14ac:dyDescent="0.25">
      <c r="I405" s="37" t="s">
        <v>710</v>
      </c>
      <c r="J405" s="37">
        <v>-0.22439999999999999</v>
      </c>
      <c r="K405" s="37">
        <v>0.1764</v>
      </c>
      <c r="L405" s="37">
        <v>2.1199999999999999E-3</v>
      </c>
      <c r="M405" s="37">
        <v>-0.57489999999999997</v>
      </c>
      <c r="N405" s="37">
        <v>-0.2225</v>
      </c>
      <c r="O405" s="37">
        <v>0.1168</v>
      </c>
      <c r="P405" s="37">
        <v>30001</v>
      </c>
      <c r="Q405" s="37">
        <v>120000</v>
      </c>
    </row>
    <row r="406" spans="9:17" x14ac:dyDescent="0.25">
      <c r="I406" s="37" t="s">
        <v>711</v>
      </c>
      <c r="J406" s="37">
        <v>-0.1109</v>
      </c>
      <c r="K406" s="37">
        <v>0.17169999999999999</v>
      </c>
      <c r="L406" s="37">
        <v>1.882E-3</v>
      </c>
      <c r="M406" s="37">
        <v>-0.44919999999999999</v>
      </c>
      <c r="N406" s="37">
        <v>-0.1104</v>
      </c>
      <c r="O406" s="37">
        <v>0.22520000000000001</v>
      </c>
      <c r="P406" s="37">
        <v>30001</v>
      </c>
      <c r="Q406" s="37">
        <v>120000</v>
      </c>
    </row>
    <row r="407" spans="9:17" x14ac:dyDescent="0.25">
      <c r="I407" s="37" t="s">
        <v>712</v>
      </c>
      <c r="J407" s="37">
        <v>-0.15959999999999999</v>
      </c>
      <c r="K407" s="37">
        <v>0.23400000000000001</v>
      </c>
      <c r="L407" s="37">
        <v>1.8600000000000001E-3</v>
      </c>
      <c r="M407" s="37">
        <v>-0.62870000000000004</v>
      </c>
      <c r="N407" s="37">
        <v>-0.15790000000000001</v>
      </c>
      <c r="O407" s="37">
        <v>0.30099999999999999</v>
      </c>
      <c r="P407" s="37">
        <v>30001</v>
      </c>
      <c r="Q407" s="37">
        <v>120000</v>
      </c>
    </row>
    <row r="408" spans="9:17" x14ac:dyDescent="0.25">
      <c r="I408" s="37" t="s">
        <v>713</v>
      </c>
      <c r="J408" s="37">
        <v>-1.2459999999999999E-3</v>
      </c>
      <c r="K408" s="37">
        <v>0.19020000000000001</v>
      </c>
      <c r="L408" s="37">
        <v>1.9949999999999998E-3</v>
      </c>
      <c r="M408" s="37">
        <v>-0.37430000000000002</v>
      </c>
      <c r="N408" s="37">
        <v>-3.075E-3</v>
      </c>
      <c r="O408" s="37">
        <v>0.38340000000000002</v>
      </c>
      <c r="P408" s="37">
        <v>30001</v>
      </c>
      <c r="Q408" s="37">
        <v>120000</v>
      </c>
    </row>
    <row r="409" spans="9:17" x14ac:dyDescent="0.25">
      <c r="I409" s="37" t="s">
        <v>714</v>
      </c>
      <c r="J409" s="37">
        <v>4.5839999999999999E-2</v>
      </c>
      <c r="K409" s="37">
        <v>0.17100000000000001</v>
      </c>
      <c r="L409" s="37">
        <v>2.0140000000000002E-3</v>
      </c>
      <c r="M409" s="37">
        <v>-0.2858</v>
      </c>
      <c r="N409" s="37">
        <v>4.3459999999999999E-2</v>
      </c>
      <c r="O409" s="37">
        <v>0.3891</v>
      </c>
      <c r="P409" s="37">
        <v>30001</v>
      </c>
      <c r="Q409" s="37">
        <v>120000</v>
      </c>
    </row>
    <row r="410" spans="9:17" x14ac:dyDescent="0.25">
      <c r="I410" s="37" t="s">
        <v>715</v>
      </c>
      <c r="J410" s="37">
        <v>-8.4640000000000007E-2</v>
      </c>
      <c r="K410" s="37">
        <v>0.14979999999999999</v>
      </c>
      <c r="L410" s="37">
        <v>1.6919999999999999E-3</v>
      </c>
      <c r="M410" s="37">
        <v>-0.38240000000000002</v>
      </c>
      <c r="N410" s="37">
        <v>-8.3570000000000005E-2</v>
      </c>
      <c r="O410" s="37">
        <v>0.20660000000000001</v>
      </c>
      <c r="P410" s="37">
        <v>30001</v>
      </c>
      <c r="Q410" s="37">
        <v>120000</v>
      </c>
    </row>
    <row r="411" spans="9:17" x14ac:dyDescent="0.25">
      <c r="I411" s="37" t="s">
        <v>716</v>
      </c>
      <c r="J411" s="37">
        <v>1.1670000000000001E-3</v>
      </c>
      <c r="K411" s="37">
        <v>0.1313</v>
      </c>
      <c r="L411" s="37">
        <v>1.57E-3</v>
      </c>
      <c r="M411" s="37">
        <v>-0.25440000000000002</v>
      </c>
      <c r="N411" s="37">
        <v>1.109E-3</v>
      </c>
      <c r="O411" s="37">
        <v>0.26140000000000002</v>
      </c>
      <c r="P411" s="37">
        <v>30001</v>
      </c>
      <c r="Q411" s="37">
        <v>120000</v>
      </c>
    </row>
    <row r="412" spans="9:17" x14ac:dyDescent="0.25">
      <c r="I412" s="37" t="s">
        <v>717</v>
      </c>
      <c r="J412" s="37">
        <v>-0.40129999999999999</v>
      </c>
      <c r="K412" s="37">
        <v>0.1928</v>
      </c>
      <c r="L412" s="37">
        <v>2.2629999999999998E-3</v>
      </c>
      <c r="M412" s="37">
        <v>-0.77910000000000001</v>
      </c>
      <c r="N412" s="37">
        <v>-0.40210000000000001</v>
      </c>
      <c r="O412" s="37">
        <v>-1.8350000000000002E-2</v>
      </c>
      <c r="P412" s="37">
        <v>30001</v>
      </c>
      <c r="Q412" s="37">
        <v>120000</v>
      </c>
    </row>
    <row r="413" spans="9:17" x14ac:dyDescent="0.25">
      <c r="I413" s="37" t="s">
        <v>718</v>
      </c>
      <c r="J413" s="37">
        <v>-6.5930000000000002E-2</v>
      </c>
      <c r="K413" s="37">
        <v>0.1996</v>
      </c>
      <c r="L413" s="37">
        <v>1.9810000000000001E-3</v>
      </c>
      <c r="M413" s="37">
        <v>-0.45779999999999998</v>
      </c>
      <c r="N413" s="37">
        <v>-6.5909999999999996E-2</v>
      </c>
      <c r="O413" s="37">
        <v>0.32779999999999998</v>
      </c>
      <c r="P413" s="37">
        <v>30001</v>
      </c>
      <c r="Q413" s="37">
        <v>120000</v>
      </c>
    </row>
    <row r="414" spans="9:17" x14ac:dyDescent="0.25">
      <c r="I414" s="37" t="s">
        <v>719</v>
      </c>
      <c r="J414" s="27">
        <v>6.5240000000000003E-4</v>
      </c>
      <c r="K414" s="37">
        <v>0.19370000000000001</v>
      </c>
      <c r="L414" s="37">
        <v>1.9139999999999999E-3</v>
      </c>
      <c r="M414" s="37">
        <v>-0.3775</v>
      </c>
      <c r="N414" s="27">
        <v>-8.3449999999999996E-4</v>
      </c>
      <c r="O414" s="37">
        <v>0.3851</v>
      </c>
      <c r="P414" s="37">
        <v>30001</v>
      </c>
      <c r="Q414" s="37">
        <v>120000</v>
      </c>
    </row>
    <row r="415" spans="9:17" x14ac:dyDescent="0.25">
      <c r="I415" s="37" t="s">
        <v>720</v>
      </c>
      <c r="J415" s="37">
        <v>-0.184</v>
      </c>
      <c r="K415" s="37">
        <v>0.24379999999999999</v>
      </c>
      <c r="L415" s="37">
        <v>2.1280000000000001E-3</v>
      </c>
      <c r="M415" s="37">
        <v>-0.6663</v>
      </c>
      <c r="N415" s="37">
        <v>-0.1837</v>
      </c>
      <c r="O415" s="37">
        <v>0.29599999999999999</v>
      </c>
      <c r="P415" s="37">
        <v>30001</v>
      </c>
      <c r="Q415" s="37">
        <v>120000</v>
      </c>
    </row>
    <row r="416" spans="9:17" x14ac:dyDescent="0.25">
      <c r="I416" s="37" t="s">
        <v>721</v>
      </c>
      <c r="J416" s="37">
        <v>-0.57220000000000004</v>
      </c>
      <c r="K416" s="37">
        <v>0.30769999999999997</v>
      </c>
      <c r="L416" s="37">
        <v>2.588E-3</v>
      </c>
      <c r="M416" s="37">
        <v>-1.202</v>
      </c>
      <c r="N416" s="37">
        <v>-0.55989999999999995</v>
      </c>
      <c r="O416" s="37">
        <v>-1.042E-2</v>
      </c>
      <c r="P416" s="37">
        <v>30001</v>
      </c>
      <c r="Q416" s="37">
        <v>120000</v>
      </c>
    </row>
    <row r="417" spans="9:17" x14ac:dyDescent="0.25">
      <c r="I417" s="37" t="s">
        <v>722</v>
      </c>
      <c r="J417" s="37">
        <v>-0.23580000000000001</v>
      </c>
      <c r="K417" s="37">
        <v>0.17530000000000001</v>
      </c>
      <c r="L417" s="37">
        <v>1.8450000000000001E-3</v>
      </c>
      <c r="M417" s="37">
        <v>-0.5786</v>
      </c>
      <c r="N417" s="37">
        <v>-0.2361</v>
      </c>
      <c r="O417" s="37">
        <v>0.1099</v>
      </c>
      <c r="P417" s="37">
        <v>30001</v>
      </c>
      <c r="Q417" s="37">
        <v>120000</v>
      </c>
    </row>
    <row r="418" spans="9:17" x14ac:dyDescent="0.25">
      <c r="I418" s="37" t="s">
        <v>723</v>
      </c>
      <c r="J418" s="37">
        <v>-2.2849999999999999E-2</v>
      </c>
      <c r="K418" s="37">
        <v>0.26850000000000002</v>
      </c>
      <c r="L418" s="37">
        <v>2.075E-3</v>
      </c>
      <c r="M418" s="37">
        <v>-0.52810000000000001</v>
      </c>
      <c r="N418" s="37">
        <v>-3.1989999999999998E-2</v>
      </c>
      <c r="O418" s="37">
        <v>0.5272</v>
      </c>
      <c r="P418" s="37">
        <v>30001</v>
      </c>
      <c r="Q418" s="37">
        <v>120000</v>
      </c>
    </row>
    <row r="419" spans="9:17" x14ac:dyDescent="0.25">
      <c r="I419" s="37" t="s">
        <v>724</v>
      </c>
      <c r="J419" s="37">
        <v>0.14549999999999999</v>
      </c>
      <c r="K419" s="37">
        <v>0.1522</v>
      </c>
      <c r="L419" s="37">
        <v>1.578E-3</v>
      </c>
      <c r="M419" s="37">
        <v>-0.15509999999999999</v>
      </c>
      <c r="N419" s="37">
        <v>0.14610000000000001</v>
      </c>
      <c r="O419" s="37">
        <v>0.443</v>
      </c>
      <c r="P419" s="37">
        <v>30001</v>
      </c>
      <c r="Q419" s="37">
        <v>120000</v>
      </c>
    </row>
    <row r="420" spans="9:17" x14ac:dyDescent="0.25">
      <c r="I420" s="37" t="s">
        <v>725</v>
      </c>
      <c r="J420" s="37">
        <v>0.41439999999999999</v>
      </c>
      <c r="K420" s="37">
        <v>0.2581</v>
      </c>
      <c r="L420" s="37">
        <v>2.1220000000000002E-3</v>
      </c>
      <c r="M420" s="37">
        <v>-6.7110000000000003E-2</v>
      </c>
      <c r="N420" s="37">
        <v>0.40570000000000001</v>
      </c>
      <c r="O420" s="37">
        <v>0.93830000000000002</v>
      </c>
      <c r="P420" s="37">
        <v>30001</v>
      </c>
      <c r="Q420" s="37">
        <v>120000</v>
      </c>
    </row>
    <row r="421" spans="9:17" x14ac:dyDescent="0.25">
      <c r="I421" s="37" t="s">
        <v>726</v>
      </c>
      <c r="J421" s="37">
        <v>0.10290000000000001</v>
      </c>
      <c r="K421" s="37">
        <v>0.28439999999999999</v>
      </c>
      <c r="L421" s="37">
        <v>2.1819999999999999E-3</v>
      </c>
      <c r="M421" s="37">
        <v>-0.48230000000000001</v>
      </c>
      <c r="N421" s="37">
        <v>0.11219999999999999</v>
      </c>
      <c r="O421" s="37">
        <v>0.6502</v>
      </c>
      <c r="P421" s="37">
        <v>30001</v>
      </c>
      <c r="Q421" s="37">
        <v>120000</v>
      </c>
    </row>
    <row r="422" spans="9:17" x14ac:dyDescent="0.25">
      <c r="I422" s="37" t="s">
        <v>727</v>
      </c>
      <c r="J422" s="37">
        <v>9.8049999999999995E-3</v>
      </c>
      <c r="K422" s="37">
        <v>0.1552</v>
      </c>
      <c r="L422" s="37">
        <v>1.4890000000000001E-3</v>
      </c>
      <c r="M422" s="37">
        <v>-0.29430000000000001</v>
      </c>
      <c r="N422" s="37">
        <v>9.1850000000000005E-3</v>
      </c>
      <c r="O422" s="37">
        <v>0.31669999999999998</v>
      </c>
      <c r="P422" s="37">
        <v>30001</v>
      </c>
      <c r="Q422" s="37">
        <v>120000</v>
      </c>
    </row>
    <row r="423" spans="9:17" x14ac:dyDescent="0.25">
      <c r="I423" s="37" t="s">
        <v>728</v>
      </c>
      <c r="J423" s="37">
        <v>0.38490000000000002</v>
      </c>
      <c r="K423" s="37">
        <v>0.24660000000000001</v>
      </c>
      <c r="L423" s="37">
        <v>2.0969999999999999E-3</v>
      </c>
      <c r="M423" s="37">
        <v>-7.7710000000000001E-2</v>
      </c>
      <c r="N423" s="37">
        <v>0.37780000000000002</v>
      </c>
      <c r="O423" s="37">
        <v>0.8871</v>
      </c>
      <c r="P423" s="37">
        <v>30001</v>
      </c>
      <c r="Q423" s="37">
        <v>120000</v>
      </c>
    </row>
    <row r="424" spans="9:17" x14ac:dyDescent="0.25">
      <c r="I424" s="37" t="s">
        <v>729</v>
      </c>
      <c r="J424" s="37">
        <v>9.3390000000000001E-2</v>
      </c>
      <c r="K424" s="37">
        <v>0.23599999999999999</v>
      </c>
      <c r="L424" s="37">
        <v>1.8749999999999999E-3</v>
      </c>
      <c r="M424" s="37">
        <v>-0.38129999999999997</v>
      </c>
      <c r="N424" s="37">
        <v>9.6809999999999993E-2</v>
      </c>
      <c r="O424" s="37">
        <v>0.5494</v>
      </c>
      <c r="P424" s="37">
        <v>30001</v>
      </c>
      <c r="Q424" s="37">
        <v>120000</v>
      </c>
    </row>
    <row r="425" spans="9:17" x14ac:dyDescent="0.25">
      <c r="I425" s="37" t="s">
        <v>730</v>
      </c>
      <c r="J425" s="37">
        <v>0.53080000000000005</v>
      </c>
      <c r="K425" s="37">
        <v>0.30740000000000001</v>
      </c>
      <c r="L425" s="37">
        <v>2.8310000000000002E-3</v>
      </c>
      <c r="M425" s="37">
        <v>-2.0410000000000001E-2</v>
      </c>
      <c r="N425" s="37">
        <v>0.51390000000000002</v>
      </c>
      <c r="O425" s="37">
        <v>1.173</v>
      </c>
      <c r="P425" s="37">
        <v>30001</v>
      </c>
      <c r="Q425" s="37">
        <v>120000</v>
      </c>
    </row>
    <row r="426" spans="9:17" x14ac:dyDescent="0.25">
      <c r="I426" s="37" t="s">
        <v>731</v>
      </c>
      <c r="J426" s="37">
        <v>0.31969999999999998</v>
      </c>
      <c r="K426" s="37">
        <v>0.2432</v>
      </c>
      <c r="L426" s="37">
        <v>1.9559999999999998E-3</v>
      </c>
      <c r="M426" s="37">
        <v>-0.14649999999999999</v>
      </c>
      <c r="N426" s="37">
        <v>0.31419999999999998</v>
      </c>
      <c r="O426" s="37">
        <v>0.81200000000000006</v>
      </c>
      <c r="P426" s="37">
        <v>30001</v>
      </c>
      <c r="Q426" s="37">
        <v>120000</v>
      </c>
    </row>
    <row r="427" spans="9:17" x14ac:dyDescent="0.25">
      <c r="I427" s="37" t="s">
        <v>732</v>
      </c>
      <c r="J427" s="37">
        <v>0.1827</v>
      </c>
      <c r="K427" s="37">
        <v>0.2079</v>
      </c>
      <c r="L427" s="37">
        <v>2.1559999999999999E-3</v>
      </c>
      <c r="M427" s="37">
        <v>-0.22819999999999999</v>
      </c>
      <c r="N427" s="37">
        <v>0.1822</v>
      </c>
      <c r="O427" s="37">
        <v>0.59219999999999995</v>
      </c>
      <c r="P427" s="37">
        <v>30001</v>
      </c>
      <c r="Q427" s="37">
        <v>120000</v>
      </c>
    </row>
    <row r="428" spans="9:17" x14ac:dyDescent="0.25">
      <c r="I428" s="37" t="s">
        <v>733</v>
      </c>
      <c r="J428" s="37">
        <v>0.1285</v>
      </c>
      <c r="K428" s="37">
        <v>0.25019999999999998</v>
      </c>
      <c r="L428" s="37">
        <v>1.926E-3</v>
      </c>
      <c r="M428" s="37">
        <v>-0.37590000000000001</v>
      </c>
      <c r="N428" s="37">
        <v>0.1323</v>
      </c>
      <c r="O428" s="37">
        <v>0.61419999999999997</v>
      </c>
      <c r="P428" s="37">
        <v>30001</v>
      </c>
      <c r="Q428" s="37">
        <v>120000</v>
      </c>
    </row>
    <row r="429" spans="9:17" x14ac:dyDescent="0.25">
      <c r="I429" s="37" t="s">
        <v>734</v>
      </c>
      <c r="J429" s="37">
        <v>9.7949999999999995E-2</v>
      </c>
      <c r="K429" s="37">
        <v>0.17910000000000001</v>
      </c>
      <c r="L429" s="37">
        <v>1.8109999999999999E-3</v>
      </c>
      <c r="M429" s="37">
        <v>-0.25490000000000002</v>
      </c>
      <c r="N429" s="37">
        <v>9.8199999999999996E-2</v>
      </c>
      <c r="O429" s="37">
        <v>0.4516</v>
      </c>
      <c r="P429" s="37">
        <v>30001</v>
      </c>
      <c r="Q429" s="37">
        <v>120000</v>
      </c>
    </row>
    <row r="430" spans="9:17" x14ac:dyDescent="0.25">
      <c r="I430" s="37" t="s">
        <v>735</v>
      </c>
      <c r="J430" s="37">
        <v>0.1079</v>
      </c>
      <c r="K430" s="37">
        <v>0.23100000000000001</v>
      </c>
      <c r="L430" s="37">
        <v>2.1649999999999998E-3</v>
      </c>
      <c r="M430" s="37">
        <v>-0.34489999999999998</v>
      </c>
      <c r="N430" s="37">
        <v>0.1081</v>
      </c>
      <c r="O430" s="37">
        <v>0.56220000000000003</v>
      </c>
      <c r="P430" s="37">
        <v>30001</v>
      </c>
      <c r="Q430" s="37">
        <v>120000</v>
      </c>
    </row>
    <row r="431" spans="9:17" x14ac:dyDescent="0.25">
      <c r="I431" s="37" t="s">
        <v>736</v>
      </c>
      <c r="J431" s="37">
        <v>0.15659999999999999</v>
      </c>
      <c r="K431" s="37">
        <v>0.2913</v>
      </c>
      <c r="L431" s="37">
        <v>2.359E-3</v>
      </c>
      <c r="M431" s="37">
        <v>-0.41349999999999998</v>
      </c>
      <c r="N431" s="37">
        <v>0.15579999999999999</v>
      </c>
      <c r="O431" s="37">
        <v>0.73160000000000003</v>
      </c>
      <c r="P431" s="37">
        <v>30001</v>
      </c>
      <c r="Q431" s="37">
        <v>120000</v>
      </c>
    </row>
    <row r="432" spans="9:17" x14ac:dyDescent="0.25">
      <c r="I432" s="37" t="s">
        <v>737</v>
      </c>
      <c r="J432" s="37">
        <v>0.98719999999999997</v>
      </c>
      <c r="K432" s="37">
        <v>0.41589999999999999</v>
      </c>
      <c r="L432" s="37">
        <v>4.7910000000000001E-3</v>
      </c>
      <c r="M432" s="37">
        <v>0.19209999999999999</v>
      </c>
      <c r="N432" s="37">
        <v>0.97850000000000004</v>
      </c>
      <c r="O432" s="37">
        <v>1.831</v>
      </c>
      <c r="P432" s="37">
        <v>30001</v>
      </c>
      <c r="Q432" s="37">
        <v>120000</v>
      </c>
    </row>
    <row r="433" spans="9:17" x14ac:dyDescent="0.25">
      <c r="I433" s="37" t="s">
        <v>738</v>
      </c>
      <c r="J433" s="37">
        <v>-0.57130000000000003</v>
      </c>
      <c r="K433" s="37">
        <v>0.2104</v>
      </c>
      <c r="L433" s="37">
        <v>2.0070000000000001E-3</v>
      </c>
      <c r="M433" s="37">
        <v>-0.98809999999999998</v>
      </c>
      <c r="N433" s="37">
        <v>-0.57110000000000005</v>
      </c>
      <c r="O433" s="37">
        <v>-0.15809999999999999</v>
      </c>
      <c r="P433" s="37">
        <v>30001</v>
      </c>
      <c r="Q433" s="37">
        <v>120000</v>
      </c>
    </row>
    <row r="434" spans="9:17" x14ac:dyDescent="0.25">
      <c r="I434" s="37" t="s">
        <v>739</v>
      </c>
      <c r="J434" s="37">
        <v>-0.30509999999999998</v>
      </c>
      <c r="K434" s="37">
        <v>0.20069999999999999</v>
      </c>
      <c r="L434" s="37">
        <v>2.1519999999999998E-3</v>
      </c>
      <c r="M434" s="37">
        <v>-0.70140000000000002</v>
      </c>
      <c r="N434" s="37">
        <v>-0.3049</v>
      </c>
      <c r="O434" s="37">
        <v>8.6239999999999997E-2</v>
      </c>
      <c r="P434" s="37">
        <v>30001</v>
      </c>
      <c r="Q434" s="37">
        <v>120000</v>
      </c>
    </row>
    <row r="435" spans="9:17" x14ac:dyDescent="0.25">
      <c r="I435" s="37" t="s">
        <v>740</v>
      </c>
      <c r="J435" s="37">
        <v>-0.3</v>
      </c>
      <c r="K435" s="37">
        <v>0.21870000000000001</v>
      </c>
      <c r="L435" s="37">
        <v>1.8649999999999999E-3</v>
      </c>
      <c r="M435" s="37">
        <v>-0.7359</v>
      </c>
      <c r="N435" s="37">
        <v>-0.29880000000000001</v>
      </c>
      <c r="O435" s="37">
        <v>0.1298</v>
      </c>
      <c r="P435" s="37">
        <v>30001</v>
      </c>
      <c r="Q435" s="37">
        <v>120000</v>
      </c>
    </row>
    <row r="436" spans="9:17" x14ac:dyDescent="0.25">
      <c r="I436" s="37" t="s">
        <v>741</v>
      </c>
      <c r="J436" s="37">
        <v>-0.27089999999999997</v>
      </c>
      <c r="K436" s="37">
        <v>0.1595</v>
      </c>
      <c r="L436" s="37">
        <v>1.6949999999999999E-3</v>
      </c>
      <c r="M436" s="37">
        <v>-0.58520000000000005</v>
      </c>
      <c r="N436" s="37">
        <v>-0.2712</v>
      </c>
      <c r="O436" s="37">
        <v>4.3200000000000002E-2</v>
      </c>
      <c r="P436" s="37">
        <v>30001</v>
      </c>
      <c r="Q436" s="37">
        <v>120000</v>
      </c>
    </row>
    <row r="437" spans="9:17" x14ac:dyDescent="0.25">
      <c r="I437" s="37" t="s">
        <v>742</v>
      </c>
      <c r="J437" s="37">
        <v>0.42509999999999998</v>
      </c>
      <c r="K437" s="37">
        <v>0.44840000000000002</v>
      </c>
      <c r="L437" s="37">
        <v>5.5500000000000002E-3</v>
      </c>
      <c r="M437" s="37">
        <v>-0.35489999999999999</v>
      </c>
      <c r="N437" s="37">
        <v>0.40949999999999998</v>
      </c>
      <c r="O437" s="37">
        <v>1.329</v>
      </c>
      <c r="P437" s="37">
        <v>30001</v>
      </c>
      <c r="Q437" s="37">
        <v>120000</v>
      </c>
    </row>
    <row r="438" spans="9:17" x14ac:dyDescent="0.25">
      <c r="I438" s="37" t="s">
        <v>743</v>
      </c>
      <c r="J438" s="37">
        <v>-0.26500000000000001</v>
      </c>
      <c r="K438" s="37">
        <v>0.2419</v>
      </c>
      <c r="L438" s="37">
        <v>1.6509999999999999E-3</v>
      </c>
      <c r="M438" s="37">
        <v>-0.74370000000000003</v>
      </c>
      <c r="N438" s="37">
        <v>-0.26479999999999998</v>
      </c>
      <c r="O438" s="37">
        <v>0.21429999999999999</v>
      </c>
      <c r="P438" s="37">
        <v>30001</v>
      </c>
      <c r="Q438" s="37">
        <v>120000</v>
      </c>
    </row>
    <row r="439" spans="9:17" x14ac:dyDescent="0.25">
      <c r="I439" s="37" t="s">
        <v>744</v>
      </c>
      <c r="J439" s="37">
        <v>-0.38369999999999999</v>
      </c>
      <c r="K439" s="37">
        <v>0.22289999999999999</v>
      </c>
      <c r="L439" s="37">
        <v>2.1819999999999999E-3</v>
      </c>
      <c r="M439" s="37">
        <v>-0.83040000000000003</v>
      </c>
      <c r="N439" s="37">
        <v>-0.3805</v>
      </c>
      <c r="O439" s="37">
        <v>4.7419999999999997E-2</v>
      </c>
      <c r="P439" s="37">
        <v>30001</v>
      </c>
      <c r="Q439" s="37">
        <v>120000</v>
      </c>
    </row>
    <row r="440" spans="9:17" x14ac:dyDescent="0.25">
      <c r="I440" s="37" t="s">
        <v>745</v>
      </c>
      <c r="J440" s="37">
        <v>-0.37990000000000002</v>
      </c>
      <c r="K440" s="37">
        <v>0.28360000000000002</v>
      </c>
      <c r="L440" s="37">
        <v>2.294E-3</v>
      </c>
      <c r="M440" s="37">
        <v>-0.96430000000000005</v>
      </c>
      <c r="N440" s="37">
        <v>-0.37019999999999997</v>
      </c>
      <c r="O440" s="37">
        <v>0.16109999999999999</v>
      </c>
      <c r="P440" s="37">
        <v>30001</v>
      </c>
      <c r="Q440" s="37">
        <v>120000</v>
      </c>
    </row>
    <row r="441" spans="9:17" x14ac:dyDescent="0.25">
      <c r="I441" s="37" t="s">
        <v>746</v>
      </c>
      <c r="J441" s="37">
        <v>5.5870000000000003E-2</v>
      </c>
      <c r="K441" s="37">
        <v>0.20019999999999999</v>
      </c>
      <c r="L441" s="37">
        <v>1.591E-3</v>
      </c>
      <c r="M441" s="37">
        <v>-0.3463</v>
      </c>
      <c r="N441" s="37">
        <v>5.808E-2</v>
      </c>
      <c r="O441" s="37">
        <v>0.44369999999999998</v>
      </c>
      <c r="P441" s="37">
        <v>30001</v>
      </c>
      <c r="Q441" s="37">
        <v>120000</v>
      </c>
    </row>
    <row r="442" spans="9:17" x14ac:dyDescent="0.25">
      <c r="I442" s="37" t="s">
        <v>747</v>
      </c>
      <c r="J442" s="37">
        <v>-1.112E-2</v>
      </c>
      <c r="K442" s="37">
        <v>0.2266</v>
      </c>
      <c r="L442" s="37">
        <v>2.1350000000000002E-3</v>
      </c>
      <c r="M442" s="37">
        <v>-0.47820000000000001</v>
      </c>
      <c r="N442" s="37">
        <v>-4.0850000000000001E-3</v>
      </c>
      <c r="O442" s="37">
        <v>0.41799999999999998</v>
      </c>
      <c r="P442" s="37">
        <v>30001</v>
      </c>
      <c r="Q442" s="37">
        <v>120000</v>
      </c>
    </row>
    <row r="443" spans="9:17" x14ac:dyDescent="0.25">
      <c r="I443" s="37" t="s">
        <v>748</v>
      </c>
      <c r="J443" s="37">
        <v>0.18759999999999999</v>
      </c>
      <c r="K443" s="37">
        <v>0.21890000000000001</v>
      </c>
      <c r="L443" s="37">
        <v>1.6299999999999999E-3</v>
      </c>
      <c r="M443" s="37">
        <v>-0.22889999999999999</v>
      </c>
      <c r="N443" s="37">
        <v>0.18179999999999999</v>
      </c>
      <c r="O443" s="37">
        <v>0.63590000000000002</v>
      </c>
      <c r="P443" s="37">
        <v>30001</v>
      </c>
      <c r="Q443" s="37">
        <v>120000</v>
      </c>
    </row>
    <row r="444" spans="9:17" x14ac:dyDescent="0.25">
      <c r="I444" s="37" t="s">
        <v>749</v>
      </c>
      <c r="J444" s="37">
        <v>0.18140000000000001</v>
      </c>
      <c r="K444" s="37">
        <v>0.20549999999999999</v>
      </c>
      <c r="L444" s="37">
        <v>1.6949999999999999E-3</v>
      </c>
      <c r="M444" s="37">
        <v>-0.214</v>
      </c>
      <c r="N444" s="37">
        <v>0.1779</v>
      </c>
      <c r="O444" s="37">
        <v>0.5948</v>
      </c>
      <c r="P444" s="37">
        <v>30001</v>
      </c>
      <c r="Q444" s="37">
        <v>120000</v>
      </c>
    </row>
    <row r="445" spans="9:17" x14ac:dyDescent="0.25">
      <c r="I445" s="37" t="s">
        <v>750</v>
      </c>
      <c r="J445" s="37">
        <v>7.9640000000000002E-2</v>
      </c>
      <c r="K445" s="37">
        <v>0.26860000000000001</v>
      </c>
      <c r="L445" s="37">
        <v>2.0110000000000002E-3</v>
      </c>
      <c r="M445" s="37">
        <v>-0.4718</v>
      </c>
      <c r="N445" s="37">
        <v>8.3119999999999999E-2</v>
      </c>
      <c r="O445" s="37">
        <v>0.6089</v>
      </c>
      <c r="P445" s="37">
        <v>30001</v>
      </c>
      <c r="Q445" s="37">
        <v>120000</v>
      </c>
    </row>
    <row r="446" spans="9:17" x14ac:dyDescent="0.25">
      <c r="I446" s="37" t="s">
        <v>751</v>
      </c>
      <c r="J446" s="37">
        <v>-0.4703</v>
      </c>
      <c r="K446" s="37">
        <v>0.25779999999999997</v>
      </c>
      <c r="L446" s="37">
        <v>2.4190000000000001E-3</v>
      </c>
      <c r="M446" s="37">
        <v>-0.97250000000000003</v>
      </c>
      <c r="N446" s="37">
        <v>-0.47149999999999997</v>
      </c>
      <c r="O446" s="37">
        <v>4.2849999999999999E-2</v>
      </c>
      <c r="P446" s="37">
        <v>30001</v>
      </c>
      <c r="Q446" s="37">
        <v>120000</v>
      </c>
    </row>
    <row r="447" spans="9:17" x14ac:dyDescent="0.25">
      <c r="I447" s="37" t="s">
        <v>752</v>
      </c>
      <c r="J447" s="37">
        <v>-0.51419999999999999</v>
      </c>
      <c r="K447" s="37">
        <v>0.29370000000000002</v>
      </c>
      <c r="L447" s="37">
        <v>2.346E-3</v>
      </c>
      <c r="M447" s="37">
        <v>-1.0880000000000001</v>
      </c>
      <c r="N447" s="37">
        <v>-0.51559999999999995</v>
      </c>
      <c r="O447" s="37">
        <v>6.4449999999999993E-2</v>
      </c>
      <c r="P447" s="37">
        <v>30001</v>
      </c>
      <c r="Q447" s="37">
        <v>120000</v>
      </c>
    </row>
    <row r="448" spans="9:17" x14ac:dyDescent="0.25">
      <c r="I448" s="37" t="s">
        <v>753</v>
      </c>
      <c r="J448" s="37">
        <v>-1.0409999999999999</v>
      </c>
      <c r="K448" s="37">
        <v>0.74639999999999995</v>
      </c>
      <c r="L448" s="37">
        <v>1.336E-2</v>
      </c>
      <c r="M448" s="37">
        <v>-2.5110000000000001</v>
      </c>
      <c r="N448" s="37">
        <v>-1.0409999999999999</v>
      </c>
      <c r="O448" s="37">
        <v>0.44330000000000003</v>
      </c>
      <c r="P448" s="37">
        <v>30001</v>
      </c>
      <c r="Q448" s="37">
        <v>120000</v>
      </c>
    </row>
    <row r="449" spans="9:17" x14ac:dyDescent="0.25">
      <c r="I449" s="37" t="s">
        <v>754</v>
      </c>
      <c r="J449" s="37">
        <v>-1.161</v>
      </c>
      <c r="K449" s="37">
        <v>0.34820000000000001</v>
      </c>
      <c r="L449" s="37">
        <v>3.3990000000000001E-3</v>
      </c>
      <c r="M449" s="37">
        <v>-1.8420000000000001</v>
      </c>
      <c r="N449" s="37">
        <v>-1.1619999999999999</v>
      </c>
      <c r="O449" s="37">
        <v>-0.47449999999999998</v>
      </c>
      <c r="P449" s="37">
        <v>30001</v>
      </c>
      <c r="Q449" s="37">
        <v>120000</v>
      </c>
    </row>
    <row r="450" spans="9:17" x14ac:dyDescent="0.25">
      <c r="I450" s="37" t="s">
        <v>755</v>
      </c>
      <c r="J450" s="37">
        <v>-0.81710000000000005</v>
      </c>
      <c r="K450" s="37">
        <v>0.34110000000000001</v>
      </c>
      <c r="L450" s="37">
        <v>4.1989999999999996E-3</v>
      </c>
      <c r="M450" s="37">
        <v>-1.4870000000000001</v>
      </c>
      <c r="N450" s="37">
        <v>-0.81689999999999996</v>
      </c>
      <c r="O450" s="37">
        <v>-0.13980000000000001</v>
      </c>
      <c r="P450" s="37">
        <v>30001</v>
      </c>
      <c r="Q450" s="37">
        <v>120000</v>
      </c>
    </row>
    <row r="451" spans="9:17" x14ac:dyDescent="0.25">
      <c r="I451" s="37" t="s">
        <v>756</v>
      </c>
      <c r="J451" s="37">
        <v>-0.81399999999999995</v>
      </c>
      <c r="K451" s="37">
        <v>0.60819999999999996</v>
      </c>
      <c r="L451" s="37">
        <v>9.4490000000000008E-3</v>
      </c>
      <c r="M451" s="37">
        <v>-2.0409999999999999</v>
      </c>
      <c r="N451" s="37">
        <v>-0.81610000000000005</v>
      </c>
      <c r="O451" s="37">
        <v>0.41160000000000002</v>
      </c>
      <c r="P451" s="37">
        <v>30001</v>
      </c>
      <c r="Q451" s="37">
        <v>120000</v>
      </c>
    </row>
    <row r="452" spans="9:17" x14ac:dyDescent="0.25">
      <c r="I452" s="37" t="s">
        <v>757</v>
      </c>
      <c r="J452" s="37">
        <v>-1.0009999999999999</v>
      </c>
      <c r="K452" s="37">
        <v>0.34989999999999999</v>
      </c>
      <c r="L452" s="37">
        <v>3.4610000000000001E-3</v>
      </c>
      <c r="M452" s="37">
        <v>-1.6850000000000001</v>
      </c>
      <c r="N452" s="37">
        <v>-1.002</v>
      </c>
      <c r="O452" s="37">
        <v>-0.31569999999999998</v>
      </c>
      <c r="P452" s="37">
        <v>30001</v>
      </c>
      <c r="Q452" s="37">
        <v>120000</v>
      </c>
    </row>
    <row r="453" spans="9:17" x14ac:dyDescent="0.25">
      <c r="I453" s="37" t="s">
        <v>758</v>
      </c>
      <c r="J453" s="37">
        <v>-0.79849999999999999</v>
      </c>
      <c r="K453" s="37">
        <v>0.31840000000000002</v>
      </c>
      <c r="L453" s="37">
        <v>3.1879999999999999E-3</v>
      </c>
      <c r="M453" s="37">
        <v>-1.4219999999999999</v>
      </c>
      <c r="N453" s="37">
        <v>-0.7994</v>
      </c>
      <c r="O453" s="37">
        <v>-0.16980000000000001</v>
      </c>
      <c r="P453" s="37">
        <v>30001</v>
      </c>
      <c r="Q453" s="37">
        <v>120000</v>
      </c>
    </row>
    <row r="454" spans="9:17" x14ac:dyDescent="0.25">
      <c r="I454" s="37" t="s">
        <v>759</v>
      </c>
      <c r="J454" s="37">
        <v>5.45E-2</v>
      </c>
      <c r="K454" s="37">
        <v>0.34460000000000002</v>
      </c>
      <c r="L454" s="37">
        <v>4.0000000000000001E-3</v>
      </c>
      <c r="M454" s="37">
        <v>-0.62070000000000003</v>
      </c>
      <c r="N454" s="37">
        <v>5.4080000000000003E-2</v>
      </c>
      <c r="O454" s="37">
        <v>0.73170000000000002</v>
      </c>
      <c r="P454" s="37">
        <v>30001</v>
      </c>
      <c r="Q454" s="37">
        <v>120000</v>
      </c>
    </row>
    <row r="455" spans="9:17" x14ac:dyDescent="0.25">
      <c r="I455" s="37" t="s">
        <v>760</v>
      </c>
      <c r="J455" s="37">
        <v>0.16139999999999999</v>
      </c>
      <c r="K455" s="37">
        <v>0.36509999999999998</v>
      </c>
      <c r="L455" s="37">
        <v>3.039E-3</v>
      </c>
      <c r="M455" s="37">
        <v>-0.52239999999999998</v>
      </c>
      <c r="N455" s="37">
        <v>0.1246</v>
      </c>
      <c r="O455" s="37">
        <v>0.96779999999999999</v>
      </c>
      <c r="P455" s="37">
        <v>30001</v>
      </c>
      <c r="Q455" s="37">
        <v>120000</v>
      </c>
    </row>
    <row r="456" spans="9:17" x14ac:dyDescent="0.25">
      <c r="I456" s="37" t="s">
        <v>761</v>
      </c>
      <c r="J456" s="37">
        <v>3.9289999999999999E-2</v>
      </c>
      <c r="K456" s="37">
        <v>0.38179999999999997</v>
      </c>
      <c r="L456" s="37">
        <v>4.2620000000000002E-3</v>
      </c>
      <c r="M456" s="37">
        <v>-0.70199999999999996</v>
      </c>
      <c r="N456" s="37">
        <v>3.0460000000000001E-2</v>
      </c>
      <c r="O456" s="37">
        <v>0.81189999999999996</v>
      </c>
      <c r="P456" s="37">
        <v>30001</v>
      </c>
      <c r="Q456" s="37">
        <v>120000</v>
      </c>
    </row>
    <row r="457" spans="9:17" x14ac:dyDescent="0.25">
      <c r="I457" s="37" t="s">
        <v>762</v>
      </c>
      <c r="J457" s="37">
        <v>-0.1242</v>
      </c>
      <c r="K457" s="37">
        <v>0.35659999999999997</v>
      </c>
      <c r="L457" s="37">
        <v>4.424E-3</v>
      </c>
      <c r="M457" s="37">
        <v>-0.82199999999999995</v>
      </c>
      <c r="N457" s="37">
        <v>-0.13300000000000001</v>
      </c>
      <c r="O457" s="37">
        <v>0.60450000000000004</v>
      </c>
      <c r="P457" s="37">
        <v>30001</v>
      </c>
      <c r="Q457" s="37">
        <v>120000</v>
      </c>
    </row>
    <row r="458" spans="9:17" x14ac:dyDescent="0.25">
      <c r="I458" s="37" t="s">
        <v>763</v>
      </c>
      <c r="J458" s="37">
        <v>-1.065E-2</v>
      </c>
      <c r="K458" s="37">
        <v>0.35360000000000003</v>
      </c>
      <c r="L458" s="37">
        <v>4.2989999999999999E-3</v>
      </c>
      <c r="M458" s="37">
        <v>-0.70479999999999998</v>
      </c>
      <c r="N458" s="37">
        <v>-1.8499999999999999E-2</v>
      </c>
      <c r="O458" s="37">
        <v>0.71440000000000003</v>
      </c>
      <c r="P458" s="37">
        <v>30001</v>
      </c>
      <c r="Q458" s="37">
        <v>120000</v>
      </c>
    </row>
    <row r="459" spans="9:17" x14ac:dyDescent="0.25">
      <c r="I459" s="37" t="s">
        <v>764</v>
      </c>
      <c r="J459" s="37">
        <v>-5.9310000000000002E-2</v>
      </c>
      <c r="K459" s="37">
        <v>0.38700000000000001</v>
      </c>
      <c r="L459" s="37">
        <v>4.2440000000000004E-3</v>
      </c>
      <c r="M459" s="37">
        <v>-0.82240000000000002</v>
      </c>
      <c r="N459" s="37">
        <v>-6.4759999999999998E-2</v>
      </c>
      <c r="O459" s="37">
        <v>0.72109999999999996</v>
      </c>
      <c r="P459" s="37">
        <v>30001</v>
      </c>
      <c r="Q459" s="37">
        <v>120000</v>
      </c>
    </row>
    <row r="460" spans="9:17" x14ac:dyDescent="0.25">
      <c r="I460" s="37" t="s">
        <v>765</v>
      </c>
      <c r="J460" s="37">
        <v>9.9010000000000001E-2</v>
      </c>
      <c r="K460" s="37">
        <v>0.36449999999999999</v>
      </c>
      <c r="L460" s="37">
        <v>4.385E-3</v>
      </c>
      <c r="M460" s="37">
        <v>-0.60899999999999999</v>
      </c>
      <c r="N460" s="37">
        <v>8.9330000000000007E-2</v>
      </c>
      <c r="O460" s="37">
        <v>0.84419999999999995</v>
      </c>
      <c r="P460" s="37">
        <v>30001</v>
      </c>
      <c r="Q460" s="37">
        <v>120000</v>
      </c>
    </row>
    <row r="461" spans="9:17" x14ac:dyDescent="0.25">
      <c r="I461" s="37" t="s">
        <v>766</v>
      </c>
      <c r="J461" s="37">
        <v>0.14610000000000001</v>
      </c>
      <c r="K461" s="37">
        <v>0.35470000000000002</v>
      </c>
      <c r="L461" s="37">
        <v>4.3860000000000001E-3</v>
      </c>
      <c r="M461" s="37">
        <v>-0.54490000000000005</v>
      </c>
      <c r="N461" s="37">
        <v>0.1358</v>
      </c>
      <c r="O461" s="37">
        <v>0.87849999999999995</v>
      </c>
      <c r="P461" s="37">
        <v>30001</v>
      </c>
      <c r="Q461" s="37">
        <v>120000</v>
      </c>
    </row>
    <row r="462" spans="9:17" x14ac:dyDescent="0.25">
      <c r="I462" s="37" t="s">
        <v>767</v>
      </c>
      <c r="J462" s="37">
        <v>1.562E-2</v>
      </c>
      <c r="K462" s="37">
        <v>0.34420000000000001</v>
      </c>
      <c r="L462" s="37">
        <v>4.1739999999999998E-3</v>
      </c>
      <c r="M462" s="37">
        <v>-0.65480000000000005</v>
      </c>
      <c r="N462" s="37">
        <v>5.5729999999999998E-3</v>
      </c>
      <c r="O462" s="37">
        <v>0.72670000000000001</v>
      </c>
      <c r="P462" s="37">
        <v>30001</v>
      </c>
      <c r="Q462" s="37">
        <v>120000</v>
      </c>
    </row>
    <row r="463" spans="9:17" x14ac:dyDescent="0.25">
      <c r="I463" s="37" t="s">
        <v>768</v>
      </c>
      <c r="J463" s="37">
        <v>0.1014</v>
      </c>
      <c r="K463" s="37">
        <v>0.33700000000000002</v>
      </c>
      <c r="L463" s="37">
        <v>4.1240000000000001E-3</v>
      </c>
      <c r="M463" s="37">
        <v>-0.55820000000000003</v>
      </c>
      <c r="N463" s="37">
        <v>9.017E-2</v>
      </c>
      <c r="O463" s="37">
        <v>0.79979999999999996</v>
      </c>
      <c r="P463" s="37">
        <v>30001</v>
      </c>
      <c r="Q463" s="37">
        <v>120000</v>
      </c>
    </row>
    <row r="464" spans="9:17" x14ac:dyDescent="0.25">
      <c r="I464" s="37" t="s">
        <v>769</v>
      </c>
      <c r="J464" s="37">
        <v>-0.30099999999999999</v>
      </c>
      <c r="K464" s="37">
        <v>0.36259999999999998</v>
      </c>
      <c r="L464" s="37">
        <v>4.2329999999999998E-3</v>
      </c>
      <c r="M464" s="37">
        <v>-1.0109999999999999</v>
      </c>
      <c r="N464" s="37">
        <v>-0.30969999999999998</v>
      </c>
      <c r="O464" s="37">
        <v>0.44469999999999998</v>
      </c>
      <c r="P464" s="37">
        <v>30001</v>
      </c>
      <c r="Q464" s="37">
        <v>120000</v>
      </c>
    </row>
    <row r="465" spans="9:17" x14ac:dyDescent="0.25">
      <c r="I465" s="37" t="s">
        <v>770</v>
      </c>
      <c r="J465" s="37">
        <v>3.4320000000000003E-2</v>
      </c>
      <c r="K465" s="37">
        <v>0.36570000000000003</v>
      </c>
      <c r="L465" s="37">
        <v>4.0179999999999999E-3</v>
      </c>
      <c r="M465" s="37">
        <v>-0.67969999999999997</v>
      </c>
      <c r="N465" s="37">
        <v>2.6450000000000001E-2</v>
      </c>
      <c r="O465" s="37">
        <v>0.77849999999999997</v>
      </c>
      <c r="P465" s="37">
        <v>30001</v>
      </c>
      <c r="Q465" s="37">
        <v>120000</v>
      </c>
    </row>
    <row r="466" spans="9:17" x14ac:dyDescent="0.25">
      <c r="I466" s="37" t="s">
        <v>771</v>
      </c>
      <c r="J466" s="37">
        <v>0.1009</v>
      </c>
      <c r="K466" s="37">
        <v>0.35749999999999998</v>
      </c>
      <c r="L466" s="37">
        <v>3.5569999999999998E-3</v>
      </c>
      <c r="M466" s="37">
        <v>-0.59699999999999998</v>
      </c>
      <c r="N466" s="37">
        <v>9.2719999999999997E-2</v>
      </c>
      <c r="O466" s="37">
        <v>0.83299999999999996</v>
      </c>
      <c r="P466" s="37">
        <v>30001</v>
      </c>
      <c r="Q466" s="37">
        <v>120000</v>
      </c>
    </row>
    <row r="467" spans="9:17" x14ac:dyDescent="0.25">
      <c r="I467" s="37" t="s">
        <v>772</v>
      </c>
      <c r="J467" s="37">
        <v>-8.3779999999999993E-2</v>
      </c>
      <c r="K467" s="37">
        <v>0.3861</v>
      </c>
      <c r="L467" s="37">
        <v>3.7079999999999999E-3</v>
      </c>
      <c r="M467" s="37">
        <v>-0.84079999999999999</v>
      </c>
      <c r="N467" s="37">
        <v>-8.8489999999999999E-2</v>
      </c>
      <c r="O467" s="37">
        <v>0.69499999999999995</v>
      </c>
      <c r="P467" s="37">
        <v>30001</v>
      </c>
      <c r="Q467" s="37">
        <v>120000</v>
      </c>
    </row>
    <row r="468" spans="9:17" x14ac:dyDescent="0.25">
      <c r="I468" s="37" t="s">
        <v>773</v>
      </c>
      <c r="J468" s="37">
        <v>-0.47199999999999998</v>
      </c>
      <c r="K468" s="37">
        <v>0.42259999999999998</v>
      </c>
      <c r="L468" s="37">
        <v>3.7789999999999998E-3</v>
      </c>
      <c r="M468" s="37">
        <v>-1.3140000000000001</v>
      </c>
      <c r="N468" s="37">
        <v>-0.46729999999999999</v>
      </c>
      <c r="O468" s="37">
        <v>0.35560000000000003</v>
      </c>
      <c r="P468" s="37">
        <v>30001</v>
      </c>
      <c r="Q468" s="37">
        <v>120000</v>
      </c>
    </row>
    <row r="469" spans="9:17" x14ac:dyDescent="0.25">
      <c r="I469" s="37" t="s">
        <v>774</v>
      </c>
      <c r="J469" s="37">
        <v>-0.1356</v>
      </c>
      <c r="K469" s="37">
        <v>0.3468</v>
      </c>
      <c r="L469" s="37">
        <v>3.571E-3</v>
      </c>
      <c r="M469" s="37">
        <v>-0.81020000000000003</v>
      </c>
      <c r="N469" s="37">
        <v>-0.14499999999999999</v>
      </c>
      <c r="O469" s="37">
        <v>0.57669999999999999</v>
      </c>
      <c r="P469" s="37">
        <v>30001</v>
      </c>
      <c r="Q469" s="37">
        <v>120000</v>
      </c>
    </row>
    <row r="470" spans="9:17" x14ac:dyDescent="0.25">
      <c r="I470" s="37" t="s">
        <v>775</v>
      </c>
      <c r="J470" s="37">
        <v>7.7399999999999997E-2</v>
      </c>
      <c r="K470" s="37">
        <v>0.40720000000000001</v>
      </c>
      <c r="L470" s="37">
        <v>3.7599999999999999E-3</v>
      </c>
      <c r="M470" s="37">
        <v>-0.70669999999999999</v>
      </c>
      <c r="N470" s="37">
        <v>6.8159999999999998E-2</v>
      </c>
      <c r="O470" s="37">
        <v>0.90339999999999998</v>
      </c>
      <c r="P470" s="37">
        <v>30001</v>
      </c>
      <c r="Q470" s="37">
        <v>120000</v>
      </c>
    </row>
    <row r="471" spans="9:17" x14ac:dyDescent="0.25">
      <c r="I471" s="37" t="s">
        <v>776</v>
      </c>
      <c r="J471" s="37">
        <v>0.24579999999999999</v>
      </c>
      <c r="K471" s="37">
        <v>0.33460000000000001</v>
      </c>
      <c r="L471" s="37">
        <v>3.3519999999999999E-3</v>
      </c>
      <c r="M471" s="37">
        <v>-0.41199999999999998</v>
      </c>
      <c r="N471" s="37">
        <v>0.2361</v>
      </c>
      <c r="O471" s="37">
        <v>0.93310000000000004</v>
      </c>
      <c r="P471" s="37">
        <v>30001</v>
      </c>
      <c r="Q471" s="37">
        <v>120000</v>
      </c>
    </row>
    <row r="472" spans="9:17" x14ac:dyDescent="0.25">
      <c r="I472" s="37" t="s">
        <v>777</v>
      </c>
      <c r="J472" s="37">
        <v>0.51459999999999995</v>
      </c>
      <c r="K472" s="37">
        <v>0.39829999999999999</v>
      </c>
      <c r="L472" s="37">
        <v>3.787E-3</v>
      </c>
      <c r="M472" s="37">
        <v>-0.25140000000000001</v>
      </c>
      <c r="N472" s="37">
        <v>0.50390000000000001</v>
      </c>
      <c r="O472" s="37">
        <v>1.3340000000000001</v>
      </c>
      <c r="P472" s="37">
        <v>30001</v>
      </c>
      <c r="Q472" s="37">
        <v>120000</v>
      </c>
    </row>
    <row r="473" spans="9:17" x14ac:dyDescent="0.25">
      <c r="I473" s="37" t="s">
        <v>778</v>
      </c>
      <c r="J473" s="37">
        <v>0.2031</v>
      </c>
      <c r="K473" s="37">
        <v>0.41370000000000001</v>
      </c>
      <c r="L473" s="37">
        <v>3.7429999999999998E-3</v>
      </c>
      <c r="M473" s="37">
        <v>-0.62390000000000001</v>
      </c>
      <c r="N473" s="37">
        <v>0.20380000000000001</v>
      </c>
      <c r="O473" s="37">
        <v>1.0229999999999999</v>
      </c>
      <c r="P473" s="37">
        <v>30001</v>
      </c>
      <c r="Q473" s="37">
        <v>120000</v>
      </c>
    </row>
    <row r="474" spans="9:17" x14ac:dyDescent="0.25">
      <c r="I474" s="37" t="s">
        <v>779</v>
      </c>
      <c r="J474" s="37">
        <v>0.1101</v>
      </c>
      <c r="K474" s="37">
        <v>0.3402</v>
      </c>
      <c r="L474" s="37">
        <v>3.4199999999999999E-3</v>
      </c>
      <c r="M474" s="37">
        <v>-0.55579999999999996</v>
      </c>
      <c r="N474" s="37">
        <v>9.9739999999999995E-2</v>
      </c>
      <c r="O474" s="37">
        <v>0.80730000000000002</v>
      </c>
      <c r="P474" s="37">
        <v>30001</v>
      </c>
      <c r="Q474" s="37">
        <v>120000</v>
      </c>
    </row>
    <row r="475" spans="9:17" x14ac:dyDescent="0.25">
      <c r="I475" s="37" t="s">
        <v>780</v>
      </c>
      <c r="J475" s="37">
        <v>0.48509999999999998</v>
      </c>
      <c r="K475" s="37">
        <v>0.38840000000000002</v>
      </c>
      <c r="L475" s="37">
        <v>3.689E-3</v>
      </c>
      <c r="M475" s="37">
        <v>-0.2621</v>
      </c>
      <c r="N475" s="37">
        <v>0.47549999999999998</v>
      </c>
      <c r="O475" s="37">
        <v>1.28</v>
      </c>
      <c r="P475" s="37">
        <v>30001</v>
      </c>
      <c r="Q475" s="37">
        <v>120000</v>
      </c>
    </row>
    <row r="476" spans="9:17" x14ac:dyDescent="0.25">
      <c r="I476" s="37" t="s">
        <v>781</v>
      </c>
      <c r="J476" s="37">
        <v>0.19359999999999999</v>
      </c>
      <c r="K476" s="37">
        <v>0.38379999999999997</v>
      </c>
      <c r="L476" s="37">
        <v>3.5959999999999998E-3</v>
      </c>
      <c r="M476" s="37">
        <v>-0.56779999999999997</v>
      </c>
      <c r="N476" s="37">
        <v>0.1898</v>
      </c>
      <c r="O476" s="37">
        <v>0.96509999999999996</v>
      </c>
      <c r="P476" s="37">
        <v>30001</v>
      </c>
      <c r="Q476" s="37">
        <v>120000</v>
      </c>
    </row>
    <row r="477" spans="9:17" x14ac:dyDescent="0.25">
      <c r="I477" s="37" t="s">
        <v>782</v>
      </c>
      <c r="J477" s="37">
        <v>0.63100000000000001</v>
      </c>
      <c r="K477" s="37">
        <v>0.42959999999999998</v>
      </c>
      <c r="L477" s="37">
        <v>4.1349999999999998E-3</v>
      </c>
      <c r="M477" s="37">
        <v>-0.17710000000000001</v>
      </c>
      <c r="N477" s="37">
        <v>0.61439999999999995</v>
      </c>
      <c r="O477" s="37">
        <v>1.516</v>
      </c>
      <c r="P477" s="37">
        <v>30001</v>
      </c>
      <c r="Q477" s="37">
        <v>120000</v>
      </c>
    </row>
    <row r="478" spans="9:17" x14ac:dyDescent="0.25">
      <c r="I478" s="37" t="s">
        <v>783</v>
      </c>
      <c r="J478" s="37">
        <v>0.42</v>
      </c>
      <c r="K478" s="37">
        <v>0.38929999999999998</v>
      </c>
      <c r="L478" s="37">
        <v>3.6159999999999999E-3</v>
      </c>
      <c r="M478" s="37">
        <v>-0.33779999999999999</v>
      </c>
      <c r="N478" s="37">
        <v>0.4138</v>
      </c>
      <c r="O478" s="37">
        <v>1.2070000000000001</v>
      </c>
      <c r="P478" s="37">
        <v>30001</v>
      </c>
      <c r="Q478" s="37">
        <v>120000</v>
      </c>
    </row>
    <row r="479" spans="9:17" x14ac:dyDescent="0.25">
      <c r="I479" s="37" t="s">
        <v>784</v>
      </c>
      <c r="J479" s="37">
        <v>0.28289999999999998</v>
      </c>
      <c r="K479" s="37">
        <v>0.3654</v>
      </c>
      <c r="L479" s="37">
        <v>3.7169999999999998E-3</v>
      </c>
      <c r="M479" s="37">
        <v>-0.43090000000000001</v>
      </c>
      <c r="N479" s="37">
        <v>0.27479999999999999</v>
      </c>
      <c r="O479" s="37">
        <v>1.03</v>
      </c>
      <c r="P479" s="37">
        <v>30001</v>
      </c>
      <c r="Q479" s="37">
        <v>120000</v>
      </c>
    </row>
    <row r="480" spans="9:17" x14ac:dyDescent="0.25">
      <c r="I480" s="37" t="s">
        <v>785</v>
      </c>
      <c r="J480" s="37">
        <v>0.22869999999999999</v>
      </c>
      <c r="K480" s="37">
        <v>0.39340000000000003</v>
      </c>
      <c r="L480" s="37">
        <v>3.666E-3</v>
      </c>
      <c r="M480" s="37">
        <v>-0.5484</v>
      </c>
      <c r="N480" s="37">
        <v>0.22439999999999999</v>
      </c>
      <c r="O480" s="37">
        <v>1.0169999999999999</v>
      </c>
      <c r="P480" s="37">
        <v>30001</v>
      </c>
      <c r="Q480" s="37">
        <v>120000</v>
      </c>
    </row>
    <row r="481" spans="9:17" x14ac:dyDescent="0.25">
      <c r="I481" s="37" t="s">
        <v>786</v>
      </c>
      <c r="J481" s="37">
        <v>0.19819999999999999</v>
      </c>
      <c r="K481" s="37">
        <v>0.35320000000000001</v>
      </c>
      <c r="L481" s="37">
        <v>3.8549999999999999E-3</v>
      </c>
      <c r="M481" s="37">
        <v>-0.48920000000000002</v>
      </c>
      <c r="N481" s="37">
        <v>0.1905</v>
      </c>
      <c r="O481" s="37">
        <v>0.92490000000000006</v>
      </c>
      <c r="P481" s="37">
        <v>30001</v>
      </c>
      <c r="Q481" s="37">
        <v>120000</v>
      </c>
    </row>
    <row r="482" spans="9:17" x14ac:dyDescent="0.25">
      <c r="I482" s="37" t="s">
        <v>787</v>
      </c>
      <c r="J482" s="37">
        <v>0.2082</v>
      </c>
      <c r="K482" s="37">
        <v>0.38319999999999999</v>
      </c>
      <c r="L482" s="37">
        <v>4.0590000000000001E-3</v>
      </c>
      <c r="M482" s="37">
        <v>-0.54069999999999996</v>
      </c>
      <c r="N482" s="37">
        <v>0.20080000000000001</v>
      </c>
      <c r="O482" s="37">
        <v>0.98970000000000002</v>
      </c>
      <c r="P482" s="37">
        <v>30001</v>
      </c>
      <c r="Q482" s="37">
        <v>120000</v>
      </c>
    </row>
    <row r="483" spans="9:17" x14ac:dyDescent="0.25">
      <c r="I483" s="37" t="s">
        <v>788</v>
      </c>
      <c r="J483" s="37">
        <v>0.25679999999999997</v>
      </c>
      <c r="K483" s="37">
        <v>0.42270000000000002</v>
      </c>
      <c r="L483" s="37">
        <v>4.1180000000000001E-3</v>
      </c>
      <c r="M483" s="37">
        <v>-0.57340000000000002</v>
      </c>
      <c r="N483" s="37">
        <v>0.25190000000000001</v>
      </c>
      <c r="O483" s="37">
        <v>1.1060000000000001</v>
      </c>
      <c r="P483" s="37">
        <v>30001</v>
      </c>
      <c r="Q483" s="37">
        <v>120000</v>
      </c>
    </row>
    <row r="484" spans="9:17" x14ac:dyDescent="0.25">
      <c r="I484" s="37" t="s">
        <v>789</v>
      </c>
      <c r="J484" s="37">
        <v>1.087</v>
      </c>
      <c r="K484" s="37">
        <v>0.51149999999999995</v>
      </c>
      <c r="L484" s="37">
        <v>5.4539999999999996E-3</v>
      </c>
      <c r="M484" s="37">
        <v>0.11</v>
      </c>
      <c r="N484" s="37">
        <v>1.075</v>
      </c>
      <c r="O484" s="37">
        <v>2.1240000000000001</v>
      </c>
      <c r="P484" s="37">
        <v>30001</v>
      </c>
      <c r="Q484" s="37">
        <v>120000</v>
      </c>
    </row>
    <row r="485" spans="9:17" x14ac:dyDescent="0.25">
      <c r="I485" s="37" t="s">
        <v>790</v>
      </c>
      <c r="J485" s="37">
        <v>-0.47099999999999997</v>
      </c>
      <c r="K485" s="37">
        <v>0.37069999999999997</v>
      </c>
      <c r="L485" s="37">
        <v>4.1469999999999996E-3</v>
      </c>
      <c r="M485" s="37">
        <v>-1.1930000000000001</v>
      </c>
      <c r="N485" s="37">
        <v>-0.47860000000000003</v>
      </c>
      <c r="O485" s="37">
        <v>0.2828</v>
      </c>
      <c r="P485" s="37">
        <v>30001</v>
      </c>
      <c r="Q485" s="37">
        <v>120000</v>
      </c>
    </row>
    <row r="486" spans="9:17" x14ac:dyDescent="0.25">
      <c r="I486" s="37" t="s">
        <v>791</v>
      </c>
      <c r="J486" s="37">
        <v>-0.20480000000000001</v>
      </c>
      <c r="K486" s="37">
        <v>0.36220000000000002</v>
      </c>
      <c r="L486" s="37">
        <v>3.7529999999999998E-3</v>
      </c>
      <c r="M486" s="37">
        <v>-0.9083</v>
      </c>
      <c r="N486" s="37">
        <v>-0.21590000000000001</v>
      </c>
      <c r="O486" s="37">
        <v>0.54020000000000001</v>
      </c>
      <c r="P486" s="37">
        <v>30001</v>
      </c>
      <c r="Q486" s="37">
        <v>120000</v>
      </c>
    </row>
    <row r="487" spans="9:17" x14ac:dyDescent="0.25">
      <c r="I487" s="37" t="s">
        <v>792</v>
      </c>
      <c r="J487" s="37">
        <v>-0.19969999999999999</v>
      </c>
      <c r="K487" s="37">
        <v>0.37540000000000001</v>
      </c>
      <c r="L487" s="37">
        <v>3.7650000000000001E-3</v>
      </c>
      <c r="M487" s="37">
        <v>-0.93530000000000002</v>
      </c>
      <c r="N487" s="37">
        <v>-0.20619999999999999</v>
      </c>
      <c r="O487" s="37">
        <v>0.5675</v>
      </c>
      <c r="P487" s="37">
        <v>30001</v>
      </c>
      <c r="Q487" s="37">
        <v>120000</v>
      </c>
    </row>
    <row r="488" spans="9:17" x14ac:dyDescent="0.25">
      <c r="I488" s="37" t="s">
        <v>793</v>
      </c>
      <c r="J488" s="37">
        <v>-0.1706</v>
      </c>
      <c r="K488" s="37">
        <v>0.34539999999999998</v>
      </c>
      <c r="L488" s="37">
        <v>3.9150000000000001E-3</v>
      </c>
      <c r="M488" s="37">
        <v>-0.84630000000000005</v>
      </c>
      <c r="N488" s="37">
        <v>-0.1804</v>
      </c>
      <c r="O488" s="37">
        <v>0.54110000000000003</v>
      </c>
      <c r="P488" s="37">
        <v>30001</v>
      </c>
      <c r="Q488" s="37">
        <v>120000</v>
      </c>
    </row>
    <row r="489" spans="9:17" x14ac:dyDescent="0.25">
      <c r="I489" s="37" t="s">
        <v>794</v>
      </c>
      <c r="J489" s="37">
        <v>0.52539999999999998</v>
      </c>
      <c r="K489" s="37">
        <v>0.54279999999999995</v>
      </c>
      <c r="L489" s="37">
        <v>6.5690000000000002E-3</v>
      </c>
      <c r="M489" s="37">
        <v>-0.48559999999999998</v>
      </c>
      <c r="N489" s="37">
        <v>0.5131</v>
      </c>
      <c r="O489" s="37">
        <v>1.613</v>
      </c>
      <c r="P489" s="37">
        <v>30001</v>
      </c>
      <c r="Q489" s="37">
        <v>120000</v>
      </c>
    </row>
    <row r="490" spans="9:17" x14ac:dyDescent="0.25">
      <c r="I490" s="37" t="s">
        <v>795</v>
      </c>
      <c r="J490" s="37">
        <v>-0.1648</v>
      </c>
      <c r="K490" s="37">
        <v>0.39019999999999999</v>
      </c>
      <c r="L490" s="37">
        <v>3.8509999999999998E-3</v>
      </c>
      <c r="M490" s="37">
        <v>-0.9294</v>
      </c>
      <c r="N490" s="37">
        <v>-0.1721</v>
      </c>
      <c r="O490" s="37">
        <v>0.62480000000000002</v>
      </c>
      <c r="P490" s="37">
        <v>30001</v>
      </c>
      <c r="Q490" s="37">
        <v>120000</v>
      </c>
    </row>
    <row r="491" spans="9:17" x14ac:dyDescent="0.25">
      <c r="I491" s="37" t="s">
        <v>796</v>
      </c>
      <c r="J491" s="37">
        <v>-0.28339999999999999</v>
      </c>
      <c r="K491" s="37">
        <v>0.37480000000000002</v>
      </c>
      <c r="L491" s="37">
        <v>3.8860000000000001E-3</v>
      </c>
      <c r="M491" s="37">
        <v>-1.0149999999999999</v>
      </c>
      <c r="N491" s="37">
        <v>-0.29039999999999999</v>
      </c>
      <c r="O491" s="37">
        <v>0.48110000000000003</v>
      </c>
      <c r="P491" s="37">
        <v>30001</v>
      </c>
      <c r="Q491" s="37">
        <v>120000</v>
      </c>
    </row>
    <row r="492" spans="9:17" x14ac:dyDescent="0.25">
      <c r="I492" s="37" t="s">
        <v>797</v>
      </c>
      <c r="J492" s="37">
        <v>-0.27960000000000002</v>
      </c>
      <c r="K492" s="37">
        <v>0.41539999999999999</v>
      </c>
      <c r="L492" s="37">
        <v>3.9519999999999998E-3</v>
      </c>
      <c r="M492" s="37">
        <v>-1.097</v>
      </c>
      <c r="N492" s="37">
        <v>-0.28210000000000002</v>
      </c>
      <c r="O492" s="37">
        <v>0.54990000000000006</v>
      </c>
      <c r="P492" s="37">
        <v>30001</v>
      </c>
      <c r="Q492" s="37">
        <v>120000</v>
      </c>
    </row>
    <row r="493" spans="9:17" x14ac:dyDescent="0.25">
      <c r="I493" s="37" t="s">
        <v>798</v>
      </c>
      <c r="J493" s="37">
        <v>0.15609999999999999</v>
      </c>
      <c r="K493" s="37">
        <v>0.3679</v>
      </c>
      <c r="L493" s="37">
        <v>3.9740000000000001E-3</v>
      </c>
      <c r="M493" s="37">
        <v>-0.5645</v>
      </c>
      <c r="N493" s="37">
        <v>0.14879999999999999</v>
      </c>
      <c r="O493" s="37">
        <v>0.90739999999999998</v>
      </c>
      <c r="P493" s="37">
        <v>30001</v>
      </c>
      <c r="Q493" s="37">
        <v>120000</v>
      </c>
    </row>
    <row r="494" spans="9:17" x14ac:dyDescent="0.25">
      <c r="I494" s="37" t="s">
        <v>799</v>
      </c>
      <c r="J494" s="37">
        <v>8.9130000000000001E-2</v>
      </c>
      <c r="K494" s="37">
        <v>0.38159999999999999</v>
      </c>
      <c r="L494" s="37">
        <v>3.8890000000000001E-3</v>
      </c>
      <c r="M494" s="37">
        <v>-0.66610000000000003</v>
      </c>
      <c r="N494" s="37">
        <v>8.5940000000000003E-2</v>
      </c>
      <c r="O494" s="37">
        <v>0.86009999999999998</v>
      </c>
      <c r="P494" s="37">
        <v>30001</v>
      </c>
      <c r="Q494" s="37">
        <v>120000</v>
      </c>
    </row>
    <row r="495" spans="9:17" x14ac:dyDescent="0.25">
      <c r="I495" s="37" t="s">
        <v>800</v>
      </c>
      <c r="J495" s="37">
        <v>0.28789999999999999</v>
      </c>
      <c r="K495" s="37">
        <v>0.3725</v>
      </c>
      <c r="L495" s="37">
        <v>3.5829999999999998E-3</v>
      </c>
      <c r="M495" s="37">
        <v>-0.43369999999999997</v>
      </c>
      <c r="N495" s="37">
        <v>0.27860000000000001</v>
      </c>
      <c r="O495" s="37">
        <v>1.0489999999999999</v>
      </c>
      <c r="P495" s="37">
        <v>30001</v>
      </c>
      <c r="Q495" s="37">
        <v>120000</v>
      </c>
    </row>
    <row r="496" spans="9:17" x14ac:dyDescent="0.25">
      <c r="I496" s="37" t="s">
        <v>801</v>
      </c>
      <c r="J496" s="37">
        <v>0.28160000000000002</v>
      </c>
      <c r="K496" s="37">
        <v>0.3664</v>
      </c>
      <c r="L496" s="37">
        <v>3.728E-3</v>
      </c>
      <c r="M496" s="37">
        <v>-0.43280000000000002</v>
      </c>
      <c r="N496" s="37">
        <v>0.27360000000000001</v>
      </c>
      <c r="O496" s="37">
        <v>1.0249999999999999</v>
      </c>
      <c r="P496" s="37">
        <v>30001</v>
      </c>
      <c r="Q496" s="37">
        <v>120000</v>
      </c>
    </row>
    <row r="497" spans="9:17" x14ac:dyDescent="0.25">
      <c r="I497" s="37" t="s">
        <v>802</v>
      </c>
      <c r="J497" s="37">
        <v>0.1799</v>
      </c>
      <c r="K497" s="37">
        <v>0.40600000000000003</v>
      </c>
      <c r="L497" s="37">
        <v>3.8999999999999998E-3</v>
      </c>
      <c r="M497" s="37">
        <v>-0.62250000000000005</v>
      </c>
      <c r="N497" s="37">
        <v>0.17369999999999999</v>
      </c>
      <c r="O497" s="37">
        <v>0.99750000000000005</v>
      </c>
      <c r="P497" s="37">
        <v>30001</v>
      </c>
      <c r="Q497" s="37">
        <v>120000</v>
      </c>
    </row>
    <row r="498" spans="9:17" x14ac:dyDescent="0.25">
      <c r="I498" s="37" t="s">
        <v>803</v>
      </c>
      <c r="J498" s="37">
        <v>-0.37</v>
      </c>
      <c r="K498" s="37">
        <v>0.40110000000000001</v>
      </c>
      <c r="L498" s="37">
        <v>4.3839999999999999E-3</v>
      </c>
      <c r="M498" s="37">
        <v>-1.151</v>
      </c>
      <c r="N498" s="37">
        <v>-0.37569999999999998</v>
      </c>
      <c r="O498" s="37">
        <v>0.44169999999999998</v>
      </c>
      <c r="P498" s="37">
        <v>30001</v>
      </c>
      <c r="Q498" s="37">
        <v>120000</v>
      </c>
    </row>
    <row r="499" spans="9:17" x14ac:dyDescent="0.25">
      <c r="I499" s="37" t="s">
        <v>804</v>
      </c>
      <c r="J499" s="37">
        <v>-0.41399999999999998</v>
      </c>
      <c r="K499" s="37">
        <v>0.42680000000000001</v>
      </c>
      <c r="L499" s="37">
        <v>4.4289999999999998E-3</v>
      </c>
      <c r="M499" s="37">
        <v>-1.2470000000000001</v>
      </c>
      <c r="N499" s="37">
        <v>-0.41930000000000001</v>
      </c>
      <c r="O499" s="37">
        <v>0.4425</v>
      </c>
      <c r="P499" s="37">
        <v>30001</v>
      </c>
      <c r="Q499" s="37">
        <v>120000</v>
      </c>
    </row>
    <row r="500" spans="9:17" x14ac:dyDescent="0.25">
      <c r="I500" s="37" t="s">
        <v>805</v>
      </c>
      <c r="J500" s="37">
        <v>-0.94079999999999997</v>
      </c>
      <c r="K500" s="37">
        <v>0.81399999999999995</v>
      </c>
      <c r="L500" s="37">
        <v>1.4109999999999999E-2</v>
      </c>
      <c r="M500" s="37">
        <v>-2.5390000000000001</v>
      </c>
      <c r="N500" s="37">
        <v>-0.9415</v>
      </c>
      <c r="O500" s="37">
        <v>0.67290000000000005</v>
      </c>
      <c r="P500" s="37">
        <v>30001</v>
      </c>
      <c r="Q500" s="37">
        <v>120000</v>
      </c>
    </row>
    <row r="501" spans="9:17" x14ac:dyDescent="0.25">
      <c r="I501" s="37" t="s">
        <v>806</v>
      </c>
      <c r="J501" s="37">
        <v>-1.0609999999999999</v>
      </c>
      <c r="K501" s="37">
        <v>0.46350000000000002</v>
      </c>
      <c r="L501" s="37">
        <v>4.888E-3</v>
      </c>
      <c r="M501" s="37">
        <v>-1.9630000000000001</v>
      </c>
      <c r="N501" s="37">
        <v>-1.0629999999999999</v>
      </c>
      <c r="O501" s="37">
        <v>-0.1333</v>
      </c>
      <c r="P501" s="37">
        <v>30001</v>
      </c>
      <c r="Q501" s="37">
        <v>120000</v>
      </c>
    </row>
    <row r="502" spans="9:17" x14ac:dyDescent="0.25">
      <c r="I502" s="37" t="s">
        <v>807</v>
      </c>
      <c r="J502" s="37">
        <v>-0.71689999999999998</v>
      </c>
      <c r="K502" s="37">
        <v>0.4617</v>
      </c>
      <c r="L502" s="37">
        <v>5.6150000000000002E-3</v>
      </c>
      <c r="M502" s="37">
        <v>-1.6240000000000001</v>
      </c>
      <c r="N502" s="37">
        <v>-0.72260000000000002</v>
      </c>
      <c r="O502" s="37">
        <v>0.2079</v>
      </c>
      <c r="P502" s="37">
        <v>30001</v>
      </c>
      <c r="Q502" s="37">
        <v>120000</v>
      </c>
    </row>
    <row r="503" spans="9:17" x14ac:dyDescent="0.25">
      <c r="I503" s="37" t="s">
        <v>808</v>
      </c>
      <c r="J503" s="37">
        <v>-0.71379999999999999</v>
      </c>
      <c r="K503" s="37">
        <v>0.68479999999999996</v>
      </c>
      <c r="L503" s="37">
        <v>1.0279999999999999E-2</v>
      </c>
      <c r="M503" s="37">
        <v>-2.09</v>
      </c>
      <c r="N503" s="37">
        <v>-0.71550000000000002</v>
      </c>
      <c r="O503" s="37">
        <v>0.65100000000000002</v>
      </c>
      <c r="P503" s="37">
        <v>30001</v>
      </c>
      <c r="Q503" s="37">
        <v>120000</v>
      </c>
    </row>
    <row r="504" spans="9:17" x14ac:dyDescent="0.25">
      <c r="I504" s="37" t="s">
        <v>809</v>
      </c>
      <c r="J504" s="37">
        <v>-0.90069999999999995</v>
      </c>
      <c r="K504" s="37">
        <v>0.46610000000000001</v>
      </c>
      <c r="L504" s="37">
        <v>5.11E-3</v>
      </c>
      <c r="M504" s="37">
        <v>-1.8180000000000001</v>
      </c>
      <c r="N504" s="37">
        <v>-0.9032</v>
      </c>
      <c r="O504" s="37">
        <v>2.8819999999999998E-2</v>
      </c>
      <c r="P504" s="37">
        <v>30001</v>
      </c>
      <c r="Q504" s="37">
        <v>120000</v>
      </c>
    </row>
    <row r="505" spans="9:17" x14ac:dyDescent="0.25">
      <c r="I505" s="37" t="s">
        <v>810</v>
      </c>
      <c r="J505" s="37">
        <v>-0.69820000000000004</v>
      </c>
      <c r="K505" s="37">
        <v>0.44450000000000001</v>
      </c>
      <c r="L505" s="37">
        <v>5.1640000000000002E-3</v>
      </c>
      <c r="M505" s="37">
        <v>-1.5620000000000001</v>
      </c>
      <c r="N505" s="37">
        <v>-0.70230000000000004</v>
      </c>
      <c r="O505" s="37">
        <v>0.19059999999999999</v>
      </c>
      <c r="P505" s="37">
        <v>30001</v>
      </c>
      <c r="Q505" s="37">
        <v>120000</v>
      </c>
    </row>
    <row r="506" spans="9:17" x14ac:dyDescent="0.25">
      <c r="I506" s="37" t="s">
        <v>811</v>
      </c>
      <c r="J506" s="37">
        <v>0.15479999999999999</v>
      </c>
      <c r="K506" s="37">
        <v>0.46600000000000003</v>
      </c>
      <c r="L506" s="37">
        <v>5.5620000000000001E-3</v>
      </c>
      <c r="M506" s="37">
        <v>-0.76129999999999998</v>
      </c>
      <c r="N506" s="37">
        <v>0.15129999999999999</v>
      </c>
      <c r="O506" s="37">
        <v>1.083</v>
      </c>
      <c r="P506" s="37">
        <v>30001</v>
      </c>
      <c r="Q506" s="37">
        <v>120000</v>
      </c>
    </row>
    <row r="507" spans="9:17" x14ac:dyDescent="0.25">
      <c r="I507" s="37" t="s">
        <v>812</v>
      </c>
      <c r="J507" s="37">
        <v>-0.1221</v>
      </c>
      <c r="K507" s="37">
        <v>0.34560000000000002</v>
      </c>
      <c r="L507" s="37">
        <v>3.1189999999999998E-3</v>
      </c>
      <c r="M507" s="37">
        <v>-0.82299999999999995</v>
      </c>
      <c r="N507" s="37">
        <v>-0.11899999999999999</v>
      </c>
      <c r="O507" s="37">
        <v>0.55449999999999999</v>
      </c>
      <c r="P507" s="37">
        <v>30001</v>
      </c>
      <c r="Q507" s="37">
        <v>120000</v>
      </c>
    </row>
    <row r="508" spans="9:17" x14ac:dyDescent="0.25">
      <c r="I508" s="37" t="s">
        <v>813</v>
      </c>
      <c r="J508" s="37">
        <v>-0.28549999999999998</v>
      </c>
      <c r="K508" s="37">
        <v>0.31709999999999999</v>
      </c>
      <c r="L508" s="37">
        <v>3.4689999999999999E-3</v>
      </c>
      <c r="M508" s="37">
        <v>-0.93979999999999997</v>
      </c>
      <c r="N508" s="37">
        <v>-0.27760000000000001</v>
      </c>
      <c r="O508" s="37">
        <v>0.32700000000000001</v>
      </c>
      <c r="P508" s="37">
        <v>30001</v>
      </c>
      <c r="Q508" s="37">
        <v>120000</v>
      </c>
    </row>
    <row r="509" spans="9:17" x14ac:dyDescent="0.25">
      <c r="I509" s="37" t="s">
        <v>814</v>
      </c>
      <c r="J509" s="37">
        <v>-0.17199999999999999</v>
      </c>
      <c r="K509" s="37">
        <v>0.31309999999999999</v>
      </c>
      <c r="L509" s="37">
        <v>3.2439999999999999E-3</v>
      </c>
      <c r="M509" s="37">
        <v>-0.8155</v>
      </c>
      <c r="N509" s="37">
        <v>-0.16420000000000001</v>
      </c>
      <c r="O509" s="37">
        <v>0.43369999999999997</v>
      </c>
      <c r="P509" s="37">
        <v>30001</v>
      </c>
      <c r="Q509" s="37">
        <v>120000</v>
      </c>
    </row>
    <row r="510" spans="9:17" x14ac:dyDescent="0.25">
      <c r="I510" s="37" t="s">
        <v>815</v>
      </c>
      <c r="J510" s="37">
        <v>-0.22070000000000001</v>
      </c>
      <c r="K510" s="37">
        <v>0.3513</v>
      </c>
      <c r="L510" s="37">
        <v>3.2070000000000002E-3</v>
      </c>
      <c r="M510" s="37">
        <v>-0.9375</v>
      </c>
      <c r="N510" s="37">
        <v>-0.21290000000000001</v>
      </c>
      <c r="O510" s="37">
        <v>0.46179999999999999</v>
      </c>
      <c r="P510" s="37">
        <v>30001</v>
      </c>
      <c r="Q510" s="37">
        <v>120000</v>
      </c>
    </row>
    <row r="511" spans="9:17" x14ac:dyDescent="0.25">
      <c r="I511" s="37" t="s">
        <v>816</v>
      </c>
      <c r="J511" s="37">
        <v>-6.2390000000000001E-2</v>
      </c>
      <c r="K511" s="37">
        <v>0.3251</v>
      </c>
      <c r="L511" s="37">
        <v>3.3509999999999998E-3</v>
      </c>
      <c r="M511" s="37">
        <v>-0.72809999999999997</v>
      </c>
      <c r="N511" s="37">
        <v>-5.6239999999999998E-2</v>
      </c>
      <c r="O511" s="37">
        <v>0.57279999999999998</v>
      </c>
      <c r="P511" s="37">
        <v>30001</v>
      </c>
      <c r="Q511" s="37">
        <v>120000</v>
      </c>
    </row>
    <row r="512" spans="9:17" x14ac:dyDescent="0.25">
      <c r="I512" s="37" t="s">
        <v>817</v>
      </c>
      <c r="J512" s="37">
        <v>-1.5299999999999999E-2</v>
      </c>
      <c r="K512" s="37">
        <v>0.31530000000000002</v>
      </c>
      <c r="L512" s="37">
        <v>3.3530000000000001E-3</v>
      </c>
      <c r="M512" s="37">
        <v>-0.66010000000000002</v>
      </c>
      <c r="N512" s="37">
        <v>-8.3719999999999992E-3</v>
      </c>
      <c r="O512" s="37">
        <v>0.5998</v>
      </c>
      <c r="P512" s="37">
        <v>30001</v>
      </c>
      <c r="Q512" s="37">
        <v>120000</v>
      </c>
    </row>
    <row r="513" spans="9:17" x14ac:dyDescent="0.25">
      <c r="I513" s="37" t="s">
        <v>818</v>
      </c>
      <c r="J513" s="37">
        <v>-0.14580000000000001</v>
      </c>
      <c r="K513" s="37">
        <v>0.30280000000000001</v>
      </c>
      <c r="L513" s="37">
        <v>3.1099999999999999E-3</v>
      </c>
      <c r="M513" s="37">
        <v>-0.77190000000000003</v>
      </c>
      <c r="N513" s="37">
        <v>-0.1381</v>
      </c>
      <c r="O513" s="37">
        <v>0.43980000000000002</v>
      </c>
      <c r="P513" s="37">
        <v>30001</v>
      </c>
      <c r="Q513" s="37">
        <v>120000</v>
      </c>
    </row>
    <row r="514" spans="9:17" x14ac:dyDescent="0.25">
      <c r="I514" s="37" t="s">
        <v>819</v>
      </c>
      <c r="J514" s="37">
        <v>-5.9970000000000002E-2</v>
      </c>
      <c r="K514" s="37">
        <v>0.29559999999999997</v>
      </c>
      <c r="L514" s="37">
        <v>3.0439999999999998E-3</v>
      </c>
      <c r="M514" s="37">
        <v>-0.67390000000000005</v>
      </c>
      <c r="N514" s="37">
        <v>-5.0950000000000002E-2</v>
      </c>
      <c r="O514" s="37">
        <v>0.51290000000000002</v>
      </c>
      <c r="P514" s="37">
        <v>30001</v>
      </c>
      <c r="Q514" s="37">
        <v>120000</v>
      </c>
    </row>
    <row r="515" spans="9:17" x14ac:dyDescent="0.25">
      <c r="I515" s="37" t="s">
        <v>820</v>
      </c>
      <c r="J515" s="37">
        <v>-0.46239999999999998</v>
      </c>
      <c r="K515" s="37">
        <v>0.32079999999999997</v>
      </c>
      <c r="L515" s="37">
        <v>2.9150000000000001E-3</v>
      </c>
      <c r="M515" s="37">
        <v>-1.119</v>
      </c>
      <c r="N515" s="37">
        <v>-0.4546</v>
      </c>
      <c r="O515" s="37">
        <v>0.15870000000000001</v>
      </c>
      <c r="P515" s="37">
        <v>30001</v>
      </c>
      <c r="Q515" s="37">
        <v>120000</v>
      </c>
    </row>
    <row r="516" spans="9:17" x14ac:dyDescent="0.25">
      <c r="I516" s="37" t="s">
        <v>821</v>
      </c>
      <c r="J516" s="37">
        <v>-0.12709999999999999</v>
      </c>
      <c r="K516" s="37">
        <v>0.32440000000000002</v>
      </c>
      <c r="L516" s="37">
        <v>2.7260000000000001E-3</v>
      </c>
      <c r="M516" s="37">
        <v>-0.78759999999999997</v>
      </c>
      <c r="N516" s="37">
        <v>-0.121</v>
      </c>
      <c r="O516" s="37">
        <v>0.50139999999999996</v>
      </c>
      <c r="P516" s="37">
        <v>30001</v>
      </c>
      <c r="Q516" s="37">
        <v>120000</v>
      </c>
    </row>
    <row r="517" spans="9:17" x14ac:dyDescent="0.25">
      <c r="I517" s="37" t="s">
        <v>822</v>
      </c>
      <c r="J517" s="37">
        <v>-6.0490000000000002E-2</v>
      </c>
      <c r="K517" s="37">
        <v>0.30969999999999998</v>
      </c>
      <c r="L517" s="37">
        <v>2.088E-3</v>
      </c>
      <c r="M517" s="37">
        <v>-0.68840000000000001</v>
      </c>
      <c r="N517" s="37">
        <v>-5.398E-2</v>
      </c>
      <c r="O517" s="37">
        <v>0.53739999999999999</v>
      </c>
      <c r="P517" s="37">
        <v>30001</v>
      </c>
      <c r="Q517" s="37">
        <v>120000</v>
      </c>
    </row>
    <row r="518" spans="9:17" x14ac:dyDescent="0.25">
      <c r="I518" s="37" t="s">
        <v>823</v>
      </c>
      <c r="J518" s="37">
        <v>-0.2452</v>
      </c>
      <c r="K518" s="37">
        <v>0.34370000000000001</v>
      </c>
      <c r="L518" s="37">
        <v>2.3040000000000001E-3</v>
      </c>
      <c r="M518" s="37">
        <v>-0.94069999999999998</v>
      </c>
      <c r="N518" s="37">
        <v>-0.23960000000000001</v>
      </c>
      <c r="O518" s="37">
        <v>0.42159999999999997</v>
      </c>
      <c r="P518" s="37">
        <v>30001</v>
      </c>
      <c r="Q518" s="37">
        <v>120000</v>
      </c>
    </row>
    <row r="519" spans="9:17" x14ac:dyDescent="0.25">
      <c r="I519" s="37" t="s">
        <v>824</v>
      </c>
      <c r="J519" s="37">
        <v>-0.63339999999999996</v>
      </c>
      <c r="K519" s="37">
        <v>0.39629999999999999</v>
      </c>
      <c r="L519" s="37">
        <v>2.7889999999999998E-3</v>
      </c>
      <c r="M519" s="37">
        <v>-1.44</v>
      </c>
      <c r="N519" s="37">
        <v>-0.62109999999999999</v>
      </c>
      <c r="O519" s="37">
        <v>0.113</v>
      </c>
      <c r="P519" s="37">
        <v>30001</v>
      </c>
      <c r="Q519" s="37">
        <v>120000</v>
      </c>
    </row>
    <row r="520" spans="9:17" x14ac:dyDescent="0.25">
      <c r="I520" s="37" t="s">
        <v>825</v>
      </c>
      <c r="J520" s="37">
        <v>-0.29699999999999999</v>
      </c>
      <c r="K520" s="37">
        <v>0.29759999999999998</v>
      </c>
      <c r="L520" s="37">
        <v>2.0720000000000001E-3</v>
      </c>
      <c r="M520" s="37">
        <v>-0.90490000000000004</v>
      </c>
      <c r="N520" s="37">
        <v>-0.29070000000000001</v>
      </c>
      <c r="O520" s="37">
        <v>0.27789999999999998</v>
      </c>
      <c r="P520" s="37">
        <v>30001</v>
      </c>
      <c r="Q520" s="37">
        <v>120000</v>
      </c>
    </row>
    <row r="521" spans="9:17" x14ac:dyDescent="0.25">
      <c r="I521" s="37" t="s">
        <v>826</v>
      </c>
      <c r="J521" s="37">
        <v>-8.3989999999999995E-2</v>
      </c>
      <c r="K521" s="37">
        <v>0.36659999999999998</v>
      </c>
      <c r="L521" s="37">
        <v>2.4139999999999999E-3</v>
      </c>
      <c r="M521" s="37">
        <v>-0.80649999999999999</v>
      </c>
      <c r="N521" s="37">
        <v>-8.4500000000000006E-2</v>
      </c>
      <c r="O521" s="37">
        <v>0.64490000000000003</v>
      </c>
      <c r="P521" s="37">
        <v>30001</v>
      </c>
      <c r="Q521" s="37">
        <v>120000</v>
      </c>
    </row>
    <row r="522" spans="9:17" x14ac:dyDescent="0.25">
      <c r="I522" s="37" t="s">
        <v>827</v>
      </c>
      <c r="J522" s="37">
        <v>8.4379999999999997E-2</v>
      </c>
      <c r="K522" s="37">
        <v>0.28920000000000001</v>
      </c>
      <c r="L522" s="37">
        <v>1.9380000000000001E-3</v>
      </c>
      <c r="M522" s="37">
        <v>-0.51070000000000004</v>
      </c>
      <c r="N522" s="37">
        <v>9.1289999999999996E-2</v>
      </c>
      <c r="O522" s="37">
        <v>0.64290000000000003</v>
      </c>
      <c r="P522" s="37">
        <v>30001</v>
      </c>
      <c r="Q522" s="37">
        <v>120000</v>
      </c>
    </row>
    <row r="523" spans="9:17" x14ac:dyDescent="0.25">
      <c r="I523" s="37" t="s">
        <v>828</v>
      </c>
      <c r="J523" s="37">
        <v>0.35320000000000001</v>
      </c>
      <c r="K523" s="37">
        <v>0.35970000000000002</v>
      </c>
      <c r="L523" s="37">
        <v>2.5240000000000002E-3</v>
      </c>
      <c r="M523" s="37">
        <v>-0.35680000000000001</v>
      </c>
      <c r="N523" s="37">
        <v>0.35270000000000001</v>
      </c>
      <c r="O523" s="37">
        <v>1.0629999999999999</v>
      </c>
      <c r="P523" s="37">
        <v>30001</v>
      </c>
      <c r="Q523" s="37">
        <v>120000</v>
      </c>
    </row>
    <row r="524" spans="9:17" x14ac:dyDescent="0.25">
      <c r="I524" s="37" t="s">
        <v>829</v>
      </c>
      <c r="J524" s="37">
        <v>4.1730000000000003E-2</v>
      </c>
      <c r="K524" s="37">
        <v>0.376</v>
      </c>
      <c r="L524" s="37">
        <v>2.4039999999999999E-3</v>
      </c>
      <c r="M524" s="37">
        <v>-0.72499999999999998</v>
      </c>
      <c r="N524" s="37">
        <v>5.0540000000000002E-2</v>
      </c>
      <c r="O524" s="37">
        <v>0.76339999999999997</v>
      </c>
      <c r="P524" s="37">
        <v>30001</v>
      </c>
      <c r="Q524" s="37">
        <v>120000</v>
      </c>
    </row>
    <row r="525" spans="9:17" x14ac:dyDescent="0.25">
      <c r="I525" s="37" t="s">
        <v>830</v>
      </c>
      <c r="J525" s="37">
        <v>-5.1339999999999997E-2</v>
      </c>
      <c r="K525" s="37">
        <v>0.2949</v>
      </c>
      <c r="L525" s="37">
        <v>2.0119999999999999E-3</v>
      </c>
      <c r="M525" s="37">
        <v>-0.65510000000000002</v>
      </c>
      <c r="N525" s="37">
        <v>-4.4200000000000003E-2</v>
      </c>
      <c r="O525" s="37">
        <v>0.51849999999999996</v>
      </c>
      <c r="P525" s="37">
        <v>30001</v>
      </c>
      <c r="Q525" s="37">
        <v>120000</v>
      </c>
    </row>
    <row r="526" spans="9:17" x14ac:dyDescent="0.25">
      <c r="I526" s="37" t="s">
        <v>831</v>
      </c>
      <c r="J526" s="37">
        <v>0.32369999999999999</v>
      </c>
      <c r="K526" s="37">
        <v>0.34520000000000001</v>
      </c>
      <c r="L526" s="37">
        <v>2.3059999999999999E-3</v>
      </c>
      <c r="M526" s="37">
        <v>-0.36730000000000002</v>
      </c>
      <c r="N526" s="37">
        <v>0.32440000000000002</v>
      </c>
      <c r="O526" s="37">
        <v>1.0049999999999999</v>
      </c>
      <c r="P526" s="37">
        <v>30001</v>
      </c>
      <c r="Q526" s="37">
        <v>120000</v>
      </c>
    </row>
    <row r="527" spans="9:17" x14ac:dyDescent="0.25">
      <c r="I527" s="37" t="s">
        <v>832</v>
      </c>
      <c r="J527" s="37">
        <v>3.2250000000000001E-2</v>
      </c>
      <c r="K527" s="37">
        <v>0.34339999999999998</v>
      </c>
      <c r="L527" s="37">
        <v>2.2529999999999998E-3</v>
      </c>
      <c r="M527" s="37">
        <v>-0.66790000000000005</v>
      </c>
      <c r="N527" s="37">
        <v>4.0390000000000002E-2</v>
      </c>
      <c r="O527" s="37">
        <v>0.69199999999999995</v>
      </c>
      <c r="P527" s="37">
        <v>30001</v>
      </c>
      <c r="Q527" s="37">
        <v>120000</v>
      </c>
    </row>
    <row r="528" spans="9:17" x14ac:dyDescent="0.25">
      <c r="I528" s="37" t="s">
        <v>833</v>
      </c>
      <c r="J528" s="37">
        <v>0.46960000000000002</v>
      </c>
      <c r="K528" s="37">
        <v>0.3931</v>
      </c>
      <c r="L528" s="37">
        <v>2.898E-3</v>
      </c>
      <c r="M528" s="37">
        <v>-0.29299999999999998</v>
      </c>
      <c r="N528" s="37">
        <v>0.46350000000000002</v>
      </c>
      <c r="O528" s="37">
        <v>1.2629999999999999</v>
      </c>
      <c r="P528" s="37">
        <v>30001</v>
      </c>
      <c r="Q528" s="37">
        <v>120000</v>
      </c>
    </row>
    <row r="529" spans="9:17" x14ac:dyDescent="0.25">
      <c r="I529" s="37" t="s">
        <v>834</v>
      </c>
      <c r="J529" s="37">
        <v>0.2586</v>
      </c>
      <c r="K529" s="37">
        <v>0.34739999999999999</v>
      </c>
      <c r="L529" s="37">
        <v>2.307E-3</v>
      </c>
      <c r="M529" s="37">
        <v>-0.44030000000000002</v>
      </c>
      <c r="N529" s="37">
        <v>0.26200000000000001</v>
      </c>
      <c r="O529" s="37">
        <v>0.93859999999999999</v>
      </c>
      <c r="P529" s="37">
        <v>30001</v>
      </c>
      <c r="Q529" s="37">
        <v>120000</v>
      </c>
    </row>
    <row r="530" spans="9:17" x14ac:dyDescent="0.25">
      <c r="I530" s="37" t="s">
        <v>835</v>
      </c>
      <c r="J530" s="37">
        <v>0.1215</v>
      </c>
      <c r="K530" s="37">
        <v>0.32090000000000002</v>
      </c>
      <c r="L530" s="37">
        <v>2.2959999999999999E-3</v>
      </c>
      <c r="M530" s="37">
        <v>-0.53239999999999998</v>
      </c>
      <c r="N530" s="37">
        <v>0.12720000000000001</v>
      </c>
      <c r="O530" s="37">
        <v>0.74329999999999996</v>
      </c>
      <c r="P530" s="37">
        <v>30001</v>
      </c>
      <c r="Q530" s="37">
        <v>120000</v>
      </c>
    </row>
    <row r="531" spans="9:17" x14ac:dyDescent="0.25">
      <c r="I531" s="37" t="s">
        <v>836</v>
      </c>
      <c r="J531" s="37">
        <v>6.7349999999999993E-2</v>
      </c>
      <c r="K531" s="37">
        <v>0.3543</v>
      </c>
      <c r="L531" s="37">
        <v>2.32E-3</v>
      </c>
      <c r="M531" s="37">
        <v>-0.65480000000000005</v>
      </c>
      <c r="N531" s="37">
        <v>7.4569999999999997E-2</v>
      </c>
      <c r="O531" s="37">
        <v>0.75460000000000005</v>
      </c>
      <c r="P531" s="37">
        <v>30001</v>
      </c>
      <c r="Q531" s="37">
        <v>120000</v>
      </c>
    </row>
    <row r="532" spans="9:17" x14ac:dyDescent="0.25">
      <c r="I532" s="37" t="s">
        <v>837</v>
      </c>
      <c r="J532" s="37">
        <v>3.6810000000000002E-2</v>
      </c>
      <c r="K532" s="37">
        <v>0.31119999999999998</v>
      </c>
      <c r="L532" s="37">
        <v>2.5040000000000001E-3</v>
      </c>
      <c r="M532" s="37">
        <v>-0.59750000000000003</v>
      </c>
      <c r="N532" s="37">
        <v>4.2700000000000002E-2</v>
      </c>
      <c r="O532" s="37">
        <v>0.63990000000000002</v>
      </c>
      <c r="P532" s="37">
        <v>30001</v>
      </c>
      <c r="Q532" s="37">
        <v>120000</v>
      </c>
    </row>
    <row r="533" spans="9:17" x14ac:dyDescent="0.25">
      <c r="I533" s="37" t="s">
        <v>838</v>
      </c>
      <c r="J533" s="37">
        <v>4.6769999999999999E-2</v>
      </c>
      <c r="K533" s="37">
        <v>0.34250000000000003</v>
      </c>
      <c r="L533" s="37">
        <v>2.8E-3</v>
      </c>
      <c r="M533" s="37">
        <v>-0.64219999999999999</v>
      </c>
      <c r="N533" s="37">
        <v>5.144E-2</v>
      </c>
      <c r="O533" s="37">
        <v>0.71499999999999997</v>
      </c>
      <c r="P533" s="37">
        <v>30001</v>
      </c>
      <c r="Q533" s="37">
        <v>120000</v>
      </c>
    </row>
    <row r="534" spans="9:17" x14ac:dyDescent="0.25">
      <c r="I534" s="37" t="s">
        <v>839</v>
      </c>
      <c r="J534" s="37">
        <v>9.5430000000000001E-2</v>
      </c>
      <c r="K534" s="37">
        <v>0.38650000000000001</v>
      </c>
      <c r="L534" s="37">
        <v>2.8400000000000001E-3</v>
      </c>
      <c r="M534" s="37">
        <v>-0.68</v>
      </c>
      <c r="N534" s="37">
        <v>9.955E-2</v>
      </c>
      <c r="O534" s="37">
        <v>0.84960000000000002</v>
      </c>
      <c r="P534" s="37">
        <v>30001</v>
      </c>
      <c r="Q534" s="37">
        <v>120000</v>
      </c>
    </row>
    <row r="535" spans="9:17" x14ac:dyDescent="0.25">
      <c r="I535" s="37" t="s">
        <v>840</v>
      </c>
      <c r="J535" s="37">
        <v>0.92610000000000003</v>
      </c>
      <c r="K535" s="37">
        <v>0.48899999999999999</v>
      </c>
      <c r="L535" s="37">
        <v>4.8599999999999997E-3</v>
      </c>
      <c r="M535" s="37">
        <v>-2.8899999999999999E-2</v>
      </c>
      <c r="N535" s="37">
        <v>0.92169999999999996</v>
      </c>
      <c r="O535" s="37">
        <v>1.897</v>
      </c>
      <c r="P535" s="37">
        <v>30001</v>
      </c>
      <c r="Q535" s="37">
        <v>120000</v>
      </c>
    </row>
    <row r="536" spans="9:17" x14ac:dyDescent="0.25">
      <c r="I536" s="37" t="s">
        <v>841</v>
      </c>
      <c r="J536" s="37">
        <v>-0.63239999999999996</v>
      </c>
      <c r="K536" s="37">
        <v>0.33110000000000001</v>
      </c>
      <c r="L536" s="37">
        <v>2.8270000000000001E-3</v>
      </c>
      <c r="M536" s="37">
        <v>-1.3049999999999999</v>
      </c>
      <c r="N536" s="37">
        <v>-0.62660000000000005</v>
      </c>
      <c r="O536" s="37">
        <v>8.1030000000000008E-3</v>
      </c>
      <c r="P536" s="37">
        <v>30001</v>
      </c>
      <c r="Q536" s="37">
        <v>120000</v>
      </c>
    </row>
    <row r="537" spans="9:17" x14ac:dyDescent="0.25">
      <c r="I537" s="37" t="s">
        <v>842</v>
      </c>
      <c r="J537" s="37">
        <v>-0.36620000000000003</v>
      </c>
      <c r="K537" s="37">
        <v>0.32219999999999999</v>
      </c>
      <c r="L537" s="37">
        <v>2.4940000000000001E-3</v>
      </c>
      <c r="M537" s="37">
        <v>-1.0209999999999999</v>
      </c>
      <c r="N537" s="37">
        <v>-0.36080000000000001</v>
      </c>
      <c r="O537" s="37">
        <v>0.26050000000000001</v>
      </c>
      <c r="P537" s="37">
        <v>30001</v>
      </c>
      <c r="Q537" s="37">
        <v>120000</v>
      </c>
    </row>
    <row r="538" spans="9:17" x14ac:dyDescent="0.25">
      <c r="I538" s="37" t="s">
        <v>843</v>
      </c>
      <c r="J538" s="37">
        <v>-0.36109999999999998</v>
      </c>
      <c r="K538" s="37">
        <v>0.33539999999999998</v>
      </c>
      <c r="L538" s="37">
        <v>2.3879999999999999E-3</v>
      </c>
      <c r="M538" s="37">
        <v>-1.04</v>
      </c>
      <c r="N538" s="37">
        <v>-0.35610000000000003</v>
      </c>
      <c r="O538" s="37">
        <v>0.28699999999999998</v>
      </c>
      <c r="P538" s="37">
        <v>30001</v>
      </c>
      <c r="Q538" s="37">
        <v>120000</v>
      </c>
    </row>
    <row r="539" spans="9:17" x14ac:dyDescent="0.25">
      <c r="I539" s="37" t="s">
        <v>844</v>
      </c>
      <c r="J539" s="37">
        <v>-0.33200000000000002</v>
      </c>
      <c r="K539" s="37">
        <v>0.30209999999999998</v>
      </c>
      <c r="L539" s="37">
        <v>2.5739999999999999E-3</v>
      </c>
      <c r="M539" s="37">
        <v>-0.95469999999999999</v>
      </c>
      <c r="N539" s="37">
        <v>-0.32469999999999999</v>
      </c>
      <c r="O539" s="37">
        <v>0.25290000000000001</v>
      </c>
      <c r="P539" s="37">
        <v>30001</v>
      </c>
      <c r="Q539" s="37">
        <v>120000</v>
      </c>
    </row>
    <row r="540" spans="9:17" x14ac:dyDescent="0.25">
      <c r="I540" s="37" t="s">
        <v>845</v>
      </c>
      <c r="J540" s="37">
        <v>0.36399999999999999</v>
      </c>
      <c r="K540" s="37">
        <v>0.51680000000000004</v>
      </c>
      <c r="L540" s="37">
        <v>5.829E-3</v>
      </c>
      <c r="M540" s="37">
        <v>-0.59509999999999996</v>
      </c>
      <c r="N540" s="37">
        <v>0.35470000000000002</v>
      </c>
      <c r="O540" s="37">
        <v>1.3919999999999999</v>
      </c>
      <c r="P540" s="37">
        <v>30001</v>
      </c>
      <c r="Q540" s="37">
        <v>120000</v>
      </c>
    </row>
    <row r="541" spans="9:17" x14ac:dyDescent="0.25">
      <c r="I541" s="37" t="s">
        <v>846</v>
      </c>
      <c r="J541" s="37">
        <v>-0.32619999999999999</v>
      </c>
      <c r="K541" s="37">
        <v>0.35360000000000003</v>
      </c>
      <c r="L541" s="37">
        <v>2.6340000000000001E-3</v>
      </c>
      <c r="M541" s="37">
        <v>-1.04</v>
      </c>
      <c r="N541" s="37">
        <v>-0.32069999999999999</v>
      </c>
      <c r="O541" s="37">
        <v>0.3629</v>
      </c>
      <c r="P541" s="37">
        <v>30001</v>
      </c>
      <c r="Q541" s="37">
        <v>120000</v>
      </c>
    </row>
    <row r="542" spans="9:17" x14ac:dyDescent="0.25">
      <c r="I542" s="37" t="s">
        <v>847</v>
      </c>
      <c r="J542" s="37">
        <v>-0.44479999999999997</v>
      </c>
      <c r="K542" s="37">
        <v>0.33689999999999998</v>
      </c>
      <c r="L542" s="37">
        <v>2.611E-3</v>
      </c>
      <c r="M542" s="37">
        <v>-1.125</v>
      </c>
      <c r="N542" s="37">
        <v>-0.43709999999999999</v>
      </c>
      <c r="O542" s="37">
        <v>0.20519999999999999</v>
      </c>
      <c r="P542" s="37">
        <v>30001</v>
      </c>
      <c r="Q542" s="37">
        <v>120000</v>
      </c>
    </row>
    <row r="543" spans="9:17" x14ac:dyDescent="0.25">
      <c r="I543" s="37" t="s">
        <v>848</v>
      </c>
      <c r="J543" s="37">
        <v>-0.441</v>
      </c>
      <c r="K543" s="37">
        <v>0.3805</v>
      </c>
      <c r="L543" s="37">
        <v>2.7539999999999999E-3</v>
      </c>
      <c r="M543" s="37">
        <v>-1.2110000000000001</v>
      </c>
      <c r="N543" s="37">
        <v>-0.43319999999999997</v>
      </c>
      <c r="O543" s="37">
        <v>0.29199999999999998</v>
      </c>
      <c r="P543" s="37">
        <v>30001</v>
      </c>
      <c r="Q543" s="37">
        <v>120000</v>
      </c>
    </row>
    <row r="544" spans="9:17" x14ac:dyDescent="0.25">
      <c r="I544" s="37" t="s">
        <v>849</v>
      </c>
      <c r="J544" s="37">
        <v>-5.2700000000000004E-3</v>
      </c>
      <c r="K544" s="37">
        <v>0.32790000000000002</v>
      </c>
      <c r="L544" s="37">
        <v>2.8400000000000001E-3</v>
      </c>
      <c r="M544" s="37">
        <v>-0.67889999999999995</v>
      </c>
      <c r="N544" s="37">
        <v>1.6329999999999999E-3</v>
      </c>
      <c r="O544" s="37">
        <v>0.62660000000000005</v>
      </c>
      <c r="P544" s="37">
        <v>30001</v>
      </c>
      <c r="Q544" s="37">
        <v>120000</v>
      </c>
    </row>
    <row r="545" spans="9:17" x14ac:dyDescent="0.25">
      <c r="I545" s="37" t="s">
        <v>850</v>
      </c>
      <c r="J545" s="37">
        <v>-7.2260000000000005E-2</v>
      </c>
      <c r="K545" s="37">
        <v>0.34150000000000003</v>
      </c>
      <c r="L545" s="37">
        <v>2.8119999999999998E-3</v>
      </c>
      <c r="M545" s="37">
        <v>-0.7681</v>
      </c>
      <c r="N545" s="37">
        <v>-6.3979999999999995E-2</v>
      </c>
      <c r="O545" s="37">
        <v>0.58399999999999996</v>
      </c>
      <c r="P545" s="37">
        <v>30001</v>
      </c>
      <c r="Q545" s="37">
        <v>120000</v>
      </c>
    </row>
    <row r="546" spans="9:17" x14ac:dyDescent="0.25">
      <c r="I546" s="37" t="s">
        <v>851</v>
      </c>
      <c r="J546" s="37">
        <v>0.1265</v>
      </c>
      <c r="K546" s="37">
        <v>0.33090000000000003</v>
      </c>
      <c r="L546" s="37">
        <v>2.2629999999999998E-3</v>
      </c>
      <c r="M546" s="37">
        <v>-0.53979999999999995</v>
      </c>
      <c r="N546" s="37">
        <v>0.12920000000000001</v>
      </c>
      <c r="O546" s="37">
        <v>0.77380000000000004</v>
      </c>
      <c r="P546" s="37">
        <v>30001</v>
      </c>
      <c r="Q546" s="37">
        <v>120000</v>
      </c>
    </row>
    <row r="547" spans="9:17" x14ac:dyDescent="0.25">
      <c r="I547" s="37" t="s">
        <v>852</v>
      </c>
      <c r="J547" s="37">
        <v>0.1202</v>
      </c>
      <c r="K547" s="37">
        <v>0.32319999999999999</v>
      </c>
      <c r="L547" s="37">
        <v>2.3530000000000001E-3</v>
      </c>
      <c r="M547" s="37">
        <v>-0.53</v>
      </c>
      <c r="N547" s="37">
        <v>0.12509999999999999</v>
      </c>
      <c r="O547" s="37">
        <v>0.75180000000000002</v>
      </c>
      <c r="P547" s="37">
        <v>30001</v>
      </c>
      <c r="Q547" s="37">
        <v>120000</v>
      </c>
    </row>
    <row r="548" spans="9:17" x14ac:dyDescent="0.25">
      <c r="I548" s="37" t="s">
        <v>853</v>
      </c>
      <c r="J548" s="37">
        <v>1.8489999999999999E-2</v>
      </c>
      <c r="K548" s="37">
        <v>0.36940000000000001</v>
      </c>
      <c r="L548" s="37">
        <v>2.7309999999999999E-3</v>
      </c>
      <c r="M548" s="37">
        <v>-0.73170000000000002</v>
      </c>
      <c r="N548" s="37">
        <v>2.4910000000000002E-2</v>
      </c>
      <c r="O548" s="37">
        <v>0.73760000000000003</v>
      </c>
      <c r="P548" s="37">
        <v>30001</v>
      </c>
      <c r="Q548" s="37">
        <v>120000</v>
      </c>
    </row>
    <row r="549" spans="9:17" x14ac:dyDescent="0.25">
      <c r="I549" s="37" t="s">
        <v>854</v>
      </c>
      <c r="J549" s="37">
        <v>-0.53139999999999998</v>
      </c>
      <c r="K549" s="37">
        <v>0.36499999999999999</v>
      </c>
      <c r="L549" s="37">
        <v>3.2230000000000002E-3</v>
      </c>
      <c r="M549" s="37">
        <v>-1.2649999999999999</v>
      </c>
      <c r="N549" s="37">
        <v>-0.52629999999999999</v>
      </c>
      <c r="O549" s="37">
        <v>0.1774</v>
      </c>
      <c r="P549" s="37">
        <v>30001</v>
      </c>
      <c r="Q549" s="37">
        <v>120000</v>
      </c>
    </row>
    <row r="550" spans="9:17" x14ac:dyDescent="0.25">
      <c r="I550" s="37" t="s">
        <v>855</v>
      </c>
      <c r="J550" s="37">
        <v>-0.57540000000000002</v>
      </c>
      <c r="K550" s="37">
        <v>0.39219999999999999</v>
      </c>
      <c r="L550" s="37">
        <v>3.2650000000000001E-3</v>
      </c>
      <c r="M550" s="37">
        <v>-1.36</v>
      </c>
      <c r="N550" s="37">
        <v>-0.57130000000000003</v>
      </c>
      <c r="O550" s="37">
        <v>0.19059999999999999</v>
      </c>
      <c r="P550" s="37">
        <v>30001</v>
      </c>
      <c r="Q550" s="37">
        <v>120000</v>
      </c>
    </row>
    <row r="551" spans="9:17" x14ac:dyDescent="0.25">
      <c r="I551" s="37" t="s">
        <v>856</v>
      </c>
      <c r="J551" s="37">
        <v>-1.1020000000000001</v>
      </c>
      <c r="K551" s="37">
        <v>0.78900000000000003</v>
      </c>
      <c r="L551" s="37">
        <v>1.342E-2</v>
      </c>
      <c r="M551" s="37">
        <v>-2.653</v>
      </c>
      <c r="N551" s="37">
        <v>-1.103</v>
      </c>
      <c r="O551" s="37">
        <v>0.45839999999999997</v>
      </c>
      <c r="P551" s="37">
        <v>30001</v>
      </c>
      <c r="Q551" s="37">
        <v>120000</v>
      </c>
    </row>
    <row r="552" spans="9:17" x14ac:dyDescent="0.25">
      <c r="I552" s="37" t="s">
        <v>857</v>
      </c>
      <c r="J552" s="37">
        <v>-1.222</v>
      </c>
      <c r="K552" s="37">
        <v>0.43240000000000001</v>
      </c>
      <c r="L552" s="37">
        <v>3.8440000000000002E-3</v>
      </c>
      <c r="M552" s="37">
        <v>-2.0830000000000002</v>
      </c>
      <c r="N552" s="37">
        <v>-1.2210000000000001</v>
      </c>
      <c r="O552" s="37">
        <v>-0.37919999999999998</v>
      </c>
      <c r="P552" s="37">
        <v>30001</v>
      </c>
      <c r="Q552" s="37">
        <v>120000</v>
      </c>
    </row>
    <row r="553" spans="9:17" x14ac:dyDescent="0.25">
      <c r="I553" s="37" t="s">
        <v>858</v>
      </c>
      <c r="J553" s="37">
        <v>-0.87829999999999997</v>
      </c>
      <c r="K553" s="37">
        <v>0.42730000000000001</v>
      </c>
      <c r="L553" s="37">
        <v>4.5180000000000003E-3</v>
      </c>
      <c r="M553" s="37">
        <v>-1.734</v>
      </c>
      <c r="N553" s="37">
        <v>-0.87460000000000004</v>
      </c>
      <c r="O553" s="37">
        <v>-5.1209999999999999E-2</v>
      </c>
      <c r="P553" s="37">
        <v>30001</v>
      </c>
      <c r="Q553" s="37">
        <v>120000</v>
      </c>
    </row>
    <row r="554" spans="9:17" x14ac:dyDescent="0.25">
      <c r="I554" s="37" t="s">
        <v>859</v>
      </c>
      <c r="J554" s="37">
        <v>-0.87509999999999999</v>
      </c>
      <c r="K554" s="37">
        <v>0.66059999999999997</v>
      </c>
      <c r="L554" s="37">
        <v>9.5820000000000002E-3</v>
      </c>
      <c r="M554" s="37">
        <v>-2.21</v>
      </c>
      <c r="N554" s="37">
        <v>-0.873</v>
      </c>
      <c r="O554" s="37">
        <v>0.43790000000000001</v>
      </c>
      <c r="P554" s="37">
        <v>30001</v>
      </c>
      <c r="Q554" s="37">
        <v>120000</v>
      </c>
    </row>
    <row r="555" spans="9:17" x14ac:dyDescent="0.25">
      <c r="I555" s="37" t="s">
        <v>860</v>
      </c>
      <c r="J555" s="37">
        <v>-1.0620000000000001</v>
      </c>
      <c r="K555" s="37">
        <v>0.43369999999999997</v>
      </c>
      <c r="L555" s="37">
        <v>3.9890000000000004E-3</v>
      </c>
      <c r="M555" s="37">
        <v>-1.927</v>
      </c>
      <c r="N555" s="37">
        <v>-1.0569999999999999</v>
      </c>
      <c r="O555" s="37">
        <v>-0.2175</v>
      </c>
      <c r="P555" s="37">
        <v>30001</v>
      </c>
      <c r="Q555" s="37">
        <v>120000</v>
      </c>
    </row>
    <row r="556" spans="9:17" x14ac:dyDescent="0.25">
      <c r="I556" s="37" t="s">
        <v>861</v>
      </c>
      <c r="J556" s="37">
        <v>-0.85960000000000003</v>
      </c>
      <c r="K556" s="37">
        <v>0.41399999999999998</v>
      </c>
      <c r="L556" s="37">
        <v>4.1970000000000002E-3</v>
      </c>
      <c r="M556" s="37">
        <v>-1.681</v>
      </c>
      <c r="N556" s="37">
        <v>-0.85919999999999996</v>
      </c>
      <c r="O556" s="37">
        <v>-5.2150000000000002E-2</v>
      </c>
      <c r="P556" s="37">
        <v>30001</v>
      </c>
      <c r="Q556" s="37">
        <v>120000</v>
      </c>
    </row>
    <row r="557" spans="9:17" x14ac:dyDescent="0.25">
      <c r="I557" s="37" t="s">
        <v>862</v>
      </c>
      <c r="J557" s="37">
        <v>-6.6389999999999999E-3</v>
      </c>
      <c r="K557" s="37">
        <v>0.43430000000000002</v>
      </c>
      <c r="L557" s="37">
        <v>4.8300000000000001E-3</v>
      </c>
      <c r="M557" s="37">
        <v>-0.8669</v>
      </c>
      <c r="N557" s="37">
        <v>-3.1380000000000002E-3</v>
      </c>
      <c r="O557" s="37">
        <v>0.84230000000000005</v>
      </c>
      <c r="P557" s="37">
        <v>30001</v>
      </c>
      <c r="Q557" s="37">
        <v>120000</v>
      </c>
    </row>
    <row r="558" spans="9:17" x14ac:dyDescent="0.25">
      <c r="I558" s="37" t="s">
        <v>863</v>
      </c>
      <c r="J558" s="37">
        <v>-0.16339999999999999</v>
      </c>
      <c r="K558" s="37">
        <v>0.2298</v>
      </c>
      <c r="L558" s="37">
        <v>2.31E-3</v>
      </c>
      <c r="M558" s="37">
        <v>-0.66979999999999995</v>
      </c>
      <c r="N558" s="37">
        <v>-0.13789999999999999</v>
      </c>
      <c r="O558" s="37">
        <v>0.24410000000000001</v>
      </c>
      <c r="P558" s="37">
        <v>30001</v>
      </c>
      <c r="Q558" s="37">
        <v>120000</v>
      </c>
    </row>
    <row r="559" spans="9:17" x14ac:dyDescent="0.25">
      <c r="I559" s="37" t="s">
        <v>864</v>
      </c>
      <c r="J559" s="37">
        <v>-4.9950000000000001E-2</v>
      </c>
      <c r="K559" s="37">
        <v>0.21060000000000001</v>
      </c>
      <c r="L559" s="37">
        <v>1.856E-3</v>
      </c>
      <c r="M559" s="37">
        <v>-0.50129999999999997</v>
      </c>
      <c r="N559" s="37">
        <v>-3.5830000000000001E-2</v>
      </c>
      <c r="O559" s="37">
        <v>0.35449999999999998</v>
      </c>
      <c r="P559" s="37">
        <v>30001</v>
      </c>
      <c r="Q559" s="37">
        <v>120000</v>
      </c>
    </row>
    <row r="560" spans="9:17" x14ac:dyDescent="0.25">
      <c r="I560" s="37" t="s">
        <v>865</v>
      </c>
      <c r="J560" s="37">
        <v>-9.8599999999999993E-2</v>
      </c>
      <c r="K560" s="37">
        <v>0.2555</v>
      </c>
      <c r="L560" s="37">
        <v>1.8569999999999999E-3</v>
      </c>
      <c r="M560" s="37">
        <v>-0.66310000000000002</v>
      </c>
      <c r="N560" s="37">
        <v>-7.3020000000000002E-2</v>
      </c>
      <c r="O560" s="37">
        <v>0.37769999999999998</v>
      </c>
      <c r="P560" s="37">
        <v>30001</v>
      </c>
      <c r="Q560" s="37">
        <v>120000</v>
      </c>
    </row>
    <row r="561" spans="9:17" x14ac:dyDescent="0.25">
      <c r="I561" s="37" t="s">
        <v>866</v>
      </c>
      <c r="J561" s="37">
        <v>5.9709999999999999E-2</v>
      </c>
      <c r="K561" s="37">
        <v>0.2535</v>
      </c>
      <c r="L561" s="37">
        <v>2.434E-3</v>
      </c>
      <c r="M561" s="37">
        <v>-0.45639999999999997</v>
      </c>
      <c r="N561" s="37">
        <v>6.5299999999999997E-2</v>
      </c>
      <c r="O561" s="37">
        <v>0.55030000000000001</v>
      </c>
      <c r="P561" s="37">
        <v>30001</v>
      </c>
      <c r="Q561" s="37">
        <v>120000</v>
      </c>
    </row>
    <row r="562" spans="9:17" x14ac:dyDescent="0.25">
      <c r="I562" s="37" t="s">
        <v>867</v>
      </c>
      <c r="J562" s="37">
        <v>0.10680000000000001</v>
      </c>
      <c r="K562" s="37">
        <v>0.2407</v>
      </c>
      <c r="L562" s="37">
        <v>2.5110000000000002E-3</v>
      </c>
      <c r="M562" s="37">
        <v>-0.38890000000000002</v>
      </c>
      <c r="N562" s="37">
        <v>0.1135</v>
      </c>
      <c r="O562" s="37">
        <v>0.56699999999999995</v>
      </c>
      <c r="P562" s="37">
        <v>30001</v>
      </c>
      <c r="Q562" s="37">
        <v>120000</v>
      </c>
    </row>
    <row r="563" spans="9:17" x14ac:dyDescent="0.25">
      <c r="I563" s="37" t="s">
        <v>868</v>
      </c>
      <c r="J563" s="37">
        <v>-2.368E-2</v>
      </c>
      <c r="K563" s="37">
        <v>0.21379999999999999</v>
      </c>
      <c r="L563" s="37">
        <v>2.0500000000000002E-3</v>
      </c>
      <c r="M563" s="37">
        <v>-0.4753</v>
      </c>
      <c r="N563" s="37">
        <v>-1.2460000000000001E-2</v>
      </c>
      <c r="O563" s="37">
        <v>0.37280000000000002</v>
      </c>
      <c r="P563" s="37">
        <v>30001</v>
      </c>
      <c r="Q563" s="37">
        <v>120000</v>
      </c>
    </row>
    <row r="564" spans="9:17" x14ac:dyDescent="0.25">
      <c r="I564" s="37" t="s">
        <v>869</v>
      </c>
      <c r="J564" s="37">
        <v>6.2129999999999998E-2</v>
      </c>
      <c r="K564" s="37">
        <v>0.22009999999999999</v>
      </c>
      <c r="L564" s="37">
        <v>2.173E-3</v>
      </c>
      <c r="M564" s="37">
        <v>-0.40039999999999998</v>
      </c>
      <c r="N564" s="37">
        <v>7.2340000000000002E-2</v>
      </c>
      <c r="O564" s="37">
        <v>0.47499999999999998</v>
      </c>
      <c r="P564" s="37">
        <v>30001</v>
      </c>
      <c r="Q564" s="37">
        <v>120000</v>
      </c>
    </row>
    <row r="565" spans="9:17" x14ac:dyDescent="0.25">
      <c r="I565" s="37" t="s">
        <v>870</v>
      </c>
      <c r="J565" s="37">
        <v>-0.34029999999999999</v>
      </c>
      <c r="K565" s="37">
        <v>0.2341</v>
      </c>
      <c r="L565" s="37">
        <v>2.2859999999999998E-3</v>
      </c>
      <c r="M565" s="37">
        <v>-0.81130000000000002</v>
      </c>
      <c r="N565" s="37">
        <v>-0.33679999999999999</v>
      </c>
      <c r="O565" s="37">
        <v>0.1124</v>
      </c>
      <c r="P565" s="37">
        <v>30001</v>
      </c>
      <c r="Q565" s="37">
        <v>120000</v>
      </c>
    </row>
    <row r="566" spans="9:17" x14ac:dyDescent="0.25">
      <c r="I566" s="37" t="s">
        <v>871</v>
      </c>
      <c r="J566" s="37">
        <v>-4.9709999999999997E-3</v>
      </c>
      <c r="K566" s="37">
        <v>0.25319999999999998</v>
      </c>
      <c r="L566" s="37">
        <v>2.317E-3</v>
      </c>
      <c r="M566" s="37">
        <v>-0.51519999999999999</v>
      </c>
      <c r="N566" s="37">
        <v>-1.572E-3</v>
      </c>
      <c r="O566" s="37">
        <v>0.48330000000000001</v>
      </c>
      <c r="P566" s="37">
        <v>30001</v>
      </c>
      <c r="Q566" s="37">
        <v>120000</v>
      </c>
    </row>
    <row r="567" spans="9:17" x14ac:dyDescent="0.25">
      <c r="I567" s="37" t="s">
        <v>872</v>
      </c>
      <c r="J567" s="37">
        <v>6.1609999999999998E-2</v>
      </c>
      <c r="K567" s="37">
        <v>0.27089999999999997</v>
      </c>
      <c r="L567" s="37">
        <v>2.8630000000000001E-3</v>
      </c>
      <c r="M567" s="37">
        <v>-0.48449999999999999</v>
      </c>
      <c r="N567" s="37">
        <v>6.4879999999999993E-2</v>
      </c>
      <c r="O567" s="37">
        <v>0.5877</v>
      </c>
      <c r="P567" s="37">
        <v>30001</v>
      </c>
      <c r="Q567" s="37">
        <v>120000</v>
      </c>
    </row>
    <row r="568" spans="9:17" x14ac:dyDescent="0.25">
      <c r="I568" s="37" t="s">
        <v>873</v>
      </c>
      <c r="J568" s="37">
        <v>-0.1231</v>
      </c>
      <c r="K568" s="37">
        <v>0.30869999999999997</v>
      </c>
      <c r="L568" s="37">
        <v>3.1059999999999998E-3</v>
      </c>
      <c r="M568" s="37">
        <v>-0.74109999999999998</v>
      </c>
      <c r="N568" s="37">
        <v>-0.11890000000000001</v>
      </c>
      <c r="O568" s="37">
        <v>0.47410000000000002</v>
      </c>
      <c r="P568" s="37">
        <v>30001</v>
      </c>
      <c r="Q568" s="37">
        <v>120000</v>
      </c>
    </row>
    <row r="569" spans="9:17" x14ac:dyDescent="0.25">
      <c r="I569" s="37" t="s">
        <v>874</v>
      </c>
      <c r="J569" s="37">
        <v>-0.51129999999999998</v>
      </c>
      <c r="K569" s="37">
        <v>0.37190000000000001</v>
      </c>
      <c r="L569" s="37">
        <v>3.6219999999999998E-3</v>
      </c>
      <c r="M569" s="37">
        <v>-1.2669999999999999</v>
      </c>
      <c r="N569" s="37">
        <v>-0.50049999999999994</v>
      </c>
      <c r="O569" s="37">
        <v>0.1855</v>
      </c>
      <c r="P569" s="37">
        <v>30001</v>
      </c>
      <c r="Q569" s="37">
        <v>120000</v>
      </c>
    </row>
    <row r="570" spans="9:17" x14ac:dyDescent="0.25">
      <c r="I570" s="37" t="s">
        <v>875</v>
      </c>
      <c r="J570" s="37">
        <v>-0.1749</v>
      </c>
      <c r="K570" s="37">
        <v>0.2586</v>
      </c>
      <c r="L570" s="37">
        <v>2.8540000000000002E-3</v>
      </c>
      <c r="M570" s="37">
        <v>-0.69720000000000004</v>
      </c>
      <c r="N570" s="37">
        <v>-0.17050000000000001</v>
      </c>
      <c r="O570" s="37">
        <v>0.32290000000000002</v>
      </c>
      <c r="P570" s="37">
        <v>30001</v>
      </c>
      <c r="Q570" s="37">
        <v>120000</v>
      </c>
    </row>
    <row r="571" spans="9:17" x14ac:dyDescent="0.25">
      <c r="I571" s="37" t="s">
        <v>876</v>
      </c>
      <c r="J571" s="37">
        <v>3.8109999999999998E-2</v>
      </c>
      <c r="K571" s="37">
        <v>0.32229999999999998</v>
      </c>
      <c r="L571" s="37">
        <v>2.8579999999999999E-3</v>
      </c>
      <c r="M571" s="37">
        <v>-0.5917</v>
      </c>
      <c r="N571" s="37">
        <v>3.653E-2</v>
      </c>
      <c r="O571" s="37">
        <v>0.67969999999999997</v>
      </c>
      <c r="P571" s="37">
        <v>30001</v>
      </c>
      <c r="Q571" s="37">
        <v>120000</v>
      </c>
    </row>
    <row r="572" spans="9:17" x14ac:dyDescent="0.25">
      <c r="I572" s="37" t="s">
        <v>877</v>
      </c>
      <c r="J572" s="37">
        <v>0.20649999999999999</v>
      </c>
      <c r="K572" s="37">
        <v>0.24679999999999999</v>
      </c>
      <c r="L572" s="37">
        <v>2.7039999999999998E-3</v>
      </c>
      <c r="M572" s="37">
        <v>-0.29609999999999997</v>
      </c>
      <c r="N572" s="37">
        <v>0.21210000000000001</v>
      </c>
      <c r="O572" s="37">
        <v>0.68030000000000002</v>
      </c>
      <c r="P572" s="37">
        <v>30001</v>
      </c>
      <c r="Q572" s="37">
        <v>120000</v>
      </c>
    </row>
    <row r="573" spans="9:17" x14ac:dyDescent="0.25">
      <c r="I573" s="37" t="s">
        <v>878</v>
      </c>
      <c r="J573" s="37">
        <v>0.4753</v>
      </c>
      <c r="K573" s="37">
        <v>0.3135</v>
      </c>
      <c r="L573" s="37">
        <v>2.9399999999999999E-3</v>
      </c>
      <c r="M573" s="37">
        <v>-0.13850000000000001</v>
      </c>
      <c r="N573" s="37">
        <v>0.4733</v>
      </c>
      <c r="O573" s="37">
        <v>1.097</v>
      </c>
      <c r="P573" s="37">
        <v>30001</v>
      </c>
      <c r="Q573" s="37">
        <v>120000</v>
      </c>
    </row>
    <row r="574" spans="9:17" x14ac:dyDescent="0.25">
      <c r="I574" s="37" t="s">
        <v>879</v>
      </c>
      <c r="J574" s="37">
        <v>0.1638</v>
      </c>
      <c r="K574" s="37">
        <v>0.34300000000000003</v>
      </c>
      <c r="L574" s="37">
        <v>3.1779999999999998E-3</v>
      </c>
      <c r="M574" s="37">
        <v>-0.53510000000000002</v>
      </c>
      <c r="N574" s="37">
        <v>0.1724</v>
      </c>
      <c r="O574" s="37">
        <v>0.81799999999999995</v>
      </c>
      <c r="P574" s="37">
        <v>30001</v>
      </c>
      <c r="Q574" s="37">
        <v>120000</v>
      </c>
    </row>
    <row r="575" spans="9:17" x14ac:dyDescent="0.25">
      <c r="I575" s="37" t="s">
        <v>880</v>
      </c>
      <c r="J575" s="37">
        <v>7.0760000000000003E-2</v>
      </c>
      <c r="K575" s="37">
        <v>0.24840000000000001</v>
      </c>
      <c r="L575" s="37">
        <v>2.6069999999999999E-3</v>
      </c>
      <c r="M575" s="37">
        <v>-0.4299</v>
      </c>
      <c r="N575" s="37">
        <v>7.4730000000000005E-2</v>
      </c>
      <c r="O575" s="37">
        <v>0.55120000000000002</v>
      </c>
      <c r="P575" s="37">
        <v>30001</v>
      </c>
      <c r="Q575" s="37">
        <v>120000</v>
      </c>
    </row>
    <row r="576" spans="9:17" x14ac:dyDescent="0.25">
      <c r="I576" s="37" t="s">
        <v>881</v>
      </c>
      <c r="J576" s="37">
        <v>0.44579999999999997</v>
      </c>
      <c r="K576" s="37">
        <v>0.31009999999999999</v>
      </c>
      <c r="L576" s="37">
        <v>3.0300000000000001E-3</v>
      </c>
      <c r="M576" s="37">
        <v>-0.16170000000000001</v>
      </c>
      <c r="N576" s="37">
        <v>0.44469999999999998</v>
      </c>
      <c r="O576" s="37">
        <v>1.06</v>
      </c>
      <c r="P576" s="37">
        <v>30001</v>
      </c>
      <c r="Q576" s="37">
        <v>120000</v>
      </c>
    </row>
    <row r="577" spans="9:17" x14ac:dyDescent="0.25">
      <c r="I577" s="37" t="s">
        <v>882</v>
      </c>
      <c r="J577" s="37">
        <v>0.15440000000000001</v>
      </c>
      <c r="K577" s="37">
        <v>0.30470000000000003</v>
      </c>
      <c r="L577" s="37">
        <v>2.8890000000000001E-3</v>
      </c>
      <c r="M577" s="37">
        <v>-0.45679999999999998</v>
      </c>
      <c r="N577" s="37">
        <v>0.16009999999999999</v>
      </c>
      <c r="O577" s="37">
        <v>0.73909999999999998</v>
      </c>
      <c r="P577" s="37">
        <v>30001</v>
      </c>
      <c r="Q577" s="37">
        <v>120000</v>
      </c>
    </row>
    <row r="578" spans="9:17" x14ac:dyDescent="0.25">
      <c r="I578" s="37" t="s">
        <v>883</v>
      </c>
      <c r="J578" s="37">
        <v>0.5917</v>
      </c>
      <c r="K578" s="37">
        <v>0.3553</v>
      </c>
      <c r="L578" s="37">
        <v>3.5769999999999999E-3</v>
      </c>
      <c r="M578" s="37">
        <v>-8.4029999999999994E-2</v>
      </c>
      <c r="N578" s="37">
        <v>0.58320000000000005</v>
      </c>
      <c r="O578" s="37">
        <v>1.3089999999999999</v>
      </c>
      <c r="P578" s="37">
        <v>30001</v>
      </c>
      <c r="Q578" s="37">
        <v>120000</v>
      </c>
    </row>
    <row r="579" spans="9:17" x14ac:dyDescent="0.25">
      <c r="I579" s="37" t="s">
        <v>884</v>
      </c>
      <c r="J579" s="37">
        <v>0.38069999999999998</v>
      </c>
      <c r="K579" s="37">
        <v>0.30880000000000002</v>
      </c>
      <c r="L579" s="37">
        <v>2.957E-3</v>
      </c>
      <c r="M579" s="37">
        <v>-0.2263</v>
      </c>
      <c r="N579" s="37">
        <v>0.38129999999999997</v>
      </c>
      <c r="O579" s="37">
        <v>0.99139999999999995</v>
      </c>
      <c r="P579" s="37">
        <v>30001</v>
      </c>
      <c r="Q579" s="37">
        <v>120000</v>
      </c>
    </row>
    <row r="580" spans="9:17" x14ac:dyDescent="0.25">
      <c r="I580" s="37" t="s">
        <v>885</v>
      </c>
      <c r="J580" s="37">
        <v>0.24360000000000001</v>
      </c>
      <c r="K580" s="37">
        <v>0.2797</v>
      </c>
      <c r="L580" s="37">
        <v>3.0400000000000002E-3</v>
      </c>
      <c r="M580" s="37">
        <v>-0.31640000000000001</v>
      </c>
      <c r="N580" s="37">
        <v>0.24640000000000001</v>
      </c>
      <c r="O580" s="37">
        <v>0.7863</v>
      </c>
      <c r="P580" s="37">
        <v>30001</v>
      </c>
      <c r="Q580" s="37">
        <v>120000</v>
      </c>
    </row>
    <row r="581" spans="9:17" x14ac:dyDescent="0.25">
      <c r="I581" s="37" t="s">
        <v>886</v>
      </c>
      <c r="J581" s="37">
        <v>0.1895</v>
      </c>
      <c r="K581" s="37">
        <v>0.30690000000000001</v>
      </c>
      <c r="L581" s="37">
        <v>2.6570000000000001E-3</v>
      </c>
      <c r="M581" s="37">
        <v>-0.42909999999999998</v>
      </c>
      <c r="N581" s="37">
        <v>0.19489999999999999</v>
      </c>
      <c r="O581" s="37">
        <v>0.78310000000000002</v>
      </c>
      <c r="P581" s="37">
        <v>30001</v>
      </c>
      <c r="Q581" s="37">
        <v>120000</v>
      </c>
    </row>
    <row r="582" spans="9:17" x14ac:dyDescent="0.25">
      <c r="I582" s="37" t="s">
        <v>887</v>
      </c>
      <c r="J582" s="37">
        <v>0.15890000000000001</v>
      </c>
      <c r="K582" s="37">
        <v>0.2316</v>
      </c>
      <c r="L582" s="37">
        <v>2.176E-3</v>
      </c>
      <c r="M582" s="37">
        <v>-0.30969999999999998</v>
      </c>
      <c r="N582" s="37">
        <v>0.16259999999999999</v>
      </c>
      <c r="O582" s="37">
        <v>0.60419999999999996</v>
      </c>
      <c r="P582" s="37">
        <v>30001</v>
      </c>
      <c r="Q582" s="37">
        <v>120000</v>
      </c>
    </row>
    <row r="583" spans="9:17" x14ac:dyDescent="0.25">
      <c r="I583" s="37" t="s">
        <v>888</v>
      </c>
      <c r="J583" s="37">
        <v>0.16889999999999999</v>
      </c>
      <c r="K583" s="37">
        <v>0.27989999999999998</v>
      </c>
      <c r="L583" s="37">
        <v>2.5379999999999999E-3</v>
      </c>
      <c r="M583" s="37">
        <v>-0.38990000000000002</v>
      </c>
      <c r="N583" s="37">
        <v>0.17169999999999999</v>
      </c>
      <c r="O583" s="37">
        <v>0.70979999999999999</v>
      </c>
      <c r="P583" s="37">
        <v>30001</v>
      </c>
      <c r="Q583" s="37">
        <v>120000</v>
      </c>
    </row>
    <row r="584" spans="9:17" x14ac:dyDescent="0.25">
      <c r="I584" s="37" t="s">
        <v>889</v>
      </c>
      <c r="J584" s="37">
        <v>0.2175</v>
      </c>
      <c r="K584" s="37">
        <v>0.33629999999999999</v>
      </c>
      <c r="L584" s="37">
        <v>2.9069999999999999E-3</v>
      </c>
      <c r="M584" s="37">
        <v>-0.45040000000000002</v>
      </c>
      <c r="N584" s="37">
        <v>0.21970000000000001</v>
      </c>
      <c r="O584" s="37">
        <v>0.87480000000000002</v>
      </c>
      <c r="P584" s="37">
        <v>30001</v>
      </c>
      <c r="Q584" s="37">
        <v>120000</v>
      </c>
    </row>
    <row r="585" spans="9:17" x14ac:dyDescent="0.25">
      <c r="I585" s="37" t="s">
        <v>890</v>
      </c>
      <c r="J585" s="37">
        <v>1.048</v>
      </c>
      <c r="K585" s="37">
        <v>0.44829999999999998</v>
      </c>
      <c r="L585" s="37">
        <v>4.921E-3</v>
      </c>
      <c r="M585" s="37">
        <v>0.1895</v>
      </c>
      <c r="N585" s="37">
        <v>1.04</v>
      </c>
      <c r="O585" s="37">
        <v>1.95</v>
      </c>
      <c r="P585" s="37">
        <v>30001</v>
      </c>
      <c r="Q585" s="37">
        <v>120000</v>
      </c>
    </row>
    <row r="586" spans="9:17" x14ac:dyDescent="0.25">
      <c r="I586" s="37" t="s">
        <v>891</v>
      </c>
      <c r="J586" s="37">
        <v>-0.51029999999999998</v>
      </c>
      <c r="K586" s="37">
        <v>0.2641</v>
      </c>
      <c r="L586" s="37">
        <v>2.31E-3</v>
      </c>
      <c r="M586" s="37">
        <v>-1.042</v>
      </c>
      <c r="N586" s="37">
        <v>-0.50629999999999997</v>
      </c>
      <c r="O586" s="37">
        <v>-3.7750000000000001E-3</v>
      </c>
      <c r="P586" s="37">
        <v>30001</v>
      </c>
      <c r="Q586" s="37">
        <v>120000</v>
      </c>
    </row>
    <row r="587" spans="9:17" x14ac:dyDescent="0.25">
      <c r="I587" s="37" t="s">
        <v>892</v>
      </c>
      <c r="J587" s="37">
        <v>-0.24410000000000001</v>
      </c>
      <c r="K587" s="37">
        <v>0.26340000000000002</v>
      </c>
      <c r="L587" s="37">
        <v>2.7299999999999998E-3</v>
      </c>
      <c r="M587" s="37">
        <v>-0.77529999999999999</v>
      </c>
      <c r="N587" s="37">
        <v>-0.23930000000000001</v>
      </c>
      <c r="O587" s="37">
        <v>0.26490000000000002</v>
      </c>
      <c r="P587" s="37">
        <v>30001</v>
      </c>
      <c r="Q587" s="37">
        <v>120000</v>
      </c>
    </row>
    <row r="588" spans="9:17" x14ac:dyDescent="0.25">
      <c r="I588" s="37" t="s">
        <v>893</v>
      </c>
      <c r="J588" s="37">
        <v>-0.23899999999999999</v>
      </c>
      <c r="K588" s="37">
        <v>0.2757</v>
      </c>
      <c r="L588" s="37">
        <v>2.513E-3</v>
      </c>
      <c r="M588" s="37">
        <v>-0.79400000000000004</v>
      </c>
      <c r="N588" s="37">
        <v>-0.23449999999999999</v>
      </c>
      <c r="O588" s="37">
        <v>0.29149999999999998</v>
      </c>
      <c r="P588" s="37">
        <v>30001</v>
      </c>
      <c r="Q588" s="37">
        <v>120000</v>
      </c>
    </row>
    <row r="589" spans="9:17" x14ac:dyDescent="0.25">
      <c r="I589" s="37" t="s">
        <v>894</v>
      </c>
      <c r="J589" s="37">
        <v>-0.2099</v>
      </c>
      <c r="K589" s="37">
        <v>0.1978</v>
      </c>
      <c r="L589" s="37">
        <v>1.774E-3</v>
      </c>
      <c r="M589" s="37">
        <v>-0.61439999999999995</v>
      </c>
      <c r="N589" s="37">
        <v>-0.20480000000000001</v>
      </c>
      <c r="O589" s="37">
        <v>0.16769999999999999</v>
      </c>
      <c r="P589" s="37">
        <v>30001</v>
      </c>
      <c r="Q589" s="37">
        <v>120000</v>
      </c>
    </row>
    <row r="590" spans="9:17" x14ac:dyDescent="0.25">
      <c r="I590" s="37" t="s">
        <v>895</v>
      </c>
      <c r="J590" s="37">
        <v>0.48609999999999998</v>
      </c>
      <c r="K590" s="37">
        <v>0.47539999999999999</v>
      </c>
      <c r="L590" s="37">
        <v>5.646E-3</v>
      </c>
      <c r="M590" s="37">
        <v>-0.36730000000000002</v>
      </c>
      <c r="N590" s="37">
        <v>0.47149999999999997</v>
      </c>
      <c r="O590" s="37">
        <v>1.446</v>
      </c>
      <c r="P590" s="37">
        <v>30001</v>
      </c>
      <c r="Q590" s="37">
        <v>120000</v>
      </c>
    </row>
    <row r="591" spans="9:17" x14ac:dyDescent="0.25">
      <c r="I591" s="37" t="s">
        <v>896</v>
      </c>
      <c r="J591" s="37">
        <v>-0.2041</v>
      </c>
      <c r="K591" s="37">
        <v>0.28120000000000001</v>
      </c>
      <c r="L591" s="37">
        <v>1.913E-3</v>
      </c>
      <c r="M591" s="37">
        <v>-0.76890000000000003</v>
      </c>
      <c r="N591" s="37">
        <v>-0.20019999999999999</v>
      </c>
      <c r="O591" s="37">
        <v>0.34210000000000002</v>
      </c>
      <c r="P591" s="37">
        <v>30001</v>
      </c>
      <c r="Q591" s="37">
        <v>120000</v>
      </c>
    </row>
    <row r="592" spans="9:17" x14ac:dyDescent="0.25">
      <c r="I592" s="37" t="s">
        <v>897</v>
      </c>
      <c r="J592" s="37">
        <v>-0.32269999999999999</v>
      </c>
      <c r="K592" s="37">
        <v>0.27679999999999999</v>
      </c>
      <c r="L592" s="37">
        <v>2.6510000000000001E-3</v>
      </c>
      <c r="M592" s="37">
        <v>-0.88460000000000005</v>
      </c>
      <c r="N592" s="37">
        <v>-0.3175</v>
      </c>
      <c r="O592" s="37">
        <v>0.20799999999999999</v>
      </c>
      <c r="P592" s="37">
        <v>30001</v>
      </c>
      <c r="Q592" s="37">
        <v>120000</v>
      </c>
    </row>
    <row r="593" spans="9:17" x14ac:dyDescent="0.25">
      <c r="I593" s="37" t="s">
        <v>898</v>
      </c>
      <c r="J593" s="37">
        <v>-0.31890000000000002</v>
      </c>
      <c r="K593" s="37">
        <v>0.32840000000000003</v>
      </c>
      <c r="L593" s="37">
        <v>2.7680000000000001E-3</v>
      </c>
      <c r="M593" s="37">
        <v>-0.99490000000000001</v>
      </c>
      <c r="N593" s="37">
        <v>-0.3085</v>
      </c>
      <c r="O593" s="37">
        <v>0.30620000000000003</v>
      </c>
      <c r="P593" s="37">
        <v>30001</v>
      </c>
      <c r="Q593" s="37">
        <v>120000</v>
      </c>
    </row>
    <row r="594" spans="9:17" x14ac:dyDescent="0.25">
      <c r="I594" s="37" t="s">
        <v>899</v>
      </c>
      <c r="J594" s="37">
        <v>0.1168</v>
      </c>
      <c r="K594" s="37">
        <v>0.2626</v>
      </c>
      <c r="L594" s="37">
        <v>2.3010000000000001E-3</v>
      </c>
      <c r="M594" s="37">
        <v>-0.41980000000000001</v>
      </c>
      <c r="N594" s="37">
        <v>0.1236</v>
      </c>
      <c r="O594" s="37">
        <v>0.61880000000000002</v>
      </c>
      <c r="P594" s="37">
        <v>30001</v>
      </c>
      <c r="Q594" s="37">
        <v>120000</v>
      </c>
    </row>
    <row r="595" spans="9:17" x14ac:dyDescent="0.25">
      <c r="I595" s="37" t="s">
        <v>900</v>
      </c>
      <c r="J595" s="37">
        <v>4.9840000000000002E-2</v>
      </c>
      <c r="K595" s="37">
        <v>0.28470000000000001</v>
      </c>
      <c r="L595" s="37">
        <v>2.758E-3</v>
      </c>
      <c r="M595" s="37">
        <v>-0.53159999999999996</v>
      </c>
      <c r="N595" s="37">
        <v>5.7160000000000002E-2</v>
      </c>
      <c r="O595" s="37">
        <v>0.59240000000000004</v>
      </c>
      <c r="P595" s="37">
        <v>30001</v>
      </c>
      <c r="Q595" s="37">
        <v>120000</v>
      </c>
    </row>
    <row r="596" spans="9:17" x14ac:dyDescent="0.25">
      <c r="I596" s="37" t="s">
        <v>901</v>
      </c>
      <c r="J596" s="37">
        <v>0.24859999999999999</v>
      </c>
      <c r="K596" s="37">
        <v>0.28789999999999999</v>
      </c>
      <c r="L596" s="37">
        <v>2.6380000000000002E-3</v>
      </c>
      <c r="M596" s="37">
        <v>-0.31630000000000003</v>
      </c>
      <c r="N596" s="37">
        <v>0.2467</v>
      </c>
      <c r="O596" s="37">
        <v>0.8236</v>
      </c>
      <c r="P596" s="37">
        <v>30001</v>
      </c>
      <c r="Q596" s="37">
        <v>120000</v>
      </c>
    </row>
    <row r="597" spans="9:17" x14ac:dyDescent="0.25">
      <c r="I597" s="37" t="s">
        <v>902</v>
      </c>
      <c r="J597" s="37">
        <v>0.24229999999999999</v>
      </c>
      <c r="K597" s="37">
        <v>0.27279999999999999</v>
      </c>
      <c r="L597" s="37">
        <v>2.5839999999999999E-3</v>
      </c>
      <c r="M597" s="37">
        <v>-0.2989</v>
      </c>
      <c r="N597" s="37">
        <v>0.24310000000000001</v>
      </c>
      <c r="O597" s="37">
        <v>0.77580000000000005</v>
      </c>
      <c r="P597" s="37">
        <v>30001</v>
      </c>
      <c r="Q597" s="37">
        <v>120000</v>
      </c>
    </row>
    <row r="598" spans="9:17" x14ac:dyDescent="0.25">
      <c r="I598" s="37" t="s">
        <v>903</v>
      </c>
      <c r="J598" s="37">
        <v>0.1406</v>
      </c>
      <c r="K598" s="37">
        <v>0.32119999999999999</v>
      </c>
      <c r="L598" s="37">
        <v>2.7720000000000002E-3</v>
      </c>
      <c r="M598" s="37">
        <v>-0.50939999999999996</v>
      </c>
      <c r="N598" s="37">
        <v>0.14480000000000001</v>
      </c>
      <c r="O598" s="37">
        <v>0.77100000000000002</v>
      </c>
      <c r="P598" s="37">
        <v>30001</v>
      </c>
      <c r="Q598" s="37">
        <v>120000</v>
      </c>
    </row>
    <row r="599" spans="9:17" x14ac:dyDescent="0.25">
      <c r="I599" s="37" t="s">
        <v>904</v>
      </c>
      <c r="J599" s="37">
        <v>-0.4093</v>
      </c>
      <c r="K599" s="37">
        <v>0.2303</v>
      </c>
      <c r="L599" s="37">
        <v>1.7409999999999999E-3</v>
      </c>
      <c r="M599" s="37">
        <v>-0.86319999999999997</v>
      </c>
      <c r="N599" s="37">
        <v>-0.40870000000000001</v>
      </c>
      <c r="O599" s="37">
        <v>4.2169999999999999E-2</v>
      </c>
      <c r="P599" s="37">
        <v>30001</v>
      </c>
      <c r="Q599" s="37">
        <v>120000</v>
      </c>
    </row>
    <row r="600" spans="9:17" x14ac:dyDescent="0.25">
      <c r="I600" s="37" t="s">
        <v>905</v>
      </c>
      <c r="J600" s="37">
        <v>-0.45329999999999998</v>
      </c>
      <c r="K600" s="37">
        <v>0.30109999999999998</v>
      </c>
      <c r="L600" s="37">
        <v>1.8910000000000001E-3</v>
      </c>
      <c r="M600" s="37">
        <v>-1.0569999999999999</v>
      </c>
      <c r="N600" s="37">
        <v>-0.45040000000000002</v>
      </c>
      <c r="O600" s="37">
        <v>0.13320000000000001</v>
      </c>
      <c r="P600" s="37">
        <v>30001</v>
      </c>
      <c r="Q600" s="37">
        <v>120000</v>
      </c>
    </row>
    <row r="601" spans="9:17" x14ac:dyDescent="0.25">
      <c r="I601" s="37" t="s">
        <v>906</v>
      </c>
      <c r="J601" s="37">
        <v>-0.98009999999999997</v>
      </c>
      <c r="K601" s="37">
        <v>0.75780000000000003</v>
      </c>
      <c r="L601" s="37">
        <v>1.3100000000000001E-2</v>
      </c>
      <c r="M601" s="37">
        <v>-2.4700000000000002</v>
      </c>
      <c r="N601" s="37">
        <v>-0.97919999999999996</v>
      </c>
      <c r="O601" s="37">
        <v>0.51029999999999998</v>
      </c>
      <c r="P601" s="37">
        <v>30001</v>
      </c>
      <c r="Q601" s="37">
        <v>120000</v>
      </c>
    </row>
    <row r="602" spans="9:17" x14ac:dyDescent="0.25">
      <c r="I602" s="37" t="s">
        <v>907</v>
      </c>
      <c r="J602" s="37">
        <v>-1.1000000000000001</v>
      </c>
      <c r="K602" s="37">
        <v>0.37319999999999998</v>
      </c>
      <c r="L602" s="37">
        <v>3.4009999999999999E-3</v>
      </c>
      <c r="M602" s="37">
        <v>-1.8340000000000001</v>
      </c>
      <c r="N602" s="37">
        <v>-1.1000000000000001</v>
      </c>
      <c r="O602" s="37">
        <v>-0.37180000000000002</v>
      </c>
      <c r="P602" s="37">
        <v>30001</v>
      </c>
      <c r="Q602" s="37">
        <v>120000</v>
      </c>
    </row>
    <row r="603" spans="9:17" x14ac:dyDescent="0.25">
      <c r="I603" s="37" t="s">
        <v>908</v>
      </c>
      <c r="J603" s="37">
        <v>-0.75619999999999998</v>
      </c>
      <c r="K603" s="37">
        <v>0.36570000000000003</v>
      </c>
      <c r="L603" s="37">
        <v>4.0280000000000003E-3</v>
      </c>
      <c r="M603" s="37">
        <v>-1.4770000000000001</v>
      </c>
      <c r="N603" s="37">
        <v>-0.75560000000000005</v>
      </c>
      <c r="O603" s="37">
        <v>-3.8460000000000001E-2</v>
      </c>
      <c r="P603" s="37">
        <v>30001</v>
      </c>
      <c r="Q603" s="37">
        <v>120000</v>
      </c>
    </row>
    <row r="604" spans="9:17" x14ac:dyDescent="0.25">
      <c r="I604" s="37" t="s">
        <v>909</v>
      </c>
      <c r="J604" s="37">
        <v>-0.753</v>
      </c>
      <c r="K604" s="37">
        <v>0.62170000000000003</v>
      </c>
      <c r="L604" s="37">
        <v>9.1970000000000003E-3</v>
      </c>
      <c r="M604" s="37">
        <v>-2.0089999999999999</v>
      </c>
      <c r="N604" s="37">
        <v>-0.75249999999999995</v>
      </c>
      <c r="O604" s="37">
        <v>0.48499999999999999</v>
      </c>
      <c r="P604" s="37">
        <v>30001</v>
      </c>
      <c r="Q604" s="37">
        <v>120000</v>
      </c>
    </row>
    <row r="605" spans="9:17" x14ac:dyDescent="0.25">
      <c r="I605" s="37" t="s">
        <v>910</v>
      </c>
      <c r="J605" s="37">
        <v>-0.93989999999999996</v>
      </c>
      <c r="K605" s="37">
        <v>0.32900000000000001</v>
      </c>
      <c r="L605" s="37">
        <v>2.9710000000000001E-3</v>
      </c>
      <c r="M605" s="37">
        <v>-1.585</v>
      </c>
      <c r="N605" s="37">
        <v>-0.94040000000000001</v>
      </c>
      <c r="O605" s="37">
        <v>-0.29049999999999998</v>
      </c>
      <c r="P605" s="37">
        <v>30001</v>
      </c>
      <c r="Q605" s="37">
        <v>120000</v>
      </c>
    </row>
    <row r="606" spans="9:17" x14ac:dyDescent="0.25">
      <c r="I606" s="37" t="s">
        <v>911</v>
      </c>
      <c r="J606" s="37">
        <v>-0.73750000000000004</v>
      </c>
      <c r="K606" s="37">
        <v>0.36359999999999998</v>
      </c>
      <c r="L606" s="37">
        <v>3.5239999999999998E-3</v>
      </c>
      <c r="M606" s="37">
        <v>-1.4590000000000001</v>
      </c>
      <c r="N606" s="37">
        <v>-0.73540000000000005</v>
      </c>
      <c r="O606" s="37">
        <v>-3.024E-2</v>
      </c>
      <c r="P606" s="37">
        <v>30001</v>
      </c>
      <c r="Q606" s="37">
        <v>120000</v>
      </c>
    </row>
    <row r="607" spans="9:17" x14ac:dyDescent="0.25">
      <c r="I607" s="37" t="s">
        <v>912</v>
      </c>
      <c r="J607" s="37">
        <v>0.11550000000000001</v>
      </c>
      <c r="K607" s="37">
        <v>0.38369999999999999</v>
      </c>
      <c r="L607" s="37">
        <v>4.3540000000000002E-3</v>
      </c>
      <c r="M607" s="37">
        <v>-0.64470000000000005</v>
      </c>
      <c r="N607" s="37">
        <v>0.1172</v>
      </c>
      <c r="O607" s="37">
        <v>0.86499999999999999</v>
      </c>
      <c r="P607" s="37">
        <v>30001</v>
      </c>
      <c r="Q607" s="37">
        <v>120000</v>
      </c>
    </row>
    <row r="608" spans="9:17" x14ac:dyDescent="0.25">
      <c r="I608" s="37" t="s">
        <v>913</v>
      </c>
      <c r="J608" s="37">
        <v>0.1135</v>
      </c>
      <c r="K608" s="37">
        <v>0.1633</v>
      </c>
      <c r="L608" s="37">
        <v>1.1980000000000001E-3</v>
      </c>
      <c r="M608" s="37">
        <v>-0.18820000000000001</v>
      </c>
      <c r="N608" s="37">
        <v>0.1027</v>
      </c>
      <c r="O608" s="37">
        <v>0.45700000000000002</v>
      </c>
      <c r="P608" s="37">
        <v>30001</v>
      </c>
      <c r="Q608" s="37">
        <v>120000</v>
      </c>
    </row>
    <row r="609" spans="9:17" x14ac:dyDescent="0.25">
      <c r="I609" s="37" t="s">
        <v>914</v>
      </c>
      <c r="J609" s="37">
        <v>6.4839999999999995E-2</v>
      </c>
      <c r="K609" s="37">
        <v>0.21679999999999999</v>
      </c>
      <c r="L609" s="37">
        <v>1.194E-3</v>
      </c>
      <c r="M609" s="37">
        <v>-0.36499999999999999</v>
      </c>
      <c r="N609" s="37">
        <v>5.3659999999999999E-2</v>
      </c>
      <c r="O609" s="37">
        <v>0.52139999999999997</v>
      </c>
      <c r="P609" s="37">
        <v>30001</v>
      </c>
      <c r="Q609" s="37">
        <v>120000</v>
      </c>
    </row>
    <row r="610" spans="9:17" x14ac:dyDescent="0.25">
      <c r="I610" s="37" t="s">
        <v>915</v>
      </c>
      <c r="J610" s="37">
        <v>0.22320000000000001</v>
      </c>
      <c r="K610" s="37">
        <v>0.1918</v>
      </c>
      <c r="L610" s="37">
        <v>1.2459999999999999E-3</v>
      </c>
      <c r="M610" s="37">
        <v>-0.14610000000000001</v>
      </c>
      <c r="N610" s="37">
        <v>0.2198</v>
      </c>
      <c r="O610" s="37">
        <v>0.61439999999999995</v>
      </c>
      <c r="P610" s="37">
        <v>30001</v>
      </c>
      <c r="Q610" s="37">
        <v>120000</v>
      </c>
    </row>
    <row r="611" spans="9:17" x14ac:dyDescent="0.25">
      <c r="I611" s="37" t="s">
        <v>916</v>
      </c>
      <c r="J611" s="37">
        <v>0.2702</v>
      </c>
      <c r="K611" s="37">
        <v>0.17449999999999999</v>
      </c>
      <c r="L611" s="37">
        <v>1.312E-3</v>
      </c>
      <c r="M611" s="37">
        <v>-6.0429999999999998E-2</v>
      </c>
      <c r="N611" s="37">
        <v>0.26529999999999998</v>
      </c>
      <c r="O611" s="37">
        <v>0.62519999999999998</v>
      </c>
      <c r="P611" s="37">
        <v>30001</v>
      </c>
      <c r="Q611" s="37">
        <v>120000</v>
      </c>
    </row>
    <row r="612" spans="9:17" x14ac:dyDescent="0.25">
      <c r="I612" s="37" t="s">
        <v>917</v>
      </c>
      <c r="J612" s="37">
        <v>0.13980000000000001</v>
      </c>
      <c r="K612" s="37">
        <v>0.14599999999999999</v>
      </c>
      <c r="L612" s="37">
        <v>1.137E-3</v>
      </c>
      <c r="M612" s="37">
        <v>-0.1421</v>
      </c>
      <c r="N612" s="37">
        <v>0.13830000000000001</v>
      </c>
      <c r="O612" s="37">
        <v>0.43230000000000002</v>
      </c>
      <c r="P612" s="37">
        <v>30001</v>
      </c>
      <c r="Q612" s="37">
        <v>120000</v>
      </c>
    </row>
    <row r="613" spans="9:17" x14ac:dyDescent="0.25">
      <c r="I613" s="37" t="s">
        <v>918</v>
      </c>
      <c r="J613" s="37">
        <v>0.22559999999999999</v>
      </c>
      <c r="K613" s="37">
        <v>0.14580000000000001</v>
      </c>
      <c r="L613" s="37">
        <v>1.116E-3</v>
      </c>
      <c r="M613" s="37">
        <v>-5.6399999999999999E-2</v>
      </c>
      <c r="N613" s="37">
        <v>0.22320000000000001</v>
      </c>
      <c r="O613" s="37">
        <v>0.51970000000000005</v>
      </c>
      <c r="P613" s="37">
        <v>30001</v>
      </c>
      <c r="Q613" s="37">
        <v>120000</v>
      </c>
    </row>
    <row r="614" spans="9:17" x14ac:dyDescent="0.25">
      <c r="I614" s="37" t="s">
        <v>919</v>
      </c>
      <c r="J614" s="37">
        <v>-0.1769</v>
      </c>
      <c r="K614" s="37">
        <v>0.21510000000000001</v>
      </c>
      <c r="L614" s="37">
        <v>3.091E-3</v>
      </c>
      <c r="M614" s="37">
        <v>-0.59450000000000003</v>
      </c>
      <c r="N614" s="37">
        <v>-0.17979999999999999</v>
      </c>
      <c r="O614" s="37">
        <v>0.25269999999999998</v>
      </c>
      <c r="P614" s="37">
        <v>30001</v>
      </c>
      <c r="Q614" s="37">
        <v>120000</v>
      </c>
    </row>
    <row r="615" spans="9:17" x14ac:dyDescent="0.25">
      <c r="I615" s="37" t="s">
        <v>920</v>
      </c>
      <c r="J615" s="37">
        <v>0.1585</v>
      </c>
      <c r="K615" s="37">
        <v>0.22320000000000001</v>
      </c>
      <c r="L615" s="37">
        <v>2.898E-3</v>
      </c>
      <c r="M615" s="37">
        <v>-0.27379999999999999</v>
      </c>
      <c r="N615" s="37">
        <v>0.15670000000000001</v>
      </c>
      <c r="O615" s="37">
        <v>0.60370000000000001</v>
      </c>
      <c r="P615" s="37">
        <v>30001</v>
      </c>
      <c r="Q615" s="37">
        <v>120000</v>
      </c>
    </row>
    <row r="616" spans="9:17" x14ac:dyDescent="0.25">
      <c r="I616" s="37" t="s">
        <v>921</v>
      </c>
      <c r="J616" s="37">
        <v>0.22509999999999999</v>
      </c>
      <c r="K616" s="37">
        <v>0.2379</v>
      </c>
      <c r="L616" s="37">
        <v>3.4299999999999999E-3</v>
      </c>
      <c r="M616" s="37">
        <v>-0.23899999999999999</v>
      </c>
      <c r="N616" s="37">
        <v>0.2238</v>
      </c>
      <c r="O616" s="37">
        <v>0.69869999999999999</v>
      </c>
      <c r="P616" s="37">
        <v>30001</v>
      </c>
      <c r="Q616" s="37">
        <v>120000</v>
      </c>
    </row>
    <row r="617" spans="9:17" x14ac:dyDescent="0.25">
      <c r="I617" s="37" t="s">
        <v>922</v>
      </c>
      <c r="J617" s="37">
        <v>4.0370000000000003E-2</v>
      </c>
      <c r="K617" s="37">
        <v>0.27950000000000003</v>
      </c>
      <c r="L617" s="37">
        <v>3.5990000000000002E-3</v>
      </c>
      <c r="M617" s="37">
        <v>-0.50639999999999996</v>
      </c>
      <c r="N617" s="37">
        <v>3.9419999999999997E-2</v>
      </c>
      <c r="O617" s="37">
        <v>0.59250000000000003</v>
      </c>
      <c r="P617" s="37">
        <v>30001</v>
      </c>
      <c r="Q617" s="37">
        <v>120000</v>
      </c>
    </row>
    <row r="618" spans="9:17" x14ac:dyDescent="0.25">
      <c r="I618" s="37" t="s">
        <v>923</v>
      </c>
      <c r="J618" s="37">
        <v>-0.3478</v>
      </c>
      <c r="K618" s="37">
        <v>0.34379999999999999</v>
      </c>
      <c r="L618" s="37">
        <v>3.8730000000000001E-3</v>
      </c>
      <c r="M618" s="37">
        <v>-1.044</v>
      </c>
      <c r="N618" s="37">
        <v>-0.33950000000000002</v>
      </c>
      <c r="O618" s="37">
        <v>0.29980000000000001</v>
      </c>
      <c r="P618" s="37">
        <v>30001</v>
      </c>
      <c r="Q618" s="37">
        <v>120000</v>
      </c>
    </row>
    <row r="619" spans="9:17" x14ac:dyDescent="0.25">
      <c r="I619" s="37" t="s">
        <v>924</v>
      </c>
      <c r="J619" s="37">
        <v>-1.1429999999999999E-2</v>
      </c>
      <c r="K619" s="37">
        <v>0.223</v>
      </c>
      <c r="L619" s="37">
        <v>3.3830000000000002E-3</v>
      </c>
      <c r="M619" s="37">
        <v>-0.44309999999999999</v>
      </c>
      <c r="N619" s="37">
        <v>-1.3899999999999999E-2</v>
      </c>
      <c r="O619" s="37">
        <v>0.43240000000000001</v>
      </c>
      <c r="P619" s="37">
        <v>30001</v>
      </c>
      <c r="Q619" s="37">
        <v>120000</v>
      </c>
    </row>
    <row r="620" spans="9:17" x14ac:dyDescent="0.25">
      <c r="I620" s="37" t="s">
        <v>925</v>
      </c>
      <c r="J620" s="37">
        <v>0.2016</v>
      </c>
      <c r="K620" s="37">
        <v>0.2979</v>
      </c>
      <c r="L620" s="37">
        <v>3.4719999999999998E-3</v>
      </c>
      <c r="M620" s="37">
        <v>-0.36799999999999999</v>
      </c>
      <c r="N620" s="37">
        <v>0.19570000000000001</v>
      </c>
      <c r="O620" s="37">
        <v>0.8024</v>
      </c>
      <c r="P620" s="37">
        <v>30001</v>
      </c>
      <c r="Q620" s="37">
        <v>120000</v>
      </c>
    </row>
    <row r="621" spans="9:17" x14ac:dyDescent="0.25">
      <c r="I621" s="37" t="s">
        <v>926</v>
      </c>
      <c r="J621" s="37">
        <v>0.36990000000000001</v>
      </c>
      <c r="K621" s="37">
        <v>0.20849999999999999</v>
      </c>
      <c r="L621" s="37">
        <v>3.2539999999999999E-3</v>
      </c>
      <c r="M621" s="37">
        <v>-3.5619999999999999E-2</v>
      </c>
      <c r="N621" s="37">
        <v>0.36830000000000002</v>
      </c>
      <c r="O621" s="37">
        <v>0.78290000000000004</v>
      </c>
      <c r="P621" s="37">
        <v>30001</v>
      </c>
      <c r="Q621" s="37">
        <v>120000</v>
      </c>
    </row>
    <row r="622" spans="9:17" x14ac:dyDescent="0.25">
      <c r="I622" s="37" t="s">
        <v>927</v>
      </c>
      <c r="J622" s="37">
        <v>0.63880000000000003</v>
      </c>
      <c r="K622" s="37">
        <v>0.28899999999999998</v>
      </c>
      <c r="L622" s="37">
        <v>3.532E-3</v>
      </c>
      <c r="M622" s="37">
        <v>8.9469999999999994E-2</v>
      </c>
      <c r="N622" s="37">
        <v>0.63149999999999995</v>
      </c>
      <c r="O622" s="37">
        <v>1.2210000000000001</v>
      </c>
      <c r="P622" s="37">
        <v>30001</v>
      </c>
      <c r="Q622" s="37">
        <v>120000</v>
      </c>
    </row>
    <row r="623" spans="9:17" x14ac:dyDescent="0.25">
      <c r="I623" s="37" t="s">
        <v>928</v>
      </c>
      <c r="J623" s="37">
        <v>0.32729999999999998</v>
      </c>
      <c r="K623" s="37">
        <v>0.31619999999999998</v>
      </c>
      <c r="L623" s="37">
        <v>3.643E-3</v>
      </c>
      <c r="M623" s="37">
        <v>-0.31419999999999998</v>
      </c>
      <c r="N623" s="37">
        <v>0.33239999999999997</v>
      </c>
      <c r="O623" s="37">
        <v>0.94189999999999996</v>
      </c>
      <c r="P623" s="37">
        <v>30001</v>
      </c>
      <c r="Q623" s="37">
        <v>120000</v>
      </c>
    </row>
    <row r="624" spans="9:17" x14ac:dyDescent="0.25">
      <c r="I624" s="37" t="s">
        <v>929</v>
      </c>
      <c r="J624" s="37">
        <v>0.23419999999999999</v>
      </c>
      <c r="K624" s="37">
        <v>0.20979999999999999</v>
      </c>
      <c r="L624" s="37">
        <v>3.1259999999999999E-3</v>
      </c>
      <c r="M624" s="37">
        <v>-0.1716</v>
      </c>
      <c r="N624" s="37">
        <v>0.23119999999999999</v>
      </c>
      <c r="O624" s="37">
        <v>0.65410000000000001</v>
      </c>
      <c r="P624" s="37">
        <v>30001</v>
      </c>
      <c r="Q624" s="37">
        <v>120000</v>
      </c>
    </row>
    <row r="625" spans="9:17" x14ac:dyDescent="0.25">
      <c r="I625" s="37" t="s">
        <v>930</v>
      </c>
      <c r="J625" s="37">
        <v>0.60929999999999995</v>
      </c>
      <c r="K625" s="37">
        <v>0.28249999999999997</v>
      </c>
      <c r="L625" s="37">
        <v>3.6050000000000001E-3</v>
      </c>
      <c r="M625" s="37">
        <v>7.1489999999999998E-2</v>
      </c>
      <c r="N625" s="37">
        <v>0.60270000000000001</v>
      </c>
      <c r="O625" s="37">
        <v>1.18</v>
      </c>
      <c r="P625" s="37">
        <v>30001</v>
      </c>
      <c r="Q625" s="37">
        <v>120000</v>
      </c>
    </row>
    <row r="626" spans="9:17" x14ac:dyDescent="0.25">
      <c r="I626" s="37" t="s">
        <v>931</v>
      </c>
      <c r="J626" s="37">
        <v>0.31780000000000003</v>
      </c>
      <c r="K626" s="37">
        <v>0.27500000000000002</v>
      </c>
      <c r="L626" s="37">
        <v>3.4199999999999999E-3</v>
      </c>
      <c r="M626" s="37">
        <v>-0.2238</v>
      </c>
      <c r="N626" s="37">
        <v>0.31909999999999999</v>
      </c>
      <c r="O626" s="37">
        <v>0.85850000000000004</v>
      </c>
      <c r="P626" s="37">
        <v>30001</v>
      </c>
      <c r="Q626" s="37">
        <v>120000</v>
      </c>
    </row>
    <row r="627" spans="9:17" x14ac:dyDescent="0.25">
      <c r="I627" s="37" t="s">
        <v>932</v>
      </c>
      <c r="J627" s="37">
        <v>0.75519999999999998</v>
      </c>
      <c r="K627" s="37">
        <v>0.3347</v>
      </c>
      <c r="L627" s="37">
        <v>4.13E-3</v>
      </c>
      <c r="M627" s="37">
        <v>0.14280000000000001</v>
      </c>
      <c r="N627" s="37">
        <v>0.74199999999999999</v>
      </c>
      <c r="O627" s="37">
        <v>1.4490000000000001</v>
      </c>
      <c r="P627" s="37">
        <v>30001</v>
      </c>
      <c r="Q627" s="37">
        <v>120000</v>
      </c>
    </row>
    <row r="628" spans="9:17" x14ac:dyDescent="0.25">
      <c r="I628" s="37" t="s">
        <v>933</v>
      </c>
      <c r="J628" s="37">
        <v>0.54410000000000003</v>
      </c>
      <c r="K628" s="37">
        <v>0.28039999999999998</v>
      </c>
      <c r="L628" s="37">
        <v>3.4640000000000001E-3</v>
      </c>
      <c r="M628" s="37">
        <v>5.254E-3</v>
      </c>
      <c r="N628" s="37">
        <v>0.53949999999999998</v>
      </c>
      <c r="O628" s="37">
        <v>1.111</v>
      </c>
      <c r="P628" s="37">
        <v>30001</v>
      </c>
      <c r="Q628" s="37">
        <v>120000</v>
      </c>
    </row>
    <row r="629" spans="9:17" x14ac:dyDescent="0.25">
      <c r="I629" s="37" t="s">
        <v>934</v>
      </c>
      <c r="J629" s="37">
        <v>0.40710000000000002</v>
      </c>
      <c r="K629" s="37">
        <v>0.2492</v>
      </c>
      <c r="L629" s="37">
        <v>3.6150000000000002E-3</v>
      </c>
      <c r="M629" s="37">
        <v>-7.4700000000000003E-2</v>
      </c>
      <c r="N629" s="37">
        <v>0.40450000000000003</v>
      </c>
      <c r="O629" s="37">
        <v>0.90539999999999998</v>
      </c>
      <c r="P629" s="37">
        <v>30001</v>
      </c>
      <c r="Q629" s="37">
        <v>120000</v>
      </c>
    </row>
    <row r="630" spans="9:17" x14ac:dyDescent="0.25">
      <c r="I630" s="37" t="s">
        <v>935</v>
      </c>
      <c r="J630" s="37">
        <v>0.35289999999999999</v>
      </c>
      <c r="K630" s="37">
        <v>0.28149999999999997</v>
      </c>
      <c r="L630" s="37">
        <v>3.313E-3</v>
      </c>
      <c r="M630" s="37">
        <v>-0.2034</v>
      </c>
      <c r="N630" s="37">
        <v>0.35370000000000001</v>
      </c>
      <c r="O630" s="37">
        <v>0.90669999999999995</v>
      </c>
      <c r="P630" s="37">
        <v>30001</v>
      </c>
      <c r="Q630" s="37">
        <v>120000</v>
      </c>
    </row>
    <row r="631" spans="9:17" x14ac:dyDescent="0.25">
      <c r="I631" s="37" t="s">
        <v>936</v>
      </c>
      <c r="J631" s="37">
        <v>0.32240000000000002</v>
      </c>
      <c r="K631" s="37">
        <v>0.2087</v>
      </c>
      <c r="L631" s="37">
        <v>2.9350000000000001E-3</v>
      </c>
      <c r="M631" s="37">
        <v>-8.1989999999999993E-2</v>
      </c>
      <c r="N631" s="37">
        <v>0.31940000000000002</v>
      </c>
      <c r="O631" s="37">
        <v>0.74019999999999997</v>
      </c>
      <c r="P631" s="37">
        <v>30001</v>
      </c>
      <c r="Q631" s="37">
        <v>120000</v>
      </c>
    </row>
    <row r="632" spans="9:17" x14ac:dyDescent="0.25">
      <c r="I632" s="37" t="s">
        <v>937</v>
      </c>
      <c r="J632" s="37">
        <v>0.33229999999999998</v>
      </c>
      <c r="K632" s="37">
        <v>0.2555</v>
      </c>
      <c r="L632" s="37">
        <v>3.1930000000000001E-3</v>
      </c>
      <c r="M632" s="37">
        <v>-0.1661</v>
      </c>
      <c r="N632" s="37">
        <v>0.33079999999999998</v>
      </c>
      <c r="O632" s="37">
        <v>0.83809999999999996</v>
      </c>
      <c r="P632" s="37">
        <v>30001</v>
      </c>
      <c r="Q632" s="37">
        <v>120000</v>
      </c>
    </row>
    <row r="633" spans="9:17" x14ac:dyDescent="0.25">
      <c r="I633" s="37" t="s">
        <v>938</v>
      </c>
      <c r="J633" s="37">
        <v>0.38100000000000001</v>
      </c>
      <c r="K633" s="37">
        <v>0.315</v>
      </c>
      <c r="L633" s="37">
        <v>3.4680000000000002E-3</v>
      </c>
      <c r="M633" s="37">
        <v>-0.23549999999999999</v>
      </c>
      <c r="N633" s="37">
        <v>0.37940000000000002</v>
      </c>
      <c r="O633" s="37">
        <v>1.0069999999999999</v>
      </c>
      <c r="P633" s="37">
        <v>30001</v>
      </c>
      <c r="Q633" s="37">
        <v>120000</v>
      </c>
    </row>
    <row r="634" spans="9:17" x14ac:dyDescent="0.25">
      <c r="I634" s="37" t="s">
        <v>939</v>
      </c>
      <c r="J634" s="37">
        <v>1.212</v>
      </c>
      <c r="K634" s="37">
        <v>0.433</v>
      </c>
      <c r="L634" s="37">
        <v>5.4660000000000004E-3</v>
      </c>
      <c r="M634" s="37">
        <v>0.38569999999999999</v>
      </c>
      <c r="N634" s="37">
        <v>1.2030000000000001</v>
      </c>
      <c r="O634" s="37">
        <v>2.089</v>
      </c>
      <c r="P634" s="37">
        <v>30001</v>
      </c>
      <c r="Q634" s="37">
        <v>120000</v>
      </c>
    </row>
    <row r="635" spans="9:17" x14ac:dyDescent="0.25">
      <c r="I635" s="37" t="s">
        <v>940</v>
      </c>
      <c r="J635" s="37">
        <v>-0.34689999999999999</v>
      </c>
      <c r="K635" s="37">
        <v>0.2341</v>
      </c>
      <c r="L635" s="37">
        <v>2.8440000000000002E-3</v>
      </c>
      <c r="M635" s="37">
        <v>-0.80679999999999996</v>
      </c>
      <c r="N635" s="37">
        <v>-0.34689999999999999</v>
      </c>
      <c r="O635" s="37">
        <v>0.113</v>
      </c>
      <c r="P635" s="37">
        <v>30001</v>
      </c>
      <c r="Q635" s="37">
        <v>120000</v>
      </c>
    </row>
    <row r="636" spans="9:17" x14ac:dyDescent="0.25">
      <c r="I636" s="37" t="s">
        <v>941</v>
      </c>
      <c r="J636" s="37">
        <v>-8.0649999999999999E-2</v>
      </c>
      <c r="K636" s="37">
        <v>0.2344</v>
      </c>
      <c r="L636" s="37">
        <v>3.4099999999999998E-3</v>
      </c>
      <c r="M636" s="37">
        <v>-0.54059999999999997</v>
      </c>
      <c r="N636" s="37">
        <v>-8.1920000000000007E-2</v>
      </c>
      <c r="O636" s="37">
        <v>0.38329999999999997</v>
      </c>
      <c r="P636" s="37">
        <v>30001</v>
      </c>
      <c r="Q636" s="37">
        <v>120000</v>
      </c>
    </row>
    <row r="637" spans="9:17" x14ac:dyDescent="0.25">
      <c r="I637" s="37" t="s">
        <v>942</v>
      </c>
      <c r="J637" s="37">
        <v>-7.5550000000000006E-2</v>
      </c>
      <c r="K637" s="37">
        <v>0.249</v>
      </c>
      <c r="L637" s="37">
        <v>3.15E-3</v>
      </c>
      <c r="M637" s="37">
        <v>-0.56530000000000002</v>
      </c>
      <c r="N637" s="37">
        <v>-7.5139999999999998E-2</v>
      </c>
      <c r="O637" s="37">
        <v>0.41620000000000001</v>
      </c>
      <c r="P637" s="37">
        <v>30001</v>
      </c>
      <c r="Q637" s="37">
        <v>120000</v>
      </c>
    </row>
    <row r="638" spans="9:17" x14ac:dyDescent="0.25">
      <c r="I638" s="37" t="s">
        <v>943</v>
      </c>
      <c r="J638" s="37">
        <v>-4.6469999999999997E-2</v>
      </c>
      <c r="K638" s="37">
        <v>0.18360000000000001</v>
      </c>
      <c r="L638" s="37">
        <v>2.6180000000000001E-3</v>
      </c>
      <c r="M638" s="37">
        <v>-0.39660000000000001</v>
      </c>
      <c r="N638" s="37">
        <v>-4.9399999999999999E-2</v>
      </c>
      <c r="O638" s="37">
        <v>0.3246</v>
      </c>
      <c r="P638" s="37">
        <v>30001</v>
      </c>
      <c r="Q638" s="37">
        <v>120000</v>
      </c>
    </row>
    <row r="639" spans="9:17" x14ac:dyDescent="0.25">
      <c r="I639" s="37" t="s">
        <v>944</v>
      </c>
      <c r="J639" s="37">
        <v>0.64949999999999997</v>
      </c>
      <c r="K639" s="37">
        <v>0.46289999999999998</v>
      </c>
      <c r="L639" s="37">
        <v>6.0049999999999999E-3</v>
      </c>
      <c r="M639" s="37">
        <v>-0.16650000000000001</v>
      </c>
      <c r="N639" s="37">
        <v>0.63460000000000005</v>
      </c>
      <c r="O639" s="37">
        <v>1.5880000000000001</v>
      </c>
      <c r="P639" s="37">
        <v>30001</v>
      </c>
      <c r="Q639" s="37">
        <v>120000</v>
      </c>
    </row>
    <row r="640" spans="9:17" x14ac:dyDescent="0.25">
      <c r="I640" s="37" t="s">
        <v>945</v>
      </c>
      <c r="J640" s="37">
        <v>-4.061E-2</v>
      </c>
      <c r="K640" s="37">
        <v>0.25580000000000003</v>
      </c>
      <c r="L640" s="37">
        <v>2.415E-3</v>
      </c>
      <c r="M640" s="37">
        <v>-0.54249999999999998</v>
      </c>
      <c r="N640" s="37">
        <v>-4.086E-2</v>
      </c>
      <c r="O640" s="37">
        <v>0.46750000000000003</v>
      </c>
      <c r="P640" s="37">
        <v>30001</v>
      </c>
      <c r="Q640" s="37">
        <v>120000</v>
      </c>
    </row>
    <row r="641" spans="9:17" x14ac:dyDescent="0.25">
      <c r="I641" s="37" t="s">
        <v>946</v>
      </c>
      <c r="J641" s="37">
        <v>-0.1593</v>
      </c>
      <c r="K641" s="37">
        <v>0.25030000000000002</v>
      </c>
      <c r="L641" s="37">
        <v>3.333E-3</v>
      </c>
      <c r="M641" s="37">
        <v>-0.65480000000000005</v>
      </c>
      <c r="N641" s="37">
        <v>-0.15720000000000001</v>
      </c>
      <c r="O641" s="37">
        <v>0.3261</v>
      </c>
      <c r="P641" s="37">
        <v>30001</v>
      </c>
      <c r="Q641" s="37">
        <v>120000</v>
      </c>
    </row>
    <row r="642" spans="9:17" x14ac:dyDescent="0.25">
      <c r="I642" s="37" t="s">
        <v>947</v>
      </c>
      <c r="J642" s="37">
        <v>-0.1555</v>
      </c>
      <c r="K642" s="37">
        <v>0.30640000000000001</v>
      </c>
      <c r="L642" s="37">
        <v>3.3860000000000001E-3</v>
      </c>
      <c r="M642" s="37">
        <v>-0.78239999999999998</v>
      </c>
      <c r="N642" s="37">
        <v>-0.1487</v>
      </c>
      <c r="O642" s="37">
        <v>0.4325</v>
      </c>
      <c r="P642" s="37">
        <v>30001</v>
      </c>
      <c r="Q642" s="37">
        <v>120000</v>
      </c>
    </row>
    <row r="643" spans="9:17" x14ac:dyDescent="0.25">
      <c r="I643" s="37" t="s">
        <v>948</v>
      </c>
      <c r="J643" s="37">
        <v>0.28029999999999999</v>
      </c>
      <c r="K643" s="37">
        <v>0.21390000000000001</v>
      </c>
      <c r="L643" s="37">
        <v>1.9139999999999999E-3</v>
      </c>
      <c r="M643" s="37">
        <v>-0.14199999999999999</v>
      </c>
      <c r="N643" s="37">
        <v>0.27989999999999998</v>
      </c>
      <c r="O643" s="37">
        <v>0.70220000000000005</v>
      </c>
      <c r="P643" s="37">
        <v>30001</v>
      </c>
      <c r="Q643" s="37">
        <v>120000</v>
      </c>
    </row>
    <row r="644" spans="9:17" x14ac:dyDescent="0.25">
      <c r="I644" s="37" t="s">
        <v>949</v>
      </c>
      <c r="J644" s="37">
        <v>0.21329999999999999</v>
      </c>
      <c r="K644" s="37">
        <v>0.254</v>
      </c>
      <c r="L644" s="37">
        <v>3.179E-3</v>
      </c>
      <c r="M644" s="37">
        <v>-0.30309999999999998</v>
      </c>
      <c r="N644" s="37">
        <v>0.21779999999999999</v>
      </c>
      <c r="O644" s="37">
        <v>0.70230000000000004</v>
      </c>
      <c r="P644" s="37">
        <v>30001</v>
      </c>
      <c r="Q644" s="37">
        <v>120000</v>
      </c>
    </row>
    <row r="645" spans="9:17" x14ac:dyDescent="0.25">
      <c r="I645" s="37" t="s">
        <v>950</v>
      </c>
      <c r="J645" s="37">
        <v>0.41210000000000002</v>
      </c>
      <c r="K645" s="37">
        <v>0.2545</v>
      </c>
      <c r="L645" s="37">
        <v>3.0839999999999999E-3</v>
      </c>
      <c r="M645" s="37">
        <v>-7.2450000000000001E-2</v>
      </c>
      <c r="N645" s="37">
        <v>0.40510000000000002</v>
      </c>
      <c r="O645" s="37">
        <v>0.93110000000000004</v>
      </c>
      <c r="P645" s="37">
        <v>30001</v>
      </c>
      <c r="Q645" s="37">
        <v>120000</v>
      </c>
    </row>
    <row r="646" spans="9:17" x14ac:dyDescent="0.25">
      <c r="I646" s="37" t="s">
        <v>951</v>
      </c>
      <c r="J646" s="37">
        <v>0.40579999999999999</v>
      </c>
      <c r="K646" s="37">
        <v>0.2399</v>
      </c>
      <c r="L646" s="37">
        <v>3.0730000000000002E-3</v>
      </c>
      <c r="M646" s="37">
        <v>-5.4359999999999999E-2</v>
      </c>
      <c r="N646" s="37">
        <v>0.40050000000000002</v>
      </c>
      <c r="O646" s="37">
        <v>0.8901</v>
      </c>
      <c r="P646" s="37">
        <v>30001</v>
      </c>
      <c r="Q646" s="37">
        <v>120000</v>
      </c>
    </row>
    <row r="647" spans="9:17" x14ac:dyDescent="0.25">
      <c r="I647" s="37" t="s">
        <v>952</v>
      </c>
      <c r="J647" s="37">
        <v>0.30399999999999999</v>
      </c>
      <c r="K647" s="37">
        <v>0.29199999999999998</v>
      </c>
      <c r="L647" s="37">
        <v>3.0929999999999998E-3</v>
      </c>
      <c r="M647" s="37">
        <v>-0.28210000000000002</v>
      </c>
      <c r="N647" s="37">
        <v>0.30430000000000001</v>
      </c>
      <c r="O647" s="37">
        <v>0.88629999999999998</v>
      </c>
      <c r="P647" s="37">
        <v>30001</v>
      </c>
      <c r="Q647" s="37">
        <v>120000</v>
      </c>
    </row>
    <row r="648" spans="9:17" x14ac:dyDescent="0.25">
      <c r="I648" s="37" t="s">
        <v>953</v>
      </c>
      <c r="J648" s="37">
        <v>-0.24590000000000001</v>
      </c>
      <c r="K648" s="37">
        <v>0.26529999999999998</v>
      </c>
      <c r="L648" s="37">
        <v>2.8570000000000002E-3</v>
      </c>
      <c r="M648" s="37">
        <v>-0.751</v>
      </c>
      <c r="N648" s="37">
        <v>-0.25159999999999999</v>
      </c>
      <c r="O648" s="37">
        <v>0.29049999999999998</v>
      </c>
      <c r="P648" s="37">
        <v>30001</v>
      </c>
      <c r="Q648" s="37">
        <v>120000</v>
      </c>
    </row>
    <row r="649" spans="9:17" x14ac:dyDescent="0.25">
      <c r="I649" s="37" t="s">
        <v>954</v>
      </c>
      <c r="J649" s="37">
        <v>-0.2898</v>
      </c>
      <c r="K649" s="37">
        <v>0.29799999999999999</v>
      </c>
      <c r="L649" s="37">
        <v>2.578E-3</v>
      </c>
      <c r="M649" s="37">
        <v>-0.87139999999999995</v>
      </c>
      <c r="N649" s="37">
        <v>-0.29220000000000002</v>
      </c>
      <c r="O649" s="37">
        <v>0.30109999999999998</v>
      </c>
      <c r="P649" s="37">
        <v>30001</v>
      </c>
      <c r="Q649" s="37">
        <v>120000</v>
      </c>
    </row>
    <row r="650" spans="9:17" x14ac:dyDescent="0.25">
      <c r="I650" s="37" t="s">
        <v>955</v>
      </c>
      <c r="J650" s="37">
        <v>-0.81659999999999999</v>
      </c>
      <c r="K650" s="37">
        <v>0.75249999999999995</v>
      </c>
      <c r="L650" s="37">
        <v>1.363E-2</v>
      </c>
      <c r="M650" s="37">
        <v>-2.2949999999999999</v>
      </c>
      <c r="N650" s="37">
        <v>-0.81869999999999998</v>
      </c>
      <c r="O650" s="37">
        <v>0.67510000000000003</v>
      </c>
      <c r="P650" s="37">
        <v>30001</v>
      </c>
      <c r="Q650" s="37">
        <v>120000</v>
      </c>
    </row>
    <row r="651" spans="9:17" x14ac:dyDescent="0.25">
      <c r="I651" s="37" t="s">
        <v>956</v>
      </c>
      <c r="J651" s="37">
        <v>-0.93659999999999999</v>
      </c>
      <c r="K651" s="37">
        <v>0.3599</v>
      </c>
      <c r="L651" s="37">
        <v>4.0340000000000003E-3</v>
      </c>
      <c r="M651" s="37">
        <v>-1.639</v>
      </c>
      <c r="N651" s="37">
        <v>-0.94010000000000005</v>
      </c>
      <c r="O651" s="37">
        <v>-0.22389999999999999</v>
      </c>
      <c r="P651" s="37">
        <v>30001</v>
      </c>
      <c r="Q651" s="37">
        <v>120000</v>
      </c>
    </row>
    <row r="652" spans="9:17" x14ac:dyDescent="0.25">
      <c r="I652" s="37" t="s">
        <v>957</v>
      </c>
      <c r="J652" s="37">
        <v>-0.5927</v>
      </c>
      <c r="K652" s="37">
        <v>0.3548</v>
      </c>
      <c r="L652" s="37">
        <v>4.8019999999999998E-3</v>
      </c>
      <c r="M652" s="37">
        <v>-1.2889999999999999</v>
      </c>
      <c r="N652" s="37">
        <v>-0.59389999999999998</v>
      </c>
      <c r="O652" s="37">
        <v>0.1145</v>
      </c>
      <c r="P652" s="37">
        <v>30001</v>
      </c>
      <c r="Q652" s="37">
        <v>120000</v>
      </c>
    </row>
    <row r="653" spans="9:17" x14ac:dyDescent="0.25">
      <c r="I653" s="37" t="s">
        <v>958</v>
      </c>
      <c r="J653" s="37">
        <v>-0.58960000000000001</v>
      </c>
      <c r="K653" s="37">
        <v>0.61560000000000004</v>
      </c>
      <c r="L653" s="37">
        <v>9.8130000000000005E-3</v>
      </c>
      <c r="M653" s="37">
        <v>-1.83</v>
      </c>
      <c r="N653" s="37">
        <v>-0.59030000000000005</v>
      </c>
      <c r="O653" s="37">
        <v>0.65480000000000005</v>
      </c>
      <c r="P653" s="37">
        <v>30001</v>
      </c>
      <c r="Q653" s="37">
        <v>120000</v>
      </c>
    </row>
    <row r="654" spans="9:17" x14ac:dyDescent="0.25">
      <c r="I654" s="37" t="s">
        <v>959</v>
      </c>
      <c r="J654" s="37">
        <v>-0.77649999999999997</v>
      </c>
      <c r="K654" s="37">
        <v>0.35759999999999997</v>
      </c>
      <c r="L654" s="37">
        <v>3.9139999999999999E-3</v>
      </c>
      <c r="M654" s="37">
        <v>-1.468</v>
      </c>
      <c r="N654" s="37">
        <v>-0.77980000000000005</v>
      </c>
      <c r="O654" s="37">
        <v>-6.3700000000000007E-2</v>
      </c>
      <c r="P654" s="37">
        <v>30001</v>
      </c>
      <c r="Q654" s="37">
        <v>120000</v>
      </c>
    </row>
    <row r="655" spans="9:17" x14ac:dyDescent="0.25">
      <c r="I655" s="37" t="s">
        <v>960</v>
      </c>
      <c r="J655" s="37">
        <v>-0.57410000000000005</v>
      </c>
      <c r="K655" s="37">
        <v>0.32669999999999999</v>
      </c>
      <c r="L655" s="37">
        <v>3.0530000000000002E-3</v>
      </c>
      <c r="M655" s="37">
        <v>-1.2130000000000001</v>
      </c>
      <c r="N655" s="37">
        <v>-0.57599999999999996</v>
      </c>
      <c r="O655" s="37">
        <v>6.8349999999999994E-2</v>
      </c>
      <c r="P655" s="37">
        <v>30001</v>
      </c>
      <c r="Q655" s="37">
        <v>120000</v>
      </c>
    </row>
    <row r="656" spans="9:17" x14ac:dyDescent="0.25">
      <c r="I656" s="37" t="s">
        <v>961</v>
      </c>
      <c r="J656" s="37">
        <v>0.27889999999999998</v>
      </c>
      <c r="K656" s="37">
        <v>0.34770000000000001</v>
      </c>
      <c r="L656" s="37">
        <v>3.6159999999999999E-3</v>
      </c>
      <c r="M656" s="37">
        <v>-0.4037</v>
      </c>
      <c r="N656" s="37">
        <v>0.27760000000000001</v>
      </c>
      <c r="O656" s="37">
        <v>0.96440000000000003</v>
      </c>
      <c r="P656" s="37">
        <v>30001</v>
      </c>
      <c r="Q656" s="37">
        <v>120000</v>
      </c>
    </row>
    <row r="657" spans="9:17" x14ac:dyDescent="0.25">
      <c r="I657" s="37" t="s">
        <v>962</v>
      </c>
      <c r="J657" s="37">
        <v>-4.8660000000000002E-2</v>
      </c>
      <c r="K657" s="37">
        <v>0.21479999999999999</v>
      </c>
      <c r="L657" s="37">
        <v>1.0120000000000001E-3</v>
      </c>
      <c r="M657" s="37">
        <v>-0.50260000000000005</v>
      </c>
      <c r="N657" s="37">
        <v>-3.7940000000000002E-2</v>
      </c>
      <c r="O657" s="37">
        <v>0.37409999999999999</v>
      </c>
      <c r="P657" s="37">
        <v>30001</v>
      </c>
      <c r="Q657" s="37">
        <v>120000</v>
      </c>
    </row>
    <row r="658" spans="9:17" x14ac:dyDescent="0.25">
      <c r="I658" s="37" t="s">
        <v>963</v>
      </c>
      <c r="J658" s="37">
        <v>0.10970000000000001</v>
      </c>
      <c r="K658" s="37">
        <v>0.19139999999999999</v>
      </c>
      <c r="L658" s="37">
        <v>1.2719999999999999E-3</v>
      </c>
      <c r="M658" s="37">
        <v>-0.26190000000000002</v>
      </c>
      <c r="N658" s="37">
        <v>0.107</v>
      </c>
      <c r="O658" s="37">
        <v>0.49940000000000001</v>
      </c>
      <c r="P658" s="37">
        <v>30001</v>
      </c>
      <c r="Q658" s="37">
        <v>120000</v>
      </c>
    </row>
    <row r="659" spans="9:17" x14ac:dyDescent="0.25">
      <c r="I659" s="37" t="s">
        <v>964</v>
      </c>
      <c r="J659" s="37">
        <v>0.15670000000000001</v>
      </c>
      <c r="K659" s="37">
        <v>0.17499999999999999</v>
      </c>
      <c r="L659" s="37">
        <v>1.364E-3</v>
      </c>
      <c r="M659" s="37">
        <v>-0.18</v>
      </c>
      <c r="N659" s="37">
        <v>0.15310000000000001</v>
      </c>
      <c r="O659" s="37">
        <v>0.50939999999999996</v>
      </c>
      <c r="P659" s="37">
        <v>30001</v>
      </c>
      <c r="Q659" s="37">
        <v>120000</v>
      </c>
    </row>
    <row r="660" spans="9:17" x14ac:dyDescent="0.25">
      <c r="I660" s="37" t="s">
        <v>965</v>
      </c>
      <c r="J660" s="37">
        <v>2.6270000000000002E-2</v>
      </c>
      <c r="K660" s="37">
        <v>0.1404</v>
      </c>
      <c r="L660" s="27">
        <v>9.4010000000000003E-4</v>
      </c>
      <c r="M660" s="37">
        <v>-0.2525</v>
      </c>
      <c r="N660" s="37">
        <v>2.7879999999999999E-2</v>
      </c>
      <c r="O660" s="37">
        <v>0.29920000000000002</v>
      </c>
      <c r="P660" s="37">
        <v>30001</v>
      </c>
      <c r="Q660" s="37">
        <v>120000</v>
      </c>
    </row>
    <row r="661" spans="9:17" x14ac:dyDescent="0.25">
      <c r="I661" s="37" t="s">
        <v>966</v>
      </c>
      <c r="J661" s="37">
        <v>0.11210000000000001</v>
      </c>
      <c r="K661" s="37">
        <v>0.14829999999999999</v>
      </c>
      <c r="L661" s="37">
        <v>1.06E-3</v>
      </c>
      <c r="M661" s="37">
        <v>-0.18090000000000001</v>
      </c>
      <c r="N661" s="37">
        <v>0.11169999999999999</v>
      </c>
      <c r="O661" s="37">
        <v>0.40350000000000003</v>
      </c>
      <c r="P661" s="37">
        <v>30001</v>
      </c>
      <c r="Q661" s="37">
        <v>120000</v>
      </c>
    </row>
    <row r="662" spans="9:17" x14ac:dyDescent="0.25">
      <c r="I662" s="37" t="s">
        <v>967</v>
      </c>
      <c r="J662" s="37">
        <v>-0.29039999999999999</v>
      </c>
      <c r="K662" s="37">
        <v>0.2026</v>
      </c>
      <c r="L662" s="37">
        <v>2.7750000000000001E-3</v>
      </c>
      <c r="M662" s="37">
        <v>-0.68769999999999998</v>
      </c>
      <c r="N662" s="37">
        <v>-0.29060000000000002</v>
      </c>
      <c r="O662" s="37">
        <v>0.1085</v>
      </c>
      <c r="P662" s="37">
        <v>30001</v>
      </c>
      <c r="Q662" s="37">
        <v>120000</v>
      </c>
    </row>
    <row r="663" spans="9:17" x14ac:dyDescent="0.25">
      <c r="I663" s="37" t="s">
        <v>968</v>
      </c>
      <c r="J663" s="37">
        <v>4.4970000000000003E-2</v>
      </c>
      <c r="K663" s="37">
        <v>0.21490000000000001</v>
      </c>
      <c r="L663" s="37">
        <v>2.6020000000000001E-3</v>
      </c>
      <c r="M663" s="37">
        <v>-0.37519999999999998</v>
      </c>
      <c r="N663" s="37">
        <v>4.4540000000000003E-2</v>
      </c>
      <c r="O663" s="37">
        <v>0.46810000000000002</v>
      </c>
      <c r="P663" s="37">
        <v>30001</v>
      </c>
      <c r="Q663" s="37">
        <v>120000</v>
      </c>
    </row>
    <row r="664" spans="9:17" x14ac:dyDescent="0.25">
      <c r="I664" s="37" t="s">
        <v>969</v>
      </c>
      <c r="J664" s="37">
        <v>0.1116</v>
      </c>
      <c r="K664" s="37">
        <v>0.23139999999999999</v>
      </c>
      <c r="L664" s="37">
        <v>3.1700000000000001E-3</v>
      </c>
      <c r="M664" s="37">
        <v>-0.34399999999999997</v>
      </c>
      <c r="N664" s="37">
        <v>0.1113</v>
      </c>
      <c r="O664" s="37">
        <v>0.56720000000000004</v>
      </c>
      <c r="P664" s="37">
        <v>30001</v>
      </c>
      <c r="Q664" s="37">
        <v>120000</v>
      </c>
    </row>
    <row r="665" spans="9:17" x14ac:dyDescent="0.25">
      <c r="I665" s="37" t="s">
        <v>970</v>
      </c>
      <c r="J665" s="37">
        <v>-7.3130000000000001E-2</v>
      </c>
      <c r="K665" s="37">
        <v>0.27489999999999998</v>
      </c>
      <c r="L665" s="37">
        <v>3.3739999999999998E-3</v>
      </c>
      <c r="M665" s="37">
        <v>-0.61519999999999997</v>
      </c>
      <c r="N665" s="37">
        <v>-7.3480000000000004E-2</v>
      </c>
      <c r="O665" s="37">
        <v>0.46810000000000002</v>
      </c>
      <c r="P665" s="37">
        <v>30001</v>
      </c>
      <c r="Q665" s="37">
        <v>120000</v>
      </c>
    </row>
    <row r="666" spans="9:17" x14ac:dyDescent="0.25">
      <c r="I666" s="37" t="s">
        <v>971</v>
      </c>
      <c r="J666" s="37">
        <v>-0.46129999999999999</v>
      </c>
      <c r="K666" s="37">
        <v>0.34079999999999999</v>
      </c>
      <c r="L666" s="37">
        <v>3.705E-3</v>
      </c>
      <c r="M666" s="37">
        <v>-1.1499999999999999</v>
      </c>
      <c r="N666" s="37">
        <v>-0.45290000000000002</v>
      </c>
      <c r="O666" s="37">
        <v>0.1754</v>
      </c>
      <c r="P666" s="37">
        <v>30001</v>
      </c>
      <c r="Q666" s="37">
        <v>120000</v>
      </c>
    </row>
    <row r="667" spans="9:17" x14ac:dyDescent="0.25">
      <c r="I667" s="37" t="s">
        <v>972</v>
      </c>
      <c r="J667" s="37">
        <v>-0.1249</v>
      </c>
      <c r="K667" s="37">
        <v>0.21609999999999999</v>
      </c>
      <c r="L667" s="37">
        <v>3.1449999999999998E-3</v>
      </c>
      <c r="M667" s="37">
        <v>-0.54990000000000006</v>
      </c>
      <c r="N667" s="37">
        <v>-0.12520000000000001</v>
      </c>
      <c r="O667" s="37">
        <v>0.29949999999999999</v>
      </c>
      <c r="P667" s="37">
        <v>30001</v>
      </c>
      <c r="Q667" s="37">
        <v>120000</v>
      </c>
    </row>
    <row r="668" spans="9:17" x14ac:dyDescent="0.25">
      <c r="I668" s="37" t="s">
        <v>973</v>
      </c>
      <c r="J668" s="37">
        <v>8.8059999999999999E-2</v>
      </c>
      <c r="K668" s="37">
        <v>0.29120000000000001</v>
      </c>
      <c r="L668" s="37">
        <v>3.1870000000000002E-3</v>
      </c>
      <c r="M668" s="37">
        <v>-0.4718</v>
      </c>
      <c r="N668" s="37">
        <v>8.2739999999999994E-2</v>
      </c>
      <c r="O668" s="37">
        <v>0.67630000000000001</v>
      </c>
      <c r="P668" s="37">
        <v>30001</v>
      </c>
      <c r="Q668" s="37">
        <v>120000</v>
      </c>
    </row>
    <row r="669" spans="9:17" x14ac:dyDescent="0.25">
      <c r="I669" s="37" t="s">
        <v>974</v>
      </c>
      <c r="J669" s="37">
        <v>0.25640000000000002</v>
      </c>
      <c r="K669" s="37">
        <v>0.20119999999999999</v>
      </c>
      <c r="L669" s="37">
        <v>2.9819999999999998E-3</v>
      </c>
      <c r="M669" s="37">
        <v>-0.1416</v>
      </c>
      <c r="N669" s="37">
        <v>0.25609999999999999</v>
      </c>
      <c r="O669" s="37">
        <v>0.65049999999999997</v>
      </c>
      <c r="P669" s="37">
        <v>30001</v>
      </c>
      <c r="Q669" s="37">
        <v>120000</v>
      </c>
    </row>
    <row r="670" spans="9:17" x14ac:dyDescent="0.25">
      <c r="I670" s="37" t="s">
        <v>975</v>
      </c>
      <c r="J670" s="37">
        <v>0.52529999999999999</v>
      </c>
      <c r="K670" s="37">
        <v>0.28289999999999998</v>
      </c>
      <c r="L670" s="37">
        <v>3.2529999999999998E-3</v>
      </c>
      <c r="M670" s="37">
        <v>-1.464E-2</v>
      </c>
      <c r="N670" s="37">
        <v>0.51929999999999998</v>
      </c>
      <c r="O670" s="37">
        <v>1.0960000000000001</v>
      </c>
      <c r="P670" s="37">
        <v>30001</v>
      </c>
      <c r="Q670" s="37">
        <v>120000</v>
      </c>
    </row>
    <row r="671" spans="9:17" x14ac:dyDescent="0.25">
      <c r="I671" s="37" t="s">
        <v>976</v>
      </c>
      <c r="J671" s="37">
        <v>0.21379999999999999</v>
      </c>
      <c r="K671" s="37">
        <v>0.31159999999999999</v>
      </c>
      <c r="L671" s="37">
        <v>3.405E-3</v>
      </c>
      <c r="M671" s="37">
        <v>-0.42320000000000002</v>
      </c>
      <c r="N671" s="37">
        <v>0.22040000000000001</v>
      </c>
      <c r="O671" s="37">
        <v>0.81569999999999998</v>
      </c>
      <c r="P671" s="37">
        <v>30001</v>
      </c>
      <c r="Q671" s="37">
        <v>120000</v>
      </c>
    </row>
    <row r="672" spans="9:17" x14ac:dyDescent="0.25">
      <c r="I672" s="37" t="s">
        <v>977</v>
      </c>
      <c r="J672" s="37">
        <v>0.1207</v>
      </c>
      <c r="K672" s="37">
        <v>0.20280000000000001</v>
      </c>
      <c r="L672" s="37">
        <v>2.8530000000000001E-3</v>
      </c>
      <c r="M672" s="37">
        <v>-0.27500000000000002</v>
      </c>
      <c r="N672" s="37">
        <v>0.1198</v>
      </c>
      <c r="O672" s="37">
        <v>0.52280000000000004</v>
      </c>
      <c r="P672" s="37">
        <v>30001</v>
      </c>
      <c r="Q672" s="37">
        <v>120000</v>
      </c>
    </row>
    <row r="673" spans="9:17" x14ac:dyDescent="0.25">
      <c r="I673" s="37" t="s">
        <v>978</v>
      </c>
      <c r="J673" s="37">
        <v>0.49580000000000002</v>
      </c>
      <c r="K673" s="37">
        <v>0.27629999999999999</v>
      </c>
      <c r="L673" s="37">
        <v>3.3349999999999999E-3</v>
      </c>
      <c r="M673" s="37">
        <v>-3.372E-2</v>
      </c>
      <c r="N673" s="37">
        <v>0.49030000000000001</v>
      </c>
      <c r="O673" s="37">
        <v>1.054</v>
      </c>
      <c r="P673" s="37">
        <v>30001</v>
      </c>
      <c r="Q673" s="37">
        <v>120000</v>
      </c>
    </row>
    <row r="674" spans="9:17" x14ac:dyDescent="0.25">
      <c r="I674" s="37" t="s">
        <v>979</v>
      </c>
      <c r="J674" s="37">
        <v>0.20430000000000001</v>
      </c>
      <c r="K674" s="37">
        <v>0.2697</v>
      </c>
      <c r="L674" s="37">
        <v>3.1570000000000001E-3</v>
      </c>
      <c r="M674" s="37">
        <v>-0.33389999999999997</v>
      </c>
      <c r="N674" s="37">
        <v>0.20710000000000001</v>
      </c>
      <c r="O674" s="37">
        <v>0.72899999999999998</v>
      </c>
      <c r="P674" s="37">
        <v>30001</v>
      </c>
      <c r="Q674" s="37">
        <v>120000</v>
      </c>
    </row>
    <row r="675" spans="9:17" x14ac:dyDescent="0.25">
      <c r="I675" s="37" t="s">
        <v>980</v>
      </c>
      <c r="J675" s="37">
        <v>0.64170000000000005</v>
      </c>
      <c r="K675" s="37">
        <v>0.32890000000000003</v>
      </c>
      <c r="L675" s="37">
        <v>3.8670000000000002E-3</v>
      </c>
      <c r="M675" s="37">
        <v>3.3390000000000003E-2</v>
      </c>
      <c r="N675" s="37">
        <v>0.62919999999999998</v>
      </c>
      <c r="O675" s="37">
        <v>1.3180000000000001</v>
      </c>
      <c r="P675" s="37">
        <v>30001</v>
      </c>
      <c r="Q675" s="37">
        <v>120000</v>
      </c>
    </row>
    <row r="676" spans="9:17" x14ac:dyDescent="0.25">
      <c r="I676" s="37" t="s">
        <v>981</v>
      </c>
      <c r="J676" s="37">
        <v>0.43059999999999998</v>
      </c>
      <c r="K676" s="37">
        <v>0.27389999999999998</v>
      </c>
      <c r="L676" s="37">
        <v>3.2109999999999999E-3</v>
      </c>
      <c r="M676" s="37">
        <v>-9.3520000000000006E-2</v>
      </c>
      <c r="N676" s="37">
        <v>0.42630000000000001</v>
      </c>
      <c r="O676" s="37">
        <v>0.97960000000000003</v>
      </c>
      <c r="P676" s="37">
        <v>30001</v>
      </c>
      <c r="Q676" s="37">
        <v>120000</v>
      </c>
    </row>
    <row r="677" spans="9:17" x14ac:dyDescent="0.25">
      <c r="I677" s="37" t="s">
        <v>982</v>
      </c>
      <c r="J677" s="37">
        <v>0.29360000000000003</v>
      </c>
      <c r="K677" s="37">
        <v>0.2422</v>
      </c>
      <c r="L677" s="37">
        <v>3.349E-3</v>
      </c>
      <c r="M677" s="37">
        <v>-0.1807</v>
      </c>
      <c r="N677" s="37">
        <v>0.29299999999999998</v>
      </c>
      <c r="O677" s="37">
        <v>0.77129999999999999</v>
      </c>
      <c r="P677" s="37">
        <v>30001</v>
      </c>
      <c r="Q677" s="37">
        <v>120000</v>
      </c>
    </row>
    <row r="678" spans="9:17" x14ac:dyDescent="0.25">
      <c r="I678" s="37" t="s">
        <v>983</v>
      </c>
      <c r="J678" s="37">
        <v>0.2394</v>
      </c>
      <c r="K678" s="37">
        <v>0.27450000000000002</v>
      </c>
      <c r="L678" s="37">
        <v>3.0309999999999998E-3</v>
      </c>
      <c r="M678" s="37">
        <v>-0.30559999999999998</v>
      </c>
      <c r="N678" s="37">
        <v>0.24110000000000001</v>
      </c>
      <c r="O678" s="37">
        <v>0.77629999999999999</v>
      </c>
      <c r="P678" s="37">
        <v>30001</v>
      </c>
      <c r="Q678" s="37">
        <v>120000</v>
      </c>
    </row>
    <row r="679" spans="9:17" x14ac:dyDescent="0.25">
      <c r="I679" s="37" t="s">
        <v>984</v>
      </c>
      <c r="J679" s="37">
        <v>0.2089</v>
      </c>
      <c r="K679" s="37">
        <v>0.19639999999999999</v>
      </c>
      <c r="L679" s="37">
        <v>2.6289999999999998E-3</v>
      </c>
      <c r="M679" s="37">
        <v>-0.1769</v>
      </c>
      <c r="N679" s="37">
        <v>0.2082</v>
      </c>
      <c r="O679" s="37">
        <v>0.59619999999999995</v>
      </c>
      <c r="P679" s="37">
        <v>30001</v>
      </c>
      <c r="Q679" s="37">
        <v>120000</v>
      </c>
    </row>
    <row r="680" spans="9:17" x14ac:dyDescent="0.25">
      <c r="I680" s="37" t="s">
        <v>985</v>
      </c>
      <c r="J680" s="37">
        <v>0.21879999999999999</v>
      </c>
      <c r="K680" s="37">
        <v>0.2472</v>
      </c>
      <c r="L680" s="37">
        <v>2.9030000000000002E-3</v>
      </c>
      <c r="M680" s="37">
        <v>-0.2666</v>
      </c>
      <c r="N680" s="37">
        <v>0.219</v>
      </c>
      <c r="O680" s="37">
        <v>0.70540000000000003</v>
      </c>
      <c r="P680" s="37">
        <v>30001</v>
      </c>
      <c r="Q680" s="37">
        <v>120000</v>
      </c>
    </row>
    <row r="681" spans="9:17" x14ac:dyDescent="0.25">
      <c r="I681" s="37" t="s">
        <v>986</v>
      </c>
      <c r="J681" s="37">
        <v>0.26750000000000002</v>
      </c>
      <c r="K681" s="37">
        <v>0.3085</v>
      </c>
      <c r="L681" s="37">
        <v>3.2260000000000001E-3</v>
      </c>
      <c r="M681" s="37">
        <v>-0.33929999999999999</v>
      </c>
      <c r="N681" s="37">
        <v>0.26729999999999998</v>
      </c>
      <c r="O681" s="37">
        <v>0.875</v>
      </c>
      <c r="P681" s="37">
        <v>30001</v>
      </c>
      <c r="Q681" s="37">
        <v>120000</v>
      </c>
    </row>
    <row r="682" spans="9:17" x14ac:dyDescent="0.25">
      <c r="I682" s="37" t="s">
        <v>987</v>
      </c>
      <c r="J682" s="37">
        <v>1.0980000000000001</v>
      </c>
      <c r="K682" s="37">
        <v>0.42749999999999999</v>
      </c>
      <c r="L682" s="37">
        <v>5.2820000000000002E-3</v>
      </c>
      <c r="M682" s="37">
        <v>0.28289999999999998</v>
      </c>
      <c r="N682" s="37">
        <v>1.091</v>
      </c>
      <c r="O682" s="37">
        <v>1.962</v>
      </c>
      <c r="P682" s="37">
        <v>30001</v>
      </c>
      <c r="Q682" s="37">
        <v>120000</v>
      </c>
    </row>
    <row r="683" spans="9:17" x14ac:dyDescent="0.25">
      <c r="I683" s="37" t="s">
        <v>988</v>
      </c>
      <c r="J683" s="37">
        <v>-0.46039999999999998</v>
      </c>
      <c r="K683" s="37">
        <v>0.2271</v>
      </c>
      <c r="L683" s="37">
        <v>2.6210000000000001E-3</v>
      </c>
      <c r="M683" s="37">
        <v>-0.90910000000000002</v>
      </c>
      <c r="N683" s="37">
        <v>-0.45950000000000002</v>
      </c>
      <c r="O683" s="37">
        <v>-1.8030000000000001E-2</v>
      </c>
      <c r="P683" s="37">
        <v>30001</v>
      </c>
      <c r="Q683" s="37">
        <v>120000</v>
      </c>
    </row>
    <row r="684" spans="9:17" x14ac:dyDescent="0.25">
      <c r="I684" s="37" t="s">
        <v>989</v>
      </c>
      <c r="J684" s="37">
        <v>-0.19409999999999999</v>
      </c>
      <c r="K684" s="37">
        <v>0.22639999999999999</v>
      </c>
      <c r="L684" s="37">
        <v>3.1310000000000001E-3</v>
      </c>
      <c r="M684" s="37">
        <v>-0.63839999999999997</v>
      </c>
      <c r="N684" s="37">
        <v>-0.1946</v>
      </c>
      <c r="O684" s="37">
        <v>0.25069999999999998</v>
      </c>
      <c r="P684" s="37">
        <v>30001</v>
      </c>
      <c r="Q684" s="37">
        <v>120000</v>
      </c>
    </row>
    <row r="685" spans="9:17" x14ac:dyDescent="0.25">
      <c r="I685" s="37" t="s">
        <v>990</v>
      </c>
      <c r="J685" s="37">
        <v>-0.18909999999999999</v>
      </c>
      <c r="K685" s="37">
        <v>0.24079999999999999</v>
      </c>
      <c r="L685" s="37">
        <v>2.8609999999999998E-3</v>
      </c>
      <c r="M685" s="37">
        <v>-0.66620000000000001</v>
      </c>
      <c r="N685" s="37">
        <v>-0.18790000000000001</v>
      </c>
      <c r="O685" s="37">
        <v>0.2838</v>
      </c>
      <c r="P685" s="37">
        <v>30001</v>
      </c>
      <c r="Q685" s="37">
        <v>120000</v>
      </c>
    </row>
    <row r="686" spans="9:17" x14ac:dyDescent="0.25">
      <c r="I686" s="37" t="s">
        <v>991</v>
      </c>
      <c r="J686" s="37">
        <v>-0.16</v>
      </c>
      <c r="K686" s="37">
        <v>0.1656</v>
      </c>
      <c r="L686" s="37">
        <v>2.2560000000000002E-3</v>
      </c>
      <c r="M686" s="37">
        <v>-0.48580000000000001</v>
      </c>
      <c r="N686" s="37">
        <v>-0.1598</v>
      </c>
      <c r="O686" s="37">
        <v>0.16489999999999999</v>
      </c>
      <c r="P686" s="37">
        <v>30001</v>
      </c>
      <c r="Q686" s="37">
        <v>120000</v>
      </c>
    </row>
    <row r="687" spans="9:17" x14ac:dyDescent="0.25">
      <c r="I687" s="37" t="s">
        <v>992</v>
      </c>
      <c r="J687" s="37">
        <v>0.53600000000000003</v>
      </c>
      <c r="K687" s="37">
        <v>0.45850000000000002</v>
      </c>
      <c r="L687" s="37">
        <v>5.8599999999999998E-3</v>
      </c>
      <c r="M687" s="37">
        <v>-0.27029999999999998</v>
      </c>
      <c r="N687" s="37">
        <v>0.52029999999999998</v>
      </c>
      <c r="O687" s="37">
        <v>1.4630000000000001</v>
      </c>
      <c r="P687" s="37">
        <v>30001</v>
      </c>
      <c r="Q687" s="37">
        <v>120000</v>
      </c>
    </row>
    <row r="688" spans="9:17" x14ac:dyDescent="0.25">
      <c r="I688" s="37" t="s">
        <v>993</v>
      </c>
      <c r="J688" s="37">
        <v>-0.15409999999999999</v>
      </c>
      <c r="K688" s="37">
        <v>0.24790000000000001</v>
      </c>
      <c r="L688" s="37">
        <v>2.117E-3</v>
      </c>
      <c r="M688" s="37">
        <v>-0.64410000000000001</v>
      </c>
      <c r="N688" s="37">
        <v>-0.1537</v>
      </c>
      <c r="O688" s="37">
        <v>0.33450000000000002</v>
      </c>
      <c r="P688" s="37">
        <v>30001</v>
      </c>
      <c r="Q688" s="37">
        <v>120000</v>
      </c>
    </row>
    <row r="689" spans="9:17" x14ac:dyDescent="0.25">
      <c r="I689" s="37" t="s">
        <v>994</v>
      </c>
      <c r="J689" s="37">
        <v>-0.27279999999999999</v>
      </c>
      <c r="K689" s="37">
        <v>0.24349999999999999</v>
      </c>
      <c r="L689" s="37">
        <v>3.065E-3</v>
      </c>
      <c r="M689" s="37">
        <v>-0.75939999999999996</v>
      </c>
      <c r="N689" s="37">
        <v>-0.27010000000000001</v>
      </c>
      <c r="O689" s="37">
        <v>0.2016</v>
      </c>
      <c r="P689" s="37">
        <v>30001</v>
      </c>
      <c r="Q689" s="37">
        <v>120000</v>
      </c>
    </row>
    <row r="690" spans="9:17" x14ac:dyDescent="0.25">
      <c r="I690" s="37" t="s">
        <v>995</v>
      </c>
      <c r="J690" s="37">
        <v>-0.26900000000000002</v>
      </c>
      <c r="K690" s="37">
        <v>0.3</v>
      </c>
      <c r="L690" s="37">
        <v>3.1229999999999999E-3</v>
      </c>
      <c r="M690" s="37">
        <v>-0.88100000000000001</v>
      </c>
      <c r="N690" s="37">
        <v>-0.2611</v>
      </c>
      <c r="O690" s="37">
        <v>0.30470000000000003</v>
      </c>
      <c r="P690" s="37">
        <v>30001</v>
      </c>
      <c r="Q690" s="37">
        <v>120000</v>
      </c>
    </row>
    <row r="691" spans="9:17" x14ac:dyDescent="0.25">
      <c r="I691" s="37" t="s">
        <v>996</v>
      </c>
      <c r="J691" s="37">
        <v>0.1668</v>
      </c>
      <c r="K691" s="37">
        <v>0.2104</v>
      </c>
      <c r="L691" s="37">
        <v>1.743E-3</v>
      </c>
      <c r="M691" s="37">
        <v>-0.25240000000000001</v>
      </c>
      <c r="N691" s="37">
        <v>0.16800000000000001</v>
      </c>
      <c r="O691" s="37">
        <v>0.57840000000000003</v>
      </c>
      <c r="P691" s="37">
        <v>30001</v>
      </c>
      <c r="Q691" s="37">
        <v>120000</v>
      </c>
    </row>
    <row r="692" spans="9:17" x14ac:dyDescent="0.25">
      <c r="I692" s="37" t="s">
        <v>997</v>
      </c>
      <c r="J692" s="37">
        <v>9.9790000000000004E-2</v>
      </c>
      <c r="K692" s="37">
        <v>0.24709999999999999</v>
      </c>
      <c r="L692" s="37">
        <v>2.9329999999999998E-3</v>
      </c>
      <c r="M692" s="37">
        <v>-0.40460000000000002</v>
      </c>
      <c r="N692" s="37">
        <v>0.10580000000000001</v>
      </c>
      <c r="O692" s="37">
        <v>0.57230000000000003</v>
      </c>
      <c r="P692" s="37">
        <v>30001</v>
      </c>
      <c r="Q692" s="37">
        <v>120000</v>
      </c>
    </row>
    <row r="693" spans="9:17" x14ac:dyDescent="0.25">
      <c r="I693" s="37" t="s">
        <v>998</v>
      </c>
      <c r="J693" s="37">
        <v>0.29849999999999999</v>
      </c>
      <c r="K693" s="37">
        <v>0.24840000000000001</v>
      </c>
      <c r="L693" s="37">
        <v>2.8149999999999998E-3</v>
      </c>
      <c r="M693" s="37">
        <v>-0.17449999999999999</v>
      </c>
      <c r="N693" s="37">
        <v>0.2928</v>
      </c>
      <c r="O693" s="37">
        <v>0.80430000000000001</v>
      </c>
      <c r="P693" s="37">
        <v>30001</v>
      </c>
      <c r="Q693" s="37">
        <v>120000</v>
      </c>
    </row>
    <row r="694" spans="9:17" x14ac:dyDescent="0.25">
      <c r="I694" s="37" t="s">
        <v>999</v>
      </c>
      <c r="J694" s="37">
        <v>0.2923</v>
      </c>
      <c r="K694" s="37">
        <v>0.2329</v>
      </c>
      <c r="L694" s="37">
        <v>2.8019999999999998E-3</v>
      </c>
      <c r="M694" s="37">
        <v>-0.15840000000000001</v>
      </c>
      <c r="N694" s="37">
        <v>0.2883</v>
      </c>
      <c r="O694" s="37">
        <v>0.75980000000000003</v>
      </c>
      <c r="P694" s="37">
        <v>30001</v>
      </c>
      <c r="Q694" s="37">
        <v>120000</v>
      </c>
    </row>
    <row r="695" spans="9:17" x14ac:dyDescent="0.25">
      <c r="I695" s="37" t="s">
        <v>1000</v>
      </c>
      <c r="J695" s="37">
        <v>0.1905</v>
      </c>
      <c r="K695" s="37">
        <v>0.28589999999999999</v>
      </c>
      <c r="L695" s="37">
        <v>2.8670000000000002E-3</v>
      </c>
      <c r="M695" s="37">
        <v>-0.38340000000000002</v>
      </c>
      <c r="N695" s="37">
        <v>0.1915</v>
      </c>
      <c r="O695" s="37">
        <v>0.75609999999999999</v>
      </c>
      <c r="P695" s="37">
        <v>30001</v>
      </c>
      <c r="Q695" s="37">
        <v>120000</v>
      </c>
    </row>
    <row r="696" spans="9:17" x14ac:dyDescent="0.25">
      <c r="I696" s="37" t="s">
        <v>1001</v>
      </c>
      <c r="J696" s="37">
        <v>-0.3594</v>
      </c>
      <c r="K696" s="37">
        <v>0.24759999999999999</v>
      </c>
      <c r="L696" s="37">
        <v>2.4489999999999998E-3</v>
      </c>
      <c r="M696" s="37">
        <v>-0.84140000000000004</v>
      </c>
      <c r="N696" s="37">
        <v>-0.3609</v>
      </c>
      <c r="O696" s="37">
        <v>0.1343</v>
      </c>
      <c r="P696" s="37">
        <v>30001</v>
      </c>
      <c r="Q696" s="37">
        <v>120000</v>
      </c>
    </row>
    <row r="697" spans="9:17" x14ac:dyDescent="0.25">
      <c r="I697" s="37" t="s">
        <v>1002</v>
      </c>
      <c r="J697" s="37">
        <v>-0.40329999999999999</v>
      </c>
      <c r="K697" s="37">
        <v>0.27089999999999997</v>
      </c>
      <c r="L697" s="37">
        <v>2.1510000000000001E-3</v>
      </c>
      <c r="M697" s="37">
        <v>-0.93779999999999997</v>
      </c>
      <c r="N697" s="37">
        <v>-0.4032</v>
      </c>
      <c r="O697" s="37">
        <v>0.12920000000000001</v>
      </c>
      <c r="P697" s="37">
        <v>30001</v>
      </c>
      <c r="Q697" s="37">
        <v>120000</v>
      </c>
    </row>
    <row r="698" spans="9:17" x14ac:dyDescent="0.25">
      <c r="I698" s="37" t="s">
        <v>1003</v>
      </c>
      <c r="J698" s="37">
        <v>-0.93010000000000004</v>
      </c>
      <c r="K698" s="37">
        <v>0.74880000000000002</v>
      </c>
      <c r="L698" s="37">
        <v>1.3480000000000001E-2</v>
      </c>
      <c r="M698" s="37">
        <v>-2.4049999999999998</v>
      </c>
      <c r="N698" s="37">
        <v>-0.93240000000000001</v>
      </c>
      <c r="O698" s="37">
        <v>0.55569999999999997</v>
      </c>
      <c r="P698" s="37">
        <v>30001</v>
      </c>
      <c r="Q698" s="37">
        <v>120000</v>
      </c>
    </row>
    <row r="699" spans="9:17" x14ac:dyDescent="0.25">
      <c r="I699" s="37" t="s">
        <v>1004</v>
      </c>
      <c r="J699" s="37">
        <v>-1.05</v>
      </c>
      <c r="K699" s="37">
        <v>0.35310000000000002</v>
      </c>
      <c r="L699" s="37">
        <v>3.7789999999999998E-3</v>
      </c>
      <c r="M699" s="37">
        <v>-1.7390000000000001</v>
      </c>
      <c r="N699" s="37">
        <v>-1.052</v>
      </c>
      <c r="O699" s="37">
        <v>-0.3528</v>
      </c>
      <c r="P699" s="37">
        <v>30001</v>
      </c>
      <c r="Q699" s="37">
        <v>120000</v>
      </c>
    </row>
    <row r="700" spans="9:17" x14ac:dyDescent="0.25">
      <c r="I700" s="37" t="s">
        <v>1005</v>
      </c>
      <c r="J700" s="37">
        <v>-0.70620000000000005</v>
      </c>
      <c r="K700" s="37">
        <v>0.34699999999999998</v>
      </c>
      <c r="L700" s="37">
        <v>4.5389999999999996E-3</v>
      </c>
      <c r="M700" s="37">
        <v>-1.389</v>
      </c>
      <c r="N700" s="37">
        <v>-0.70540000000000003</v>
      </c>
      <c r="O700" s="37">
        <v>-2.256E-2</v>
      </c>
      <c r="P700" s="37">
        <v>30001</v>
      </c>
      <c r="Q700" s="37">
        <v>120000</v>
      </c>
    </row>
    <row r="701" spans="9:17" x14ac:dyDescent="0.25">
      <c r="I701" s="37" t="s">
        <v>1006</v>
      </c>
      <c r="J701" s="37">
        <v>-0.70309999999999995</v>
      </c>
      <c r="K701" s="37">
        <v>0.61099999999999999</v>
      </c>
      <c r="L701" s="37">
        <v>9.6179999999999998E-3</v>
      </c>
      <c r="M701" s="37">
        <v>-1.9339999999999999</v>
      </c>
      <c r="N701" s="37">
        <v>-0.70620000000000005</v>
      </c>
      <c r="O701" s="37">
        <v>0.53349999999999997</v>
      </c>
      <c r="P701" s="37">
        <v>30001</v>
      </c>
      <c r="Q701" s="37">
        <v>120000</v>
      </c>
    </row>
    <row r="702" spans="9:17" x14ac:dyDescent="0.25">
      <c r="I702" s="37" t="s">
        <v>1007</v>
      </c>
      <c r="J702" s="37">
        <v>-0.89</v>
      </c>
      <c r="K702" s="37">
        <v>0.34620000000000001</v>
      </c>
      <c r="L702" s="37">
        <v>3.607E-3</v>
      </c>
      <c r="M702" s="37">
        <v>-1.5660000000000001</v>
      </c>
      <c r="N702" s="37">
        <v>-0.8911</v>
      </c>
      <c r="O702" s="37">
        <v>-0.2094</v>
      </c>
      <c r="P702" s="37">
        <v>30001</v>
      </c>
      <c r="Q702" s="37">
        <v>120000</v>
      </c>
    </row>
    <row r="703" spans="9:17" x14ac:dyDescent="0.25">
      <c r="I703" s="37" t="s">
        <v>1008</v>
      </c>
      <c r="J703" s="37">
        <v>-0.68759999999999999</v>
      </c>
      <c r="K703" s="37">
        <v>0.32590000000000002</v>
      </c>
      <c r="L703" s="37">
        <v>2.9970000000000001E-3</v>
      </c>
      <c r="M703" s="37">
        <v>-1.325</v>
      </c>
      <c r="N703" s="37">
        <v>-0.68789999999999996</v>
      </c>
      <c r="O703" s="37">
        <v>-4.5749999999999999E-2</v>
      </c>
      <c r="P703" s="37">
        <v>30001</v>
      </c>
      <c r="Q703" s="37">
        <v>120000</v>
      </c>
    </row>
    <row r="704" spans="9:17" x14ac:dyDescent="0.25">
      <c r="I704" s="37" t="s">
        <v>1009</v>
      </c>
      <c r="J704" s="37">
        <v>0.16539999999999999</v>
      </c>
      <c r="K704" s="37">
        <v>0.34670000000000001</v>
      </c>
      <c r="L704" s="37">
        <v>3.669E-3</v>
      </c>
      <c r="M704" s="37">
        <v>-0.51390000000000002</v>
      </c>
      <c r="N704" s="37">
        <v>0.16370000000000001</v>
      </c>
      <c r="O704" s="37">
        <v>0.85060000000000002</v>
      </c>
      <c r="P704" s="37">
        <v>30001</v>
      </c>
      <c r="Q704" s="37">
        <v>120000</v>
      </c>
    </row>
    <row r="705" spans="9:17" x14ac:dyDescent="0.25">
      <c r="I705" s="37" t="s">
        <v>1010</v>
      </c>
      <c r="J705" s="37">
        <v>0.1583</v>
      </c>
      <c r="K705" s="37">
        <v>0.24759999999999999</v>
      </c>
      <c r="L705" s="37">
        <v>1.3810000000000001E-3</v>
      </c>
      <c r="M705" s="37">
        <v>-0.32519999999999999</v>
      </c>
      <c r="N705" s="37">
        <v>0.1547</v>
      </c>
      <c r="O705" s="37">
        <v>0.66320000000000001</v>
      </c>
      <c r="P705" s="37">
        <v>30001</v>
      </c>
      <c r="Q705" s="37">
        <v>120000</v>
      </c>
    </row>
    <row r="706" spans="9:17" x14ac:dyDescent="0.25">
      <c r="I706" s="37" t="s">
        <v>1011</v>
      </c>
      <c r="J706" s="37">
        <v>0.2054</v>
      </c>
      <c r="K706" s="37">
        <v>0.23619999999999999</v>
      </c>
      <c r="L706" s="37">
        <v>1.462E-3</v>
      </c>
      <c r="M706" s="37">
        <v>-0.25440000000000002</v>
      </c>
      <c r="N706" s="37">
        <v>0.20100000000000001</v>
      </c>
      <c r="O706" s="37">
        <v>0.68469999999999998</v>
      </c>
      <c r="P706" s="37">
        <v>30001</v>
      </c>
      <c r="Q706" s="37">
        <v>120000</v>
      </c>
    </row>
    <row r="707" spans="9:17" x14ac:dyDescent="0.25">
      <c r="I707" s="37" t="s">
        <v>1012</v>
      </c>
      <c r="J707" s="37">
        <v>7.4929999999999997E-2</v>
      </c>
      <c r="K707" s="37">
        <v>0.19889999999999999</v>
      </c>
      <c r="L707" s="27">
        <v>9.3579999999999998E-4</v>
      </c>
      <c r="M707" s="37">
        <v>-0.31840000000000002</v>
      </c>
      <c r="N707" s="37">
        <v>7.3800000000000004E-2</v>
      </c>
      <c r="O707" s="37">
        <v>0.4753</v>
      </c>
      <c r="P707" s="37">
        <v>30001</v>
      </c>
      <c r="Q707" s="37">
        <v>120000</v>
      </c>
    </row>
    <row r="708" spans="9:17" x14ac:dyDescent="0.25">
      <c r="I708" s="37" t="s">
        <v>1013</v>
      </c>
      <c r="J708" s="37">
        <v>0.16070000000000001</v>
      </c>
      <c r="K708" s="37">
        <v>0.21690000000000001</v>
      </c>
      <c r="L708" s="37">
        <v>1.1670000000000001E-3</v>
      </c>
      <c r="M708" s="37">
        <v>-0.26939999999999997</v>
      </c>
      <c r="N708" s="37">
        <v>0.1583</v>
      </c>
      <c r="O708" s="37">
        <v>0.6008</v>
      </c>
      <c r="P708" s="37">
        <v>30001</v>
      </c>
      <c r="Q708" s="37">
        <v>120000</v>
      </c>
    </row>
    <row r="709" spans="9:17" x14ac:dyDescent="0.25">
      <c r="I709" s="37" t="s">
        <v>1014</v>
      </c>
      <c r="J709" s="37">
        <v>-0.2417</v>
      </c>
      <c r="K709" s="37">
        <v>0.25790000000000002</v>
      </c>
      <c r="L709" s="37">
        <v>2.745E-3</v>
      </c>
      <c r="M709" s="37">
        <v>-0.74570000000000003</v>
      </c>
      <c r="N709" s="37">
        <v>-0.2445</v>
      </c>
      <c r="O709" s="37">
        <v>0.27650000000000002</v>
      </c>
      <c r="P709" s="37">
        <v>30001</v>
      </c>
      <c r="Q709" s="37">
        <v>120000</v>
      </c>
    </row>
    <row r="710" spans="9:17" x14ac:dyDescent="0.25">
      <c r="I710" s="37" t="s">
        <v>1015</v>
      </c>
      <c r="J710" s="37">
        <v>9.3630000000000005E-2</v>
      </c>
      <c r="K710" s="37">
        <v>0.26519999999999999</v>
      </c>
      <c r="L710" s="37">
        <v>2.5349999999999999E-3</v>
      </c>
      <c r="M710" s="37">
        <v>-0.42549999999999999</v>
      </c>
      <c r="N710" s="37">
        <v>9.1469999999999996E-2</v>
      </c>
      <c r="O710" s="37">
        <v>0.62239999999999995</v>
      </c>
      <c r="P710" s="37">
        <v>30001</v>
      </c>
      <c r="Q710" s="37">
        <v>120000</v>
      </c>
    </row>
    <row r="711" spans="9:17" x14ac:dyDescent="0.25">
      <c r="I711" s="37" t="s">
        <v>1016</v>
      </c>
      <c r="J711" s="37">
        <v>0.16020000000000001</v>
      </c>
      <c r="K711" s="37">
        <v>0.28039999999999998</v>
      </c>
      <c r="L711" s="37">
        <v>3.1089999999999998E-3</v>
      </c>
      <c r="M711" s="37">
        <v>-0.38919999999999999</v>
      </c>
      <c r="N711" s="37">
        <v>0.15870000000000001</v>
      </c>
      <c r="O711" s="37">
        <v>0.72030000000000005</v>
      </c>
      <c r="P711" s="37">
        <v>30001</v>
      </c>
      <c r="Q711" s="37">
        <v>120000</v>
      </c>
    </row>
    <row r="712" spans="9:17" x14ac:dyDescent="0.25">
      <c r="I712" s="37" t="s">
        <v>1017</v>
      </c>
      <c r="J712" s="37">
        <v>-2.4469999999999999E-2</v>
      </c>
      <c r="K712" s="37">
        <v>0.31709999999999999</v>
      </c>
      <c r="L712" s="37">
        <v>3.3189999999999999E-3</v>
      </c>
      <c r="M712" s="37">
        <v>-0.64570000000000005</v>
      </c>
      <c r="N712" s="37">
        <v>-2.5510000000000001E-2</v>
      </c>
      <c r="O712" s="37">
        <v>0.60189999999999999</v>
      </c>
      <c r="P712" s="37">
        <v>30001</v>
      </c>
      <c r="Q712" s="37">
        <v>120000</v>
      </c>
    </row>
    <row r="713" spans="9:17" x14ac:dyDescent="0.25">
      <c r="I713" s="37" t="s">
        <v>1018</v>
      </c>
      <c r="J713" s="37">
        <v>-0.41270000000000001</v>
      </c>
      <c r="K713" s="37">
        <v>0.375</v>
      </c>
      <c r="L713" s="37">
        <v>3.6579999999999998E-3</v>
      </c>
      <c r="M713" s="37">
        <v>-1.1619999999999999</v>
      </c>
      <c r="N713" s="37">
        <v>-0.40699999999999997</v>
      </c>
      <c r="O713" s="37">
        <v>0.30399999999999999</v>
      </c>
      <c r="P713" s="37">
        <v>30001</v>
      </c>
      <c r="Q713" s="37">
        <v>120000</v>
      </c>
    </row>
    <row r="714" spans="9:17" x14ac:dyDescent="0.25">
      <c r="I714" s="37" t="s">
        <v>1019</v>
      </c>
      <c r="J714" s="37">
        <v>-7.6280000000000001E-2</v>
      </c>
      <c r="K714" s="37">
        <v>0.26869999999999999</v>
      </c>
      <c r="L714" s="37">
        <v>3.0769999999999999E-3</v>
      </c>
      <c r="M714" s="37">
        <v>-0.60170000000000001</v>
      </c>
      <c r="N714" s="37">
        <v>-7.7700000000000005E-2</v>
      </c>
      <c r="O714" s="37">
        <v>0.46150000000000002</v>
      </c>
      <c r="P714" s="37">
        <v>30001</v>
      </c>
      <c r="Q714" s="37">
        <v>120000</v>
      </c>
    </row>
    <row r="715" spans="9:17" x14ac:dyDescent="0.25">
      <c r="I715" s="37" t="s">
        <v>1020</v>
      </c>
      <c r="J715" s="37">
        <v>0.13669999999999999</v>
      </c>
      <c r="K715" s="37">
        <v>0.33229999999999998</v>
      </c>
      <c r="L715" s="37">
        <v>3.1410000000000001E-3</v>
      </c>
      <c r="M715" s="37">
        <v>-0.50270000000000004</v>
      </c>
      <c r="N715" s="37">
        <v>0.1313</v>
      </c>
      <c r="O715" s="37">
        <v>0.80640000000000001</v>
      </c>
      <c r="P715" s="37">
        <v>30001</v>
      </c>
      <c r="Q715" s="37">
        <v>120000</v>
      </c>
    </row>
    <row r="716" spans="9:17" x14ac:dyDescent="0.25">
      <c r="I716" s="37" t="s">
        <v>1021</v>
      </c>
      <c r="J716" s="37">
        <v>0.30509999999999998</v>
      </c>
      <c r="K716" s="37">
        <v>0.25629999999999997</v>
      </c>
      <c r="L716" s="37">
        <v>2.918E-3</v>
      </c>
      <c r="M716" s="37">
        <v>-0.19400000000000001</v>
      </c>
      <c r="N716" s="37">
        <v>0.30259999999999998</v>
      </c>
      <c r="O716" s="37">
        <v>0.81879999999999997</v>
      </c>
      <c r="P716" s="37">
        <v>30001</v>
      </c>
      <c r="Q716" s="37">
        <v>120000</v>
      </c>
    </row>
    <row r="717" spans="9:17" x14ac:dyDescent="0.25">
      <c r="I717" s="37" t="s">
        <v>1022</v>
      </c>
      <c r="J717" s="37">
        <v>0.57389999999999997</v>
      </c>
      <c r="K717" s="37">
        <v>0.32440000000000002</v>
      </c>
      <c r="L717" s="37">
        <v>3.1979999999999999E-3</v>
      </c>
      <c r="M717" s="37">
        <v>-4.999E-2</v>
      </c>
      <c r="N717" s="37">
        <v>0.56799999999999995</v>
      </c>
      <c r="O717" s="37">
        <v>1.226</v>
      </c>
      <c r="P717" s="37">
        <v>30001</v>
      </c>
      <c r="Q717" s="37">
        <v>120000</v>
      </c>
    </row>
    <row r="718" spans="9:17" x14ac:dyDescent="0.25">
      <c r="I718" s="37" t="s">
        <v>1023</v>
      </c>
      <c r="J718" s="37">
        <v>0.26240000000000002</v>
      </c>
      <c r="K718" s="37">
        <v>0.35020000000000001</v>
      </c>
      <c r="L718" s="37">
        <v>3.382E-3</v>
      </c>
      <c r="M718" s="37">
        <v>-0.44240000000000002</v>
      </c>
      <c r="N718" s="37">
        <v>0.26679999999999998</v>
      </c>
      <c r="O718" s="37">
        <v>0.9446</v>
      </c>
      <c r="P718" s="37">
        <v>30001</v>
      </c>
      <c r="Q718" s="37">
        <v>120000</v>
      </c>
    </row>
    <row r="719" spans="9:17" x14ac:dyDescent="0.25">
      <c r="I719" s="37" t="s">
        <v>1024</v>
      </c>
      <c r="J719" s="37">
        <v>0.1694</v>
      </c>
      <c r="K719" s="37">
        <v>0.2576</v>
      </c>
      <c r="L719" s="37">
        <v>2.8029999999999999E-3</v>
      </c>
      <c r="M719" s="37">
        <v>-0.33260000000000001</v>
      </c>
      <c r="N719" s="37">
        <v>0.16619999999999999</v>
      </c>
      <c r="O719" s="37">
        <v>0.6875</v>
      </c>
      <c r="P719" s="37">
        <v>30001</v>
      </c>
      <c r="Q719" s="37">
        <v>120000</v>
      </c>
    </row>
    <row r="720" spans="9:17" x14ac:dyDescent="0.25">
      <c r="I720" s="37" t="s">
        <v>1025</v>
      </c>
      <c r="J720" s="37">
        <v>0.5444</v>
      </c>
      <c r="K720" s="37">
        <v>0.31869999999999998</v>
      </c>
      <c r="L720" s="37">
        <v>3.2780000000000001E-3</v>
      </c>
      <c r="M720" s="37">
        <v>-7.1169999999999997E-2</v>
      </c>
      <c r="N720" s="37">
        <v>0.54020000000000001</v>
      </c>
      <c r="O720" s="37">
        <v>1.1839999999999999</v>
      </c>
      <c r="P720" s="37">
        <v>30001</v>
      </c>
      <c r="Q720" s="37">
        <v>120000</v>
      </c>
    </row>
    <row r="721" spans="9:17" x14ac:dyDescent="0.25">
      <c r="I721" s="37" t="s">
        <v>1026</v>
      </c>
      <c r="J721" s="37">
        <v>0.253</v>
      </c>
      <c r="K721" s="37">
        <v>0.31290000000000001</v>
      </c>
      <c r="L721" s="37">
        <v>3.1280000000000001E-3</v>
      </c>
      <c r="M721" s="37">
        <v>-0.36499999999999999</v>
      </c>
      <c r="N721" s="37">
        <v>0.25309999999999999</v>
      </c>
      <c r="O721" s="37">
        <v>0.87</v>
      </c>
      <c r="P721" s="37">
        <v>30001</v>
      </c>
      <c r="Q721" s="37">
        <v>120000</v>
      </c>
    </row>
    <row r="722" spans="9:17" x14ac:dyDescent="0.25">
      <c r="I722" s="37" t="s">
        <v>1027</v>
      </c>
      <c r="J722" s="37">
        <v>0.69030000000000002</v>
      </c>
      <c r="K722" s="37">
        <v>0.36570000000000003</v>
      </c>
      <c r="L722" s="37">
        <v>3.81E-3</v>
      </c>
      <c r="M722" s="37">
        <v>3.7030000000000001E-3</v>
      </c>
      <c r="N722" s="37">
        <v>0.67969999999999997</v>
      </c>
      <c r="O722" s="37">
        <v>1.4370000000000001</v>
      </c>
      <c r="P722" s="37">
        <v>30001</v>
      </c>
      <c r="Q722" s="37">
        <v>120000</v>
      </c>
    </row>
    <row r="723" spans="9:17" x14ac:dyDescent="0.25">
      <c r="I723" s="37" t="s">
        <v>1028</v>
      </c>
      <c r="J723" s="37">
        <v>0.4793</v>
      </c>
      <c r="K723" s="37">
        <v>0.31680000000000003</v>
      </c>
      <c r="L723" s="37">
        <v>3.1679999999999998E-3</v>
      </c>
      <c r="M723" s="37">
        <v>-0.13189999999999999</v>
      </c>
      <c r="N723" s="37">
        <v>0.47539999999999999</v>
      </c>
      <c r="O723" s="37">
        <v>1.1160000000000001</v>
      </c>
      <c r="P723" s="37">
        <v>30001</v>
      </c>
      <c r="Q723" s="37">
        <v>120000</v>
      </c>
    </row>
    <row r="724" spans="9:17" x14ac:dyDescent="0.25">
      <c r="I724" s="37" t="s">
        <v>1029</v>
      </c>
      <c r="J724" s="37">
        <v>0.3422</v>
      </c>
      <c r="K724" s="37">
        <v>0.2898</v>
      </c>
      <c r="L724" s="37">
        <v>3.297E-3</v>
      </c>
      <c r="M724" s="37">
        <v>-0.22209999999999999</v>
      </c>
      <c r="N724" s="37">
        <v>0.34060000000000001</v>
      </c>
      <c r="O724" s="37">
        <v>0.9234</v>
      </c>
      <c r="P724" s="37">
        <v>30001</v>
      </c>
      <c r="Q724" s="37">
        <v>120000</v>
      </c>
    </row>
    <row r="725" spans="9:17" x14ac:dyDescent="0.25">
      <c r="I725" s="37" t="s">
        <v>1030</v>
      </c>
      <c r="J725" s="37">
        <v>0.28810000000000002</v>
      </c>
      <c r="K725" s="37">
        <v>0.31780000000000003</v>
      </c>
      <c r="L725" s="37">
        <v>2.9870000000000001E-3</v>
      </c>
      <c r="M725" s="37">
        <v>-0.33660000000000001</v>
      </c>
      <c r="N725" s="37">
        <v>0.28770000000000001</v>
      </c>
      <c r="O725" s="37">
        <v>0.91830000000000001</v>
      </c>
      <c r="P725" s="37">
        <v>30001</v>
      </c>
      <c r="Q725" s="37">
        <v>120000</v>
      </c>
    </row>
    <row r="726" spans="9:17" x14ac:dyDescent="0.25">
      <c r="I726" s="37" t="s">
        <v>1031</v>
      </c>
      <c r="J726" s="37">
        <v>0.25750000000000001</v>
      </c>
      <c r="K726" s="37">
        <v>0.25280000000000002</v>
      </c>
      <c r="L726" s="37">
        <v>2.5850000000000001E-3</v>
      </c>
      <c r="M726" s="37">
        <v>-0.2374</v>
      </c>
      <c r="N726" s="37">
        <v>0.25459999999999999</v>
      </c>
      <c r="O726" s="37">
        <v>0.76570000000000005</v>
      </c>
      <c r="P726" s="37">
        <v>30001</v>
      </c>
      <c r="Q726" s="37">
        <v>120000</v>
      </c>
    </row>
    <row r="727" spans="9:17" x14ac:dyDescent="0.25">
      <c r="I727" s="37" t="s">
        <v>1032</v>
      </c>
      <c r="J727" s="37">
        <v>0.26750000000000002</v>
      </c>
      <c r="K727" s="37">
        <v>0.29320000000000002</v>
      </c>
      <c r="L727" s="37">
        <v>2.836E-3</v>
      </c>
      <c r="M727" s="37">
        <v>-0.30470000000000003</v>
      </c>
      <c r="N727" s="37">
        <v>0.26450000000000001</v>
      </c>
      <c r="O727" s="37">
        <v>0.85040000000000004</v>
      </c>
      <c r="P727" s="37">
        <v>30001</v>
      </c>
      <c r="Q727" s="37">
        <v>120000</v>
      </c>
    </row>
    <row r="728" spans="9:17" x14ac:dyDescent="0.25">
      <c r="I728" s="37" t="s">
        <v>1033</v>
      </c>
      <c r="J728" s="37">
        <v>0.31609999999999999</v>
      </c>
      <c r="K728" s="37">
        <v>0.34699999999999998</v>
      </c>
      <c r="L728" s="37">
        <v>3.1740000000000002E-3</v>
      </c>
      <c r="M728" s="37">
        <v>-0.36149999999999999</v>
      </c>
      <c r="N728" s="37">
        <v>0.31469999999999998</v>
      </c>
      <c r="O728" s="37">
        <v>1.002</v>
      </c>
      <c r="P728" s="37">
        <v>30001</v>
      </c>
      <c r="Q728" s="37">
        <v>120000</v>
      </c>
    </row>
    <row r="729" spans="9:17" x14ac:dyDescent="0.25">
      <c r="I729" s="37" t="s">
        <v>1034</v>
      </c>
      <c r="J729" s="37">
        <v>1.147</v>
      </c>
      <c r="K729" s="37">
        <v>0.45660000000000001</v>
      </c>
      <c r="L729" s="37">
        <v>5.2069999999999998E-3</v>
      </c>
      <c r="M729" s="37">
        <v>0.27610000000000001</v>
      </c>
      <c r="N729" s="37">
        <v>1.139</v>
      </c>
      <c r="O729" s="37">
        <v>2.0699999999999998</v>
      </c>
      <c r="P729" s="37">
        <v>30001</v>
      </c>
      <c r="Q729" s="37">
        <v>120000</v>
      </c>
    </row>
    <row r="730" spans="9:17" x14ac:dyDescent="0.25">
      <c r="I730" s="37" t="s">
        <v>1035</v>
      </c>
      <c r="J730" s="37">
        <v>-0.41170000000000001</v>
      </c>
      <c r="K730" s="37">
        <v>0.27689999999999998</v>
      </c>
      <c r="L730" s="37">
        <v>2.5430000000000001E-3</v>
      </c>
      <c r="M730" s="37">
        <v>-0.9556</v>
      </c>
      <c r="N730" s="37">
        <v>-0.41299999999999998</v>
      </c>
      <c r="O730" s="37">
        <v>0.1404</v>
      </c>
      <c r="P730" s="37">
        <v>30001</v>
      </c>
      <c r="Q730" s="37">
        <v>120000</v>
      </c>
    </row>
    <row r="731" spans="9:17" x14ac:dyDescent="0.25">
      <c r="I731" s="37" t="s">
        <v>1036</v>
      </c>
      <c r="J731" s="37">
        <v>-0.14549999999999999</v>
      </c>
      <c r="K731" s="37">
        <v>0.27639999999999998</v>
      </c>
      <c r="L731" s="37">
        <v>3.0660000000000001E-3</v>
      </c>
      <c r="M731" s="37">
        <v>-0.68110000000000004</v>
      </c>
      <c r="N731" s="37">
        <v>-0.1479</v>
      </c>
      <c r="O731" s="37">
        <v>0.40920000000000001</v>
      </c>
      <c r="P731" s="37">
        <v>30001</v>
      </c>
      <c r="Q731" s="37">
        <v>120000</v>
      </c>
    </row>
    <row r="732" spans="9:17" x14ac:dyDescent="0.25">
      <c r="I732" s="37" t="s">
        <v>1037</v>
      </c>
      <c r="J732" s="37">
        <v>-0.1404</v>
      </c>
      <c r="K732" s="37">
        <v>0.28839999999999999</v>
      </c>
      <c r="L732" s="37">
        <v>2.8180000000000002E-3</v>
      </c>
      <c r="M732" s="37">
        <v>-0.7036</v>
      </c>
      <c r="N732" s="37">
        <v>-0.14199999999999999</v>
      </c>
      <c r="O732" s="37">
        <v>0.43540000000000001</v>
      </c>
      <c r="P732" s="37">
        <v>30001</v>
      </c>
      <c r="Q732" s="37">
        <v>120000</v>
      </c>
    </row>
    <row r="733" spans="9:17" x14ac:dyDescent="0.25">
      <c r="I733" s="37" t="s">
        <v>1038</v>
      </c>
      <c r="J733" s="37">
        <v>-0.1113</v>
      </c>
      <c r="K733" s="37">
        <v>0.23089999999999999</v>
      </c>
      <c r="L733" s="37">
        <v>2.2360000000000001E-3</v>
      </c>
      <c r="M733" s="37">
        <v>-0.55989999999999995</v>
      </c>
      <c r="N733" s="37">
        <v>-0.1154</v>
      </c>
      <c r="O733" s="37">
        <v>0.36220000000000002</v>
      </c>
      <c r="P733" s="37">
        <v>30001</v>
      </c>
      <c r="Q733" s="37">
        <v>120000</v>
      </c>
    </row>
    <row r="734" spans="9:17" x14ac:dyDescent="0.25">
      <c r="I734" s="37" t="s">
        <v>1039</v>
      </c>
      <c r="J734" s="37">
        <v>0.5847</v>
      </c>
      <c r="K734" s="37">
        <v>0.4859</v>
      </c>
      <c r="L734" s="37">
        <v>5.8240000000000002E-3</v>
      </c>
      <c r="M734" s="37">
        <v>-0.29380000000000001</v>
      </c>
      <c r="N734" s="37">
        <v>0.57150000000000001</v>
      </c>
      <c r="O734" s="37">
        <v>1.5649999999999999</v>
      </c>
      <c r="P734" s="37">
        <v>30001</v>
      </c>
      <c r="Q734" s="37">
        <v>120000</v>
      </c>
    </row>
    <row r="735" spans="9:17" x14ac:dyDescent="0.25">
      <c r="I735" s="37" t="s">
        <v>1040</v>
      </c>
      <c r="J735" s="37">
        <v>-0.1055</v>
      </c>
      <c r="K735" s="37">
        <v>0.29149999999999998</v>
      </c>
      <c r="L735" s="37">
        <v>2.0799999999999998E-3</v>
      </c>
      <c r="M735" s="37">
        <v>-0.67730000000000001</v>
      </c>
      <c r="N735" s="37">
        <v>-0.10589999999999999</v>
      </c>
      <c r="O735" s="37">
        <v>0.47560000000000002</v>
      </c>
      <c r="P735" s="37">
        <v>30001</v>
      </c>
      <c r="Q735" s="37">
        <v>120000</v>
      </c>
    </row>
    <row r="736" spans="9:17" x14ac:dyDescent="0.25">
      <c r="I736" s="37" t="s">
        <v>1041</v>
      </c>
      <c r="J736" s="37">
        <v>-0.22409999999999999</v>
      </c>
      <c r="K736" s="37">
        <v>0.28860000000000002</v>
      </c>
      <c r="L736" s="37">
        <v>3.0070000000000001E-3</v>
      </c>
      <c r="M736" s="37">
        <v>-0.79449999999999998</v>
      </c>
      <c r="N736" s="37">
        <v>-0.22339999999999999</v>
      </c>
      <c r="O736" s="37">
        <v>0.34720000000000001</v>
      </c>
      <c r="P736" s="37">
        <v>30001</v>
      </c>
      <c r="Q736" s="37">
        <v>120000</v>
      </c>
    </row>
    <row r="737" spans="9:17" x14ac:dyDescent="0.25">
      <c r="I737" s="37" t="s">
        <v>1042</v>
      </c>
      <c r="J737" s="37">
        <v>-0.2203</v>
      </c>
      <c r="K737" s="37">
        <v>0.33979999999999999</v>
      </c>
      <c r="L737" s="37">
        <v>3.0500000000000002E-3</v>
      </c>
      <c r="M737" s="37">
        <v>-0.90500000000000003</v>
      </c>
      <c r="N737" s="37">
        <v>-0.2157</v>
      </c>
      <c r="O737" s="37">
        <v>0.43919999999999998</v>
      </c>
      <c r="P737" s="37">
        <v>30001</v>
      </c>
      <c r="Q737" s="37">
        <v>120000</v>
      </c>
    </row>
    <row r="738" spans="9:17" x14ac:dyDescent="0.25">
      <c r="I738" s="37" t="s">
        <v>1043</v>
      </c>
      <c r="J738" s="37">
        <v>0.21540000000000001</v>
      </c>
      <c r="K738" s="37">
        <v>0.2616</v>
      </c>
      <c r="L738" s="37">
        <v>1.7409999999999999E-3</v>
      </c>
      <c r="M738" s="37">
        <v>-0.30180000000000001</v>
      </c>
      <c r="N738" s="37">
        <v>0.21429999999999999</v>
      </c>
      <c r="O738" s="37">
        <v>0.73519999999999996</v>
      </c>
      <c r="P738" s="37">
        <v>30001</v>
      </c>
      <c r="Q738" s="37">
        <v>120000</v>
      </c>
    </row>
    <row r="739" spans="9:17" x14ac:dyDescent="0.25">
      <c r="I739" s="37" t="s">
        <v>1044</v>
      </c>
      <c r="J739" s="37">
        <v>0.1484</v>
      </c>
      <c r="K739" s="37">
        <v>0.29330000000000001</v>
      </c>
      <c r="L739" s="37">
        <v>2.8999999999999998E-3</v>
      </c>
      <c r="M739" s="37">
        <v>-0.43880000000000002</v>
      </c>
      <c r="N739" s="37">
        <v>0.15160000000000001</v>
      </c>
      <c r="O739" s="37">
        <v>0.72360000000000002</v>
      </c>
      <c r="P739" s="37">
        <v>30001</v>
      </c>
      <c r="Q739" s="37">
        <v>120000</v>
      </c>
    </row>
    <row r="740" spans="9:17" x14ac:dyDescent="0.25">
      <c r="I740" s="37" t="s">
        <v>1045</v>
      </c>
      <c r="J740" s="37">
        <v>0.34720000000000001</v>
      </c>
      <c r="K740" s="37">
        <v>0.29470000000000002</v>
      </c>
      <c r="L740" s="37">
        <v>2.7499999999999998E-3</v>
      </c>
      <c r="M740" s="37">
        <v>-0.22120000000000001</v>
      </c>
      <c r="N740" s="37">
        <v>0.34100000000000003</v>
      </c>
      <c r="O740" s="37">
        <v>0.94799999999999995</v>
      </c>
      <c r="P740" s="37">
        <v>30001</v>
      </c>
      <c r="Q740" s="37">
        <v>120000</v>
      </c>
    </row>
    <row r="741" spans="9:17" x14ac:dyDescent="0.25">
      <c r="I741" s="37" t="s">
        <v>1046</v>
      </c>
      <c r="J741" s="37">
        <v>0.34089999999999998</v>
      </c>
      <c r="K741" s="37">
        <v>0.28220000000000001</v>
      </c>
      <c r="L741" s="37">
        <v>2.7669999999999999E-3</v>
      </c>
      <c r="M741" s="37">
        <v>-0.20730000000000001</v>
      </c>
      <c r="N741" s="37">
        <v>0.3367</v>
      </c>
      <c r="O741" s="37">
        <v>0.90839999999999999</v>
      </c>
      <c r="P741" s="37">
        <v>30001</v>
      </c>
      <c r="Q741" s="37">
        <v>120000</v>
      </c>
    </row>
    <row r="742" spans="9:17" x14ac:dyDescent="0.25">
      <c r="I742" s="37" t="s">
        <v>1047</v>
      </c>
      <c r="J742" s="37">
        <v>0.2392</v>
      </c>
      <c r="K742" s="37">
        <v>0.32779999999999998</v>
      </c>
      <c r="L742" s="37">
        <v>2.823E-3</v>
      </c>
      <c r="M742" s="37">
        <v>-0.41170000000000001</v>
      </c>
      <c r="N742" s="37">
        <v>0.23769999999999999</v>
      </c>
      <c r="O742" s="37">
        <v>0.89090000000000003</v>
      </c>
      <c r="P742" s="37">
        <v>30001</v>
      </c>
      <c r="Q742" s="37">
        <v>120000</v>
      </c>
    </row>
    <row r="743" spans="9:17" x14ac:dyDescent="0.25">
      <c r="I743" s="37" t="s">
        <v>1048</v>
      </c>
      <c r="J743" s="37">
        <v>-0.31069999999999998</v>
      </c>
      <c r="K743" s="37">
        <v>0.29509999999999997</v>
      </c>
      <c r="L743" s="37">
        <v>2.4550000000000002E-3</v>
      </c>
      <c r="M743" s="37">
        <v>-0.87739999999999996</v>
      </c>
      <c r="N743" s="37">
        <v>-0.31559999999999999</v>
      </c>
      <c r="O743" s="37">
        <v>0.2863</v>
      </c>
      <c r="P743" s="37">
        <v>30001</v>
      </c>
      <c r="Q743" s="37">
        <v>120000</v>
      </c>
    </row>
    <row r="744" spans="9:17" x14ac:dyDescent="0.25">
      <c r="I744" s="37" t="s">
        <v>1049</v>
      </c>
      <c r="J744" s="37">
        <v>-0.35470000000000002</v>
      </c>
      <c r="K744" s="37">
        <v>0.32719999999999999</v>
      </c>
      <c r="L744" s="37">
        <v>2.2369999999999998E-3</v>
      </c>
      <c r="M744" s="37">
        <v>-0.9919</v>
      </c>
      <c r="N744" s="37">
        <v>-0.35709999999999997</v>
      </c>
      <c r="O744" s="37">
        <v>0.29670000000000002</v>
      </c>
      <c r="P744" s="37">
        <v>30001</v>
      </c>
      <c r="Q744" s="37">
        <v>120000</v>
      </c>
    </row>
    <row r="745" spans="9:17" x14ac:dyDescent="0.25">
      <c r="I745" s="37" t="s">
        <v>1050</v>
      </c>
      <c r="J745" s="37">
        <v>-0.88149999999999995</v>
      </c>
      <c r="K745" s="37">
        <v>0.76700000000000002</v>
      </c>
      <c r="L745" s="37">
        <v>1.3440000000000001E-2</v>
      </c>
      <c r="M745" s="37">
        <v>-2.391</v>
      </c>
      <c r="N745" s="37">
        <v>-0.88400000000000001</v>
      </c>
      <c r="O745" s="37">
        <v>0.63570000000000004</v>
      </c>
      <c r="P745" s="37">
        <v>30001</v>
      </c>
      <c r="Q745" s="37">
        <v>120000</v>
      </c>
    </row>
    <row r="746" spans="9:17" x14ac:dyDescent="0.25">
      <c r="I746" s="37" t="s">
        <v>1051</v>
      </c>
      <c r="J746" s="37">
        <v>-1.0009999999999999</v>
      </c>
      <c r="K746" s="37">
        <v>0.38800000000000001</v>
      </c>
      <c r="L746" s="37">
        <v>3.79E-3</v>
      </c>
      <c r="M746" s="37">
        <v>-1.756</v>
      </c>
      <c r="N746" s="37">
        <v>-1.004</v>
      </c>
      <c r="O746" s="37">
        <v>-0.2334</v>
      </c>
      <c r="P746" s="37">
        <v>30001</v>
      </c>
      <c r="Q746" s="37">
        <v>120000</v>
      </c>
    </row>
    <row r="747" spans="9:17" x14ac:dyDescent="0.25">
      <c r="I747" s="37" t="s">
        <v>1052</v>
      </c>
      <c r="J747" s="37">
        <v>-0.65759999999999996</v>
      </c>
      <c r="K747" s="37">
        <v>0.38200000000000001</v>
      </c>
      <c r="L747" s="37">
        <v>4.4990000000000004E-3</v>
      </c>
      <c r="M747" s="37">
        <v>-1.4059999999999999</v>
      </c>
      <c r="N747" s="37">
        <v>-0.6573</v>
      </c>
      <c r="O747" s="37">
        <v>9.9089999999999998E-2</v>
      </c>
      <c r="P747" s="37">
        <v>30001</v>
      </c>
      <c r="Q747" s="37">
        <v>120000</v>
      </c>
    </row>
    <row r="748" spans="9:17" x14ac:dyDescent="0.25">
      <c r="I748" s="37" t="s">
        <v>1053</v>
      </c>
      <c r="J748" s="37">
        <v>-0.65439999999999998</v>
      </c>
      <c r="K748" s="37">
        <v>0.63219999999999998</v>
      </c>
      <c r="L748" s="37">
        <v>9.5860000000000008E-3</v>
      </c>
      <c r="M748" s="37">
        <v>-1.925</v>
      </c>
      <c r="N748" s="37">
        <v>-0.6552</v>
      </c>
      <c r="O748" s="37">
        <v>0.61799999999999999</v>
      </c>
      <c r="P748" s="37">
        <v>30001</v>
      </c>
      <c r="Q748" s="37">
        <v>120000</v>
      </c>
    </row>
    <row r="749" spans="9:17" x14ac:dyDescent="0.25">
      <c r="I749" s="37" t="s">
        <v>1054</v>
      </c>
      <c r="J749" s="37">
        <v>-0.84130000000000005</v>
      </c>
      <c r="K749" s="37">
        <v>0.38019999999999998</v>
      </c>
      <c r="L749" s="37">
        <v>3.578E-3</v>
      </c>
      <c r="M749" s="37">
        <v>-1.58</v>
      </c>
      <c r="N749" s="37">
        <v>-0.84570000000000001</v>
      </c>
      <c r="O749" s="37">
        <v>-8.4720000000000004E-2</v>
      </c>
      <c r="P749" s="37">
        <v>30001</v>
      </c>
      <c r="Q749" s="37">
        <v>120000</v>
      </c>
    </row>
    <row r="750" spans="9:17" x14ac:dyDescent="0.25">
      <c r="I750" s="37" t="s">
        <v>1055</v>
      </c>
      <c r="J750" s="37">
        <v>-0.63890000000000002</v>
      </c>
      <c r="K750" s="37">
        <v>0.3634</v>
      </c>
      <c r="L750" s="37">
        <v>3.0040000000000002E-3</v>
      </c>
      <c r="M750" s="37">
        <v>-1.353</v>
      </c>
      <c r="N750" s="37">
        <v>-0.64039999999999997</v>
      </c>
      <c r="O750" s="37">
        <v>7.8100000000000003E-2</v>
      </c>
      <c r="P750" s="37">
        <v>30001</v>
      </c>
      <c r="Q750" s="37">
        <v>120000</v>
      </c>
    </row>
    <row r="751" spans="9:17" x14ac:dyDescent="0.25">
      <c r="I751" s="37" t="s">
        <v>1056</v>
      </c>
      <c r="J751" s="37">
        <v>0.21410000000000001</v>
      </c>
      <c r="K751" s="37">
        <v>0.38179999999999997</v>
      </c>
      <c r="L751" s="37">
        <v>3.679E-3</v>
      </c>
      <c r="M751" s="37">
        <v>-0.52969999999999995</v>
      </c>
      <c r="N751" s="37">
        <v>0.21199999999999999</v>
      </c>
      <c r="O751" s="37">
        <v>0.97130000000000005</v>
      </c>
      <c r="P751" s="37">
        <v>30001</v>
      </c>
      <c r="Q751" s="37">
        <v>120000</v>
      </c>
    </row>
    <row r="752" spans="9:17" x14ac:dyDescent="0.25">
      <c r="I752" s="37" t="s">
        <v>1057</v>
      </c>
      <c r="J752" s="37">
        <v>4.709E-2</v>
      </c>
      <c r="K752" s="37">
        <v>0.15029999999999999</v>
      </c>
      <c r="L752" s="27">
        <v>6.2350000000000003E-4</v>
      </c>
      <c r="M752" s="37">
        <v>-0.2477</v>
      </c>
      <c r="N752" s="37">
        <v>3.8760000000000003E-2</v>
      </c>
      <c r="O752" s="37">
        <v>0.36259999999999998</v>
      </c>
      <c r="P752" s="37">
        <v>30001</v>
      </c>
      <c r="Q752" s="37">
        <v>120000</v>
      </c>
    </row>
    <row r="753" spans="9:17" x14ac:dyDescent="0.25">
      <c r="I753" s="37" t="s">
        <v>1058</v>
      </c>
      <c r="J753" s="37">
        <v>-8.3390000000000006E-2</v>
      </c>
      <c r="K753" s="37">
        <v>0.16569999999999999</v>
      </c>
      <c r="L753" s="37">
        <v>1.0629999999999999E-3</v>
      </c>
      <c r="M753" s="37">
        <v>-0.44379999999999997</v>
      </c>
      <c r="N753" s="37">
        <v>-6.7960000000000007E-2</v>
      </c>
      <c r="O753" s="37">
        <v>0.22670000000000001</v>
      </c>
      <c r="P753" s="37">
        <v>30001</v>
      </c>
      <c r="Q753" s="37">
        <v>120000</v>
      </c>
    </row>
    <row r="754" spans="9:17" x14ac:dyDescent="0.25">
      <c r="I754" s="37" t="s">
        <v>1059</v>
      </c>
      <c r="J754" s="37">
        <v>2.4130000000000002E-3</v>
      </c>
      <c r="K754" s="37">
        <v>0.1555</v>
      </c>
      <c r="L754" s="27">
        <v>7.7090000000000004E-4</v>
      </c>
      <c r="M754" s="37">
        <v>-0.32200000000000001</v>
      </c>
      <c r="N754" s="37">
        <v>3.1840000000000002E-3</v>
      </c>
      <c r="O754" s="37">
        <v>0.31890000000000002</v>
      </c>
      <c r="P754" s="37">
        <v>30001</v>
      </c>
      <c r="Q754" s="37">
        <v>120000</v>
      </c>
    </row>
    <row r="755" spans="9:17" x14ac:dyDescent="0.25">
      <c r="I755" s="37" t="s">
        <v>1060</v>
      </c>
      <c r="J755" s="37">
        <v>-0.4</v>
      </c>
      <c r="K755" s="37">
        <v>0.23119999999999999</v>
      </c>
      <c r="L755" s="37">
        <v>3.1210000000000001E-3</v>
      </c>
      <c r="M755" s="37">
        <v>-0.85980000000000001</v>
      </c>
      <c r="N755" s="37">
        <v>-0.39900000000000002</v>
      </c>
      <c r="O755" s="37">
        <v>5.2769999999999997E-2</v>
      </c>
      <c r="P755" s="37">
        <v>30001</v>
      </c>
      <c r="Q755" s="37">
        <v>120000</v>
      </c>
    </row>
    <row r="756" spans="9:17" x14ac:dyDescent="0.25">
      <c r="I756" s="37" t="s">
        <v>1061</v>
      </c>
      <c r="J756" s="37">
        <v>-6.4680000000000001E-2</v>
      </c>
      <c r="K756" s="37">
        <v>0.23699999999999999</v>
      </c>
      <c r="L756" s="37">
        <v>2.9250000000000001E-3</v>
      </c>
      <c r="M756" s="37">
        <v>-0.53469999999999995</v>
      </c>
      <c r="N756" s="37">
        <v>-6.2789999999999999E-2</v>
      </c>
      <c r="O756" s="37">
        <v>0.3982</v>
      </c>
      <c r="P756" s="37">
        <v>30001</v>
      </c>
      <c r="Q756" s="37">
        <v>120000</v>
      </c>
    </row>
    <row r="757" spans="9:17" x14ac:dyDescent="0.25">
      <c r="I757" s="37" t="s">
        <v>1062</v>
      </c>
      <c r="J757" s="37">
        <v>1.8979999999999999E-3</v>
      </c>
      <c r="K757" s="37">
        <v>0.2485</v>
      </c>
      <c r="L757" s="37">
        <v>3.3809999999999999E-3</v>
      </c>
      <c r="M757" s="37">
        <v>-0.49270000000000003</v>
      </c>
      <c r="N757" s="37">
        <v>3.431E-3</v>
      </c>
      <c r="O757" s="37">
        <v>0.48680000000000001</v>
      </c>
      <c r="P757" s="37">
        <v>30001</v>
      </c>
      <c r="Q757" s="37">
        <v>120000</v>
      </c>
    </row>
    <row r="758" spans="9:17" x14ac:dyDescent="0.25">
      <c r="I758" s="37" t="s">
        <v>1063</v>
      </c>
      <c r="J758" s="37">
        <v>-0.18279999999999999</v>
      </c>
      <c r="K758" s="37">
        <v>0.28999999999999998</v>
      </c>
      <c r="L758" s="37">
        <v>3.5379999999999999E-3</v>
      </c>
      <c r="M758" s="37">
        <v>-0.75690000000000002</v>
      </c>
      <c r="N758" s="37">
        <v>-0.18210000000000001</v>
      </c>
      <c r="O758" s="37">
        <v>0.3861</v>
      </c>
      <c r="P758" s="37">
        <v>30001</v>
      </c>
      <c r="Q758" s="37">
        <v>120000</v>
      </c>
    </row>
    <row r="759" spans="9:17" x14ac:dyDescent="0.25">
      <c r="I759" s="37" t="s">
        <v>1064</v>
      </c>
      <c r="J759" s="37">
        <v>-0.57099999999999995</v>
      </c>
      <c r="K759" s="37">
        <v>0.3513</v>
      </c>
      <c r="L759" s="37">
        <v>3.797E-3</v>
      </c>
      <c r="M759" s="37">
        <v>-1.2809999999999999</v>
      </c>
      <c r="N759" s="37">
        <v>-0.56169999999999998</v>
      </c>
      <c r="O759" s="37">
        <v>8.9630000000000001E-2</v>
      </c>
      <c r="P759" s="37">
        <v>30001</v>
      </c>
      <c r="Q759" s="37">
        <v>120000</v>
      </c>
    </row>
    <row r="760" spans="9:17" x14ac:dyDescent="0.25">
      <c r="I760" s="37" t="s">
        <v>1065</v>
      </c>
      <c r="J760" s="37">
        <v>-0.2346</v>
      </c>
      <c r="K760" s="37">
        <v>0.2349</v>
      </c>
      <c r="L760" s="37">
        <v>3.3349999999999999E-3</v>
      </c>
      <c r="M760" s="37">
        <v>-0.69899999999999995</v>
      </c>
      <c r="N760" s="37">
        <v>-0.23400000000000001</v>
      </c>
      <c r="O760" s="37">
        <v>0.2281</v>
      </c>
      <c r="P760" s="37">
        <v>30001</v>
      </c>
      <c r="Q760" s="37">
        <v>120000</v>
      </c>
    </row>
    <row r="761" spans="9:17" x14ac:dyDescent="0.25">
      <c r="I761" s="37" t="s">
        <v>1066</v>
      </c>
      <c r="J761" s="37">
        <v>-2.1600000000000001E-2</v>
      </c>
      <c r="K761" s="37">
        <v>0.30709999999999998</v>
      </c>
      <c r="L761" s="37">
        <v>3.4190000000000002E-3</v>
      </c>
      <c r="M761" s="37">
        <v>-0.61680000000000001</v>
      </c>
      <c r="N761" s="37">
        <v>-2.477E-2</v>
      </c>
      <c r="O761" s="37">
        <v>0.58879999999999999</v>
      </c>
      <c r="P761" s="37">
        <v>30001</v>
      </c>
      <c r="Q761" s="37">
        <v>120000</v>
      </c>
    </row>
    <row r="762" spans="9:17" x14ac:dyDescent="0.25">
      <c r="I762" s="37" t="s">
        <v>1067</v>
      </c>
      <c r="J762" s="37">
        <v>0.14680000000000001</v>
      </c>
      <c r="K762" s="37">
        <v>0.22109999999999999</v>
      </c>
      <c r="L762" s="37">
        <v>3.1779999999999998E-3</v>
      </c>
      <c r="M762" s="37">
        <v>-0.29599999999999999</v>
      </c>
      <c r="N762" s="37">
        <v>0.1489</v>
      </c>
      <c r="O762" s="37">
        <v>0.57679999999999998</v>
      </c>
      <c r="P762" s="37">
        <v>30001</v>
      </c>
      <c r="Q762" s="37">
        <v>120000</v>
      </c>
    </row>
    <row r="763" spans="9:17" x14ac:dyDescent="0.25">
      <c r="I763" s="37" t="s">
        <v>1068</v>
      </c>
      <c r="J763" s="37">
        <v>0.41560000000000002</v>
      </c>
      <c r="K763" s="37">
        <v>0.29880000000000001</v>
      </c>
      <c r="L763" s="37">
        <v>3.5049999999999999E-3</v>
      </c>
      <c r="M763" s="37">
        <v>-0.1638</v>
      </c>
      <c r="N763" s="37">
        <v>0.41189999999999999</v>
      </c>
      <c r="O763" s="37">
        <v>1.0129999999999999</v>
      </c>
      <c r="P763" s="37">
        <v>30001</v>
      </c>
      <c r="Q763" s="37">
        <v>120000</v>
      </c>
    </row>
    <row r="764" spans="9:17" x14ac:dyDescent="0.25">
      <c r="I764" s="37" t="s">
        <v>1069</v>
      </c>
      <c r="J764" s="37">
        <v>0.1041</v>
      </c>
      <c r="K764" s="37">
        <v>0.32529999999999998</v>
      </c>
      <c r="L764" s="37">
        <v>3.5969999999999999E-3</v>
      </c>
      <c r="M764" s="37">
        <v>-0.55900000000000005</v>
      </c>
      <c r="N764" s="37">
        <v>0.1105</v>
      </c>
      <c r="O764" s="37">
        <v>0.73270000000000002</v>
      </c>
      <c r="P764" s="37">
        <v>30001</v>
      </c>
      <c r="Q764" s="37">
        <v>120000</v>
      </c>
    </row>
    <row r="765" spans="9:17" x14ac:dyDescent="0.25">
      <c r="I765" s="37" t="s">
        <v>1070</v>
      </c>
      <c r="J765" s="37">
        <v>1.1050000000000001E-2</v>
      </c>
      <c r="K765" s="37">
        <v>0.2225</v>
      </c>
      <c r="L765" s="37">
        <v>3.0609999999999999E-3</v>
      </c>
      <c r="M765" s="37">
        <v>-0.4335</v>
      </c>
      <c r="N765" s="37">
        <v>1.2070000000000001E-2</v>
      </c>
      <c r="O765" s="37">
        <v>0.44829999999999998</v>
      </c>
      <c r="P765" s="37">
        <v>30001</v>
      </c>
      <c r="Q765" s="37">
        <v>120000</v>
      </c>
    </row>
    <row r="766" spans="9:17" x14ac:dyDescent="0.25">
      <c r="I766" s="37" t="s">
        <v>1071</v>
      </c>
      <c r="J766" s="37">
        <v>0.3861</v>
      </c>
      <c r="K766" s="37">
        <v>0.29210000000000003</v>
      </c>
      <c r="L766" s="37">
        <v>3.5479999999999999E-3</v>
      </c>
      <c r="M766" s="37">
        <v>-0.1799</v>
      </c>
      <c r="N766" s="37">
        <v>0.38240000000000002</v>
      </c>
      <c r="O766" s="37">
        <v>0.96760000000000002</v>
      </c>
      <c r="P766" s="37">
        <v>30001</v>
      </c>
      <c r="Q766" s="37">
        <v>120000</v>
      </c>
    </row>
    <row r="767" spans="9:17" x14ac:dyDescent="0.25">
      <c r="I767" s="37" t="s">
        <v>1072</v>
      </c>
      <c r="J767" s="37">
        <v>9.4640000000000002E-2</v>
      </c>
      <c r="K767" s="37">
        <v>0.2843</v>
      </c>
      <c r="L767" s="37">
        <v>3.3530000000000001E-3</v>
      </c>
      <c r="M767" s="37">
        <v>-0.47160000000000002</v>
      </c>
      <c r="N767" s="37">
        <v>9.6970000000000001E-2</v>
      </c>
      <c r="O767" s="37">
        <v>0.64749999999999996</v>
      </c>
      <c r="P767" s="37">
        <v>30001</v>
      </c>
      <c r="Q767" s="37">
        <v>120000</v>
      </c>
    </row>
    <row r="768" spans="9:17" x14ac:dyDescent="0.25">
      <c r="I768" s="37" t="s">
        <v>1073</v>
      </c>
      <c r="J768" s="37">
        <v>0.53200000000000003</v>
      </c>
      <c r="K768" s="37">
        <v>0.34360000000000002</v>
      </c>
      <c r="L768" s="37">
        <v>4.1079999999999997E-3</v>
      </c>
      <c r="M768" s="37">
        <v>-0.1118</v>
      </c>
      <c r="N768" s="37">
        <v>0.52080000000000004</v>
      </c>
      <c r="O768" s="37">
        <v>1.234</v>
      </c>
      <c r="P768" s="37">
        <v>30001</v>
      </c>
      <c r="Q768" s="37">
        <v>120000</v>
      </c>
    </row>
    <row r="769" spans="9:17" x14ac:dyDescent="0.25">
      <c r="I769" s="37" t="s">
        <v>1074</v>
      </c>
      <c r="J769" s="37">
        <v>0.32100000000000001</v>
      </c>
      <c r="K769" s="37">
        <v>0.28920000000000001</v>
      </c>
      <c r="L769" s="37">
        <v>3.4060000000000002E-3</v>
      </c>
      <c r="M769" s="37">
        <v>-0.24399999999999999</v>
      </c>
      <c r="N769" s="37">
        <v>0.31890000000000002</v>
      </c>
      <c r="O769" s="37">
        <v>0.89549999999999996</v>
      </c>
      <c r="P769" s="37">
        <v>30001</v>
      </c>
      <c r="Q769" s="37">
        <v>120000</v>
      </c>
    </row>
    <row r="770" spans="9:17" x14ac:dyDescent="0.25">
      <c r="I770" s="37" t="s">
        <v>1075</v>
      </c>
      <c r="J770" s="37">
        <v>0.18390000000000001</v>
      </c>
      <c r="K770" s="37">
        <v>0.2596</v>
      </c>
      <c r="L770" s="37">
        <v>3.5769999999999999E-3</v>
      </c>
      <c r="M770" s="37">
        <v>-0.32840000000000003</v>
      </c>
      <c r="N770" s="37">
        <v>0.1847</v>
      </c>
      <c r="O770" s="37">
        <v>0.69120000000000004</v>
      </c>
      <c r="P770" s="37">
        <v>30001</v>
      </c>
      <c r="Q770" s="37">
        <v>120000</v>
      </c>
    </row>
    <row r="771" spans="9:17" x14ac:dyDescent="0.25">
      <c r="I771" s="37" t="s">
        <v>1076</v>
      </c>
      <c r="J771" s="37">
        <v>0.12970000000000001</v>
      </c>
      <c r="K771" s="37">
        <v>0.2918</v>
      </c>
      <c r="L771" s="37">
        <v>3.287E-3</v>
      </c>
      <c r="M771" s="37">
        <v>-0.45479999999999998</v>
      </c>
      <c r="N771" s="37">
        <v>0.13339999999999999</v>
      </c>
      <c r="O771" s="37">
        <v>0.69740000000000002</v>
      </c>
      <c r="P771" s="37">
        <v>30001</v>
      </c>
      <c r="Q771" s="37">
        <v>120000</v>
      </c>
    </row>
    <row r="772" spans="9:17" x14ac:dyDescent="0.25">
      <c r="I772" s="37" t="s">
        <v>1077</v>
      </c>
      <c r="J772" s="37">
        <v>9.9199999999999997E-2</v>
      </c>
      <c r="K772" s="37">
        <v>0.22439999999999999</v>
      </c>
      <c r="L772" s="37">
        <v>2.941E-3</v>
      </c>
      <c r="M772" s="37">
        <v>-0.35220000000000001</v>
      </c>
      <c r="N772" s="37">
        <v>0.1014</v>
      </c>
      <c r="O772" s="37">
        <v>0.53390000000000004</v>
      </c>
      <c r="P772" s="37">
        <v>30001</v>
      </c>
      <c r="Q772" s="37">
        <v>120000</v>
      </c>
    </row>
    <row r="773" spans="9:17" x14ac:dyDescent="0.25">
      <c r="I773" s="37" t="s">
        <v>1078</v>
      </c>
      <c r="J773" s="37">
        <v>0.10920000000000001</v>
      </c>
      <c r="K773" s="37">
        <v>0.26869999999999999</v>
      </c>
      <c r="L773" s="37">
        <v>3.1970000000000002E-3</v>
      </c>
      <c r="M773" s="37">
        <v>-0.42459999999999998</v>
      </c>
      <c r="N773" s="37">
        <v>0.11070000000000001</v>
      </c>
      <c r="O773" s="37">
        <v>0.6341</v>
      </c>
      <c r="P773" s="37">
        <v>30001</v>
      </c>
      <c r="Q773" s="37">
        <v>120000</v>
      </c>
    </row>
    <row r="774" spans="9:17" x14ac:dyDescent="0.25">
      <c r="I774" s="37" t="s">
        <v>1079</v>
      </c>
      <c r="J774" s="37">
        <v>0.1578</v>
      </c>
      <c r="K774" s="37">
        <v>0.32490000000000002</v>
      </c>
      <c r="L774" s="37">
        <v>3.4550000000000002E-3</v>
      </c>
      <c r="M774" s="37">
        <v>-0.4844</v>
      </c>
      <c r="N774" s="37">
        <v>0.15909999999999999</v>
      </c>
      <c r="O774" s="37">
        <v>0.79700000000000004</v>
      </c>
      <c r="P774" s="37">
        <v>30001</v>
      </c>
      <c r="Q774" s="37">
        <v>120000</v>
      </c>
    </row>
    <row r="775" spans="9:17" x14ac:dyDescent="0.25">
      <c r="I775" s="37" t="s">
        <v>1080</v>
      </c>
      <c r="J775" s="37">
        <v>0.98850000000000005</v>
      </c>
      <c r="K775" s="37">
        <v>0.44069999999999998</v>
      </c>
      <c r="L775" s="37">
        <v>5.5050000000000003E-3</v>
      </c>
      <c r="M775" s="37">
        <v>0.14050000000000001</v>
      </c>
      <c r="N775" s="37">
        <v>0.98029999999999995</v>
      </c>
      <c r="O775" s="37">
        <v>1.875</v>
      </c>
      <c r="P775" s="37">
        <v>30001</v>
      </c>
      <c r="Q775" s="37">
        <v>120000</v>
      </c>
    </row>
    <row r="776" spans="9:17" x14ac:dyDescent="0.25">
      <c r="I776" s="37" t="s">
        <v>1081</v>
      </c>
      <c r="J776" s="37">
        <v>-0.56999999999999995</v>
      </c>
      <c r="K776" s="37">
        <v>0.24629999999999999</v>
      </c>
      <c r="L776" s="37">
        <v>2.8180000000000002E-3</v>
      </c>
      <c r="M776" s="37">
        <v>-1.0589999999999999</v>
      </c>
      <c r="N776" s="37">
        <v>-0.56759999999999999</v>
      </c>
      <c r="O776" s="37">
        <v>-8.9090000000000003E-2</v>
      </c>
      <c r="P776" s="37">
        <v>30001</v>
      </c>
      <c r="Q776" s="37">
        <v>120000</v>
      </c>
    </row>
    <row r="777" spans="9:17" x14ac:dyDescent="0.25">
      <c r="I777" s="37" t="s">
        <v>1082</v>
      </c>
      <c r="J777" s="37">
        <v>-0.30380000000000001</v>
      </c>
      <c r="K777" s="37">
        <v>0.24729999999999999</v>
      </c>
      <c r="L777" s="37">
        <v>3.3969999999999998E-3</v>
      </c>
      <c r="M777" s="37">
        <v>-0.79659999999999997</v>
      </c>
      <c r="N777" s="37">
        <v>-0.30209999999999998</v>
      </c>
      <c r="O777" s="37">
        <v>0.17949999999999999</v>
      </c>
      <c r="P777" s="37">
        <v>30001</v>
      </c>
      <c r="Q777" s="37">
        <v>120000</v>
      </c>
    </row>
    <row r="778" spans="9:17" x14ac:dyDescent="0.25">
      <c r="I778" s="37" t="s">
        <v>1083</v>
      </c>
      <c r="J778" s="37">
        <v>-0.29870000000000002</v>
      </c>
      <c r="K778" s="37">
        <v>0.26150000000000001</v>
      </c>
      <c r="L778" s="37">
        <v>3.14E-3</v>
      </c>
      <c r="M778" s="37">
        <v>-0.82220000000000004</v>
      </c>
      <c r="N778" s="37">
        <v>-0.29659999999999997</v>
      </c>
      <c r="O778" s="37">
        <v>0.21060000000000001</v>
      </c>
      <c r="P778" s="37">
        <v>30001</v>
      </c>
      <c r="Q778" s="37">
        <v>120000</v>
      </c>
    </row>
    <row r="779" spans="9:17" x14ac:dyDescent="0.25">
      <c r="I779" s="37" t="s">
        <v>1084</v>
      </c>
      <c r="J779" s="37">
        <v>-0.26960000000000001</v>
      </c>
      <c r="K779" s="37">
        <v>0.2026</v>
      </c>
      <c r="L779" s="37">
        <v>2.6419999999999998E-3</v>
      </c>
      <c r="M779" s="37">
        <v>-0.67910000000000004</v>
      </c>
      <c r="N779" s="37">
        <v>-0.26679999999999998</v>
      </c>
      <c r="O779" s="37">
        <v>0.12590000000000001</v>
      </c>
      <c r="P779" s="37">
        <v>30001</v>
      </c>
      <c r="Q779" s="37">
        <v>120000</v>
      </c>
    </row>
    <row r="780" spans="9:17" x14ac:dyDescent="0.25">
      <c r="I780" s="37" t="s">
        <v>1085</v>
      </c>
      <c r="J780" s="37">
        <v>0.4264</v>
      </c>
      <c r="K780" s="37">
        <v>0.47149999999999997</v>
      </c>
      <c r="L780" s="37">
        <v>5.9610000000000002E-3</v>
      </c>
      <c r="M780" s="37">
        <v>-0.4123</v>
      </c>
      <c r="N780" s="37">
        <v>0.41060000000000002</v>
      </c>
      <c r="O780" s="37">
        <v>1.3779999999999999</v>
      </c>
      <c r="P780" s="37">
        <v>30001</v>
      </c>
      <c r="Q780" s="37">
        <v>120000</v>
      </c>
    </row>
    <row r="781" spans="9:17" x14ac:dyDescent="0.25">
      <c r="I781" s="37" t="s">
        <v>1086</v>
      </c>
      <c r="J781" s="37">
        <v>-0.26379999999999998</v>
      </c>
      <c r="K781" s="37">
        <v>0.26869999999999999</v>
      </c>
      <c r="L781" s="37">
        <v>2.4220000000000001E-3</v>
      </c>
      <c r="M781" s="37">
        <v>-0.80020000000000002</v>
      </c>
      <c r="N781" s="37">
        <v>-0.26150000000000001</v>
      </c>
      <c r="O781" s="37">
        <v>0.26050000000000001</v>
      </c>
      <c r="P781" s="37">
        <v>30001</v>
      </c>
      <c r="Q781" s="37">
        <v>120000</v>
      </c>
    </row>
    <row r="782" spans="9:17" x14ac:dyDescent="0.25">
      <c r="I782" s="37" t="s">
        <v>1087</v>
      </c>
      <c r="J782" s="37">
        <v>-0.38240000000000002</v>
      </c>
      <c r="K782" s="37">
        <v>0.26269999999999999</v>
      </c>
      <c r="L782" s="37">
        <v>3.3430000000000001E-3</v>
      </c>
      <c r="M782" s="37">
        <v>-0.91080000000000005</v>
      </c>
      <c r="N782" s="37">
        <v>-0.3785</v>
      </c>
      <c r="O782" s="37">
        <v>0.12280000000000001</v>
      </c>
      <c r="P782" s="37">
        <v>30001</v>
      </c>
      <c r="Q782" s="37">
        <v>120000</v>
      </c>
    </row>
    <row r="783" spans="9:17" x14ac:dyDescent="0.25">
      <c r="I783" s="37" t="s">
        <v>1088</v>
      </c>
      <c r="J783" s="37">
        <v>-0.37859999999999999</v>
      </c>
      <c r="K783" s="37">
        <v>0.31680000000000003</v>
      </c>
      <c r="L783" s="37">
        <v>3.4020000000000001E-3</v>
      </c>
      <c r="M783" s="37">
        <v>-1.026</v>
      </c>
      <c r="N783" s="37">
        <v>-0.3705</v>
      </c>
      <c r="O783" s="37">
        <v>0.2276</v>
      </c>
      <c r="P783" s="37">
        <v>30001</v>
      </c>
      <c r="Q783" s="37">
        <v>120000</v>
      </c>
    </row>
    <row r="784" spans="9:17" x14ac:dyDescent="0.25">
      <c r="I784" s="37" t="s">
        <v>1089</v>
      </c>
      <c r="J784" s="37">
        <v>5.7119999999999997E-2</v>
      </c>
      <c r="K784" s="37">
        <v>0.22689999999999999</v>
      </c>
      <c r="L784" s="37">
        <v>1.812E-3</v>
      </c>
      <c r="M784" s="37">
        <v>-0.39810000000000001</v>
      </c>
      <c r="N784" s="37">
        <v>6.0449999999999997E-2</v>
      </c>
      <c r="O784" s="37">
        <v>0.49930000000000002</v>
      </c>
      <c r="P784" s="37">
        <v>30001</v>
      </c>
      <c r="Q784" s="37">
        <v>120000</v>
      </c>
    </row>
    <row r="785" spans="9:17" x14ac:dyDescent="0.25">
      <c r="I785" s="37" t="s">
        <v>1090</v>
      </c>
      <c r="J785" s="37">
        <v>-9.8729999999999998E-3</v>
      </c>
      <c r="K785" s="37">
        <v>0.26550000000000001</v>
      </c>
      <c r="L785" s="37">
        <v>3.1540000000000001E-3</v>
      </c>
      <c r="M785" s="37">
        <v>-0.5524</v>
      </c>
      <c r="N785" s="37">
        <v>-3.4280000000000001E-3</v>
      </c>
      <c r="O785" s="37">
        <v>0.49790000000000001</v>
      </c>
      <c r="P785" s="37">
        <v>30001</v>
      </c>
      <c r="Q785" s="37">
        <v>120000</v>
      </c>
    </row>
    <row r="786" spans="9:17" x14ac:dyDescent="0.25">
      <c r="I786" s="37" t="s">
        <v>1091</v>
      </c>
      <c r="J786" s="37">
        <v>0.18890000000000001</v>
      </c>
      <c r="K786" s="37">
        <v>0.26500000000000001</v>
      </c>
      <c r="L786" s="37">
        <v>3.0079999999999998E-3</v>
      </c>
      <c r="M786" s="37">
        <v>-0.32629999999999998</v>
      </c>
      <c r="N786" s="37">
        <v>0.18429999999999999</v>
      </c>
      <c r="O786" s="37">
        <v>0.7218</v>
      </c>
      <c r="P786" s="37">
        <v>30001</v>
      </c>
      <c r="Q786" s="37">
        <v>120000</v>
      </c>
    </row>
    <row r="787" spans="9:17" x14ac:dyDescent="0.25">
      <c r="I787" s="37" t="s">
        <v>1092</v>
      </c>
      <c r="J787" s="37">
        <v>0.18260000000000001</v>
      </c>
      <c r="K787" s="37">
        <v>0.25180000000000002</v>
      </c>
      <c r="L787" s="37">
        <v>3.0330000000000001E-3</v>
      </c>
      <c r="M787" s="37">
        <v>-0.31059999999999999</v>
      </c>
      <c r="N787" s="37">
        <v>0.18079999999999999</v>
      </c>
      <c r="O787" s="37">
        <v>0.6835</v>
      </c>
      <c r="P787" s="37">
        <v>30001</v>
      </c>
      <c r="Q787" s="37">
        <v>120000</v>
      </c>
    </row>
    <row r="788" spans="9:17" x14ac:dyDescent="0.25">
      <c r="I788" s="37" t="s">
        <v>1093</v>
      </c>
      <c r="J788" s="37">
        <v>8.0879999999999994E-2</v>
      </c>
      <c r="K788" s="37">
        <v>0.30209999999999998</v>
      </c>
      <c r="L788" s="37">
        <v>3.058E-3</v>
      </c>
      <c r="M788" s="37">
        <v>-0.5292</v>
      </c>
      <c r="N788" s="37">
        <v>8.4110000000000004E-2</v>
      </c>
      <c r="O788" s="37">
        <v>0.67789999999999995</v>
      </c>
      <c r="P788" s="37">
        <v>30001</v>
      </c>
      <c r="Q788" s="37">
        <v>120000</v>
      </c>
    </row>
    <row r="789" spans="9:17" x14ac:dyDescent="0.25">
      <c r="I789" s="37" t="s">
        <v>1094</v>
      </c>
      <c r="J789" s="37">
        <v>-0.46899999999999997</v>
      </c>
      <c r="K789" s="37">
        <v>0.28199999999999997</v>
      </c>
      <c r="L789" s="37">
        <v>2.9039999999999999E-3</v>
      </c>
      <c r="M789" s="37">
        <v>-1.0229999999999999</v>
      </c>
      <c r="N789" s="37">
        <v>-0.46899999999999997</v>
      </c>
      <c r="O789" s="37">
        <v>8.6459999999999995E-2</v>
      </c>
      <c r="P789" s="37">
        <v>30001</v>
      </c>
      <c r="Q789" s="37">
        <v>120000</v>
      </c>
    </row>
    <row r="790" spans="9:17" x14ac:dyDescent="0.25">
      <c r="I790" s="37" t="s">
        <v>1095</v>
      </c>
      <c r="J790" s="37">
        <v>-0.51300000000000001</v>
      </c>
      <c r="K790" s="37">
        <v>0.31209999999999999</v>
      </c>
      <c r="L790" s="37">
        <v>2.6229999999999999E-3</v>
      </c>
      <c r="M790" s="37">
        <v>-1.1319999999999999</v>
      </c>
      <c r="N790" s="37">
        <v>-0.51280000000000003</v>
      </c>
      <c r="O790" s="37">
        <v>9.7790000000000002E-2</v>
      </c>
      <c r="P790" s="37">
        <v>30001</v>
      </c>
      <c r="Q790" s="37">
        <v>120000</v>
      </c>
    </row>
    <row r="791" spans="9:17" x14ac:dyDescent="0.25">
      <c r="I791" s="37" t="s">
        <v>1096</v>
      </c>
      <c r="J791" s="37">
        <v>-1.04</v>
      </c>
      <c r="K791" s="37">
        <v>0.75609999999999999</v>
      </c>
      <c r="L791" s="37">
        <v>1.3650000000000001E-2</v>
      </c>
      <c r="M791" s="37">
        <v>-2.5310000000000001</v>
      </c>
      <c r="N791" s="37">
        <v>-1.0409999999999999</v>
      </c>
      <c r="O791" s="37">
        <v>0.4617</v>
      </c>
      <c r="P791" s="37">
        <v>30001</v>
      </c>
      <c r="Q791" s="37">
        <v>120000</v>
      </c>
    </row>
    <row r="792" spans="9:17" x14ac:dyDescent="0.25">
      <c r="I792" s="37" t="s">
        <v>1097</v>
      </c>
      <c r="J792" s="37">
        <v>-1.1599999999999999</v>
      </c>
      <c r="K792" s="37">
        <v>0.36959999999999998</v>
      </c>
      <c r="L792" s="37">
        <v>4.091E-3</v>
      </c>
      <c r="M792" s="37">
        <v>-1.879</v>
      </c>
      <c r="N792" s="37">
        <v>-1.1619999999999999</v>
      </c>
      <c r="O792" s="37">
        <v>-0.42980000000000002</v>
      </c>
      <c r="P792" s="37">
        <v>30001</v>
      </c>
      <c r="Q792" s="37">
        <v>120000</v>
      </c>
    </row>
    <row r="793" spans="9:17" x14ac:dyDescent="0.25">
      <c r="I793" s="37" t="s">
        <v>1098</v>
      </c>
      <c r="J793" s="37">
        <v>-0.81589999999999996</v>
      </c>
      <c r="K793" s="37">
        <v>0.3639</v>
      </c>
      <c r="L793" s="37">
        <v>4.8129999999999996E-3</v>
      </c>
      <c r="M793" s="37">
        <v>-1.532</v>
      </c>
      <c r="N793" s="37">
        <v>-0.81610000000000005</v>
      </c>
      <c r="O793" s="37">
        <v>-9.4579999999999997E-2</v>
      </c>
      <c r="P793" s="37">
        <v>30001</v>
      </c>
      <c r="Q793" s="37">
        <v>120000</v>
      </c>
    </row>
    <row r="794" spans="9:17" x14ac:dyDescent="0.25">
      <c r="I794" s="37" t="s">
        <v>1099</v>
      </c>
      <c r="J794" s="37">
        <v>-0.81279999999999997</v>
      </c>
      <c r="K794" s="37">
        <v>0.61970000000000003</v>
      </c>
      <c r="L794" s="37">
        <v>9.8130000000000005E-3</v>
      </c>
      <c r="M794" s="37">
        <v>-2.0550000000000002</v>
      </c>
      <c r="N794" s="37">
        <v>-0.81469999999999998</v>
      </c>
      <c r="O794" s="37">
        <v>0.443</v>
      </c>
      <c r="P794" s="37">
        <v>30001</v>
      </c>
      <c r="Q794" s="37">
        <v>120000</v>
      </c>
    </row>
    <row r="795" spans="9:17" x14ac:dyDescent="0.25">
      <c r="I795" s="37" t="s">
        <v>1100</v>
      </c>
      <c r="J795" s="37">
        <v>-0.99970000000000003</v>
      </c>
      <c r="K795" s="37">
        <v>0.37059999999999998</v>
      </c>
      <c r="L795" s="37">
        <v>3.9769999999999996E-3</v>
      </c>
      <c r="M795" s="37">
        <v>-1.726</v>
      </c>
      <c r="N795" s="37">
        <v>-1.0009999999999999</v>
      </c>
      <c r="O795" s="37">
        <v>-0.27410000000000001</v>
      </c>
      <c r="P795" s="37">
        <v>30001</v>
      </c>
      <c r="Q795" s="37">
        <v>120000</v>
      </c>
    </row>
    <row r="796" spans="9:17" x14ac:dyDescent="0.25">
      <c r="I796" s="37" t="s">
        <v>1101</v>
      </c>
      <c r="J796" s="37">
        <v>-0.79720000000000002</v>
      </c>
      <c r="K796" s="37">
        <v>0.33029999999999998</v>
      </c>
      <c r="L796" s="37">
        <v>2.9120000000000001E-3</v>
      </c>
      <c r="M796" s="37">
        <v>-1.4470000000000001</v>
      </c>
      <c r="N796" s="37">
        <v>-0.79810000000000003</v>
      </c>
      <c r="O796" s="37">
        <v>-0.14549999999999999</v>
      </c>
      <c r="P796" s="37">
        <v>30001</v>
      </c>
      <c r="Q796" s="37">
        <v>120000</v>
      </c>
    </row>
    <row r="797" spans="9:17" x14ac:dyDescent="0.25">
      <c r="I797" s="37" t="s">
        <v>1102</v>
      </c>
      <c r="J797" s="37">
        <v>5.5750000000000001E-2</v>
      </c>
      <c r="K797" s="37">
        <v>0.3352</v>
      </c>
      <c r="L797" s="37">
        <v>3.3760000000000001E-3</v>
      </c>
      <c r="M797" s="37">
        <v>-0.60160000000000002</v>
      </c>
      <c r="N797" s="37">
        <v>5.5449999999999999E-2</v>
      </c>
      <c r="O797" s="37">
        <v>0.71989999999999998</v>
      </c>
      <c r="P797" s="37">
        <v>30001</v>
      </c>
      <c r="Q797" s="37">
        <v>120000</v>
      </c>
    </row>
    <row r="798" spans="9:17" x14ac:dyDescent="0.25">
      <c r="I798" s="37" t="s">
        <v>1103</v>
      </c>
      <c r="J798" s="37">
        <v>-0.1305</v>
      </c>
      <c r="K798" s="37">
        <v>0.1497</v>
      </c>
      <c r="L798" s="37">
        <v>1.181E-3</v>
      </c>
      <c r="M798" s="37">
        <v>-0.45179999999999998</v>
      </c>
      <c r="N798" s="37">
        <v>-0.1162</v>
      </c>
      <c r="O798" s="37">
        <v>0.13220000000000001</v>
      </c>
      <c r="P798" s="37">
        <v>30001</v>
      </c>
      <c r="Q798" s="37">
        <v>120000</v>
      </c>
    </row>
    <row r="799" spans="9:17" x14ac:dyDescent="0.25">
      <c r="I799" s="37" t="s">
        <v>1104</v>
      </c>
      <c r="J799" s="37">
        <v>-4.4670000000000001E-2</v>
      </c>
      <c r="K799" s="37">
        <v>0.1275</v>
      </c>
      <c r="L799" s="27">
        <v>8.4860000000000003E-4</v>
      </c>
      <c r="M799" s="37">
        <v>-0.3125</v>
      </c>
      <c r="N799" s="37">
        <v>-3.6850000000000001E-2</v>
      </c>
      <c r="O799" s="37">
        <v>0.19869999999999999</v>
      </c>
      <c r="P799" s="37">
        <v>30001</v>
      </c>
      <c r="Q799" s="37">
        <v>120000</v>
      </c>
    </row>
    <row r="800" spans="9:17" x14ac:dyDescent="0.25">
      <c r="I800" s="37" t="s">
        <v>1105</v>
      </c>
      <c r="J800" s="37">
        <v>-0.4471</v>
      </c>
      <c r="K800" s="37">
        <v>0.2165</v>
      </c>
      <c r="L800" s="37">
        <v>3.1689999999999999E-3</v>
      </c>
      <c r="M800" s="37">
        <v>-0.87529999999999997</v>
      </c>
      <c r="N800" s="37">
        <v>-0.4466</v>
      </c>
      <c r="O800" s="37">
        <v>-2.546E-2</v>
      </c>
      <c r="P800" s="37">
        <v>30001</v>
      </c>
      <c r="Q800" s="37">
        <v>120000</v>
      </c>
    </row>
    <row r="801" spans="9:17" x14ac:dyDescent="0.25">
      <c r="I801" s="37" t="s">
        <v>1106</v>
      </c>
      <c r="J801" s="37">
        <v>-0.1118</v>
      </c>
      <c r="K801" s="37">
        <v>0.22359999999999999</v>
      </c>
      <c r="L801" s="37">
        <v>2.9520000000000002E-3</v>
      </c>
      <c r="M801" s="37">
        <v>-0.5534</v>
      </c>
      <c r="N801" s="37">
        <v>-0.1108</v>
      </c>
      <c r="O801" s="37">
        <v>0.32529999999999998</v>
      </c>
      <c r="P801" s="37">
        <v>30001</v>
      </c>
      <c r="Q801" s="37">
        <v>120000</v>
      </c>
    </row>
    <row r="802" spans="9:17" x14ac:dyDescent="0.25">
      <c r="I802" s="37" t="s">
        <v>1107</v>
      </c>
      <c r="J802" s="37">
        <v>-4.5190000000000001E-2</v>
      </c>
      <c r="K802" s="37">
        <v>0.23569999999999999</v>
      </c>
      <c r="L802" s="37">
        <v>3.3739999999999998E-3</v>
      </c>
      <c r="M802" s="37">
        <v>-0.51390000000000002</v>
      </c>
      <c r="N802" s="37">
        <v>-4.3319999999999997E-2</v>
      </c>
      <c r="O802" s="37">
        <v>0.41289999999999999</v>
      </c>
      <c r="P802" s="37">
        <v>30001</v>
      </c>
      <c r="Q802" s="37">
        <v>120000</v>
      </c>
    </row>
    <row r="803" spans="9:17" x14ac:dyDescent="0.25">
      <c r="I803" s="37" t="s">
        <v>1108</v>
      </c>
      <c r="J803" s="37">
        <v>-0.22989999999999999</v>
      </c>
      <c r="K803" s="37">
        <v>0.27850000000000003</v>
      </c>
      <c r="L803" s="37">
        <v>3.5140000000000002E-3</v>
      </c>
      <c r="M803" s="37">
        <v>-0.78590000000000004</v>
      </c>
      <c r="N803" s="37">
        <v>-0.22900000000000001</v>
      </c>
      <c r="O803" s="37">
        <v>0.31819999999999998</v>
      </c>
      <c r="P803" s="37">
        <v>30001</v>
      </c>
      <c r="Q803" s="37">
        <v>120000</v>
      </c>
    </row>
    <row r="804" spans="9:17" x14ac:dyDescent="0.25">
      <c r="I804" s="37" t="s">
        <v>1109</v>
      </c>
      <c r="J804" s="37">
        <v>-0.61809999999999998</v>
      </c>
      <c r="K804" s="37">
        <v>0.34150000000000003</v>
      </c>
      <c r="L804" s="37">
        <v>3.8059999999999999E-3</v>
      </c>
      <c r="M804" s="37">
        <v>-1.3120000000000001</v>
      </c>
      <c r="N804" s="37">
        <v>-0.60829999999999995</v>
      </c>
      <c r="O804" s="37">
        <v>2.0580000000000001E-2</v>
      </c>
      <c r="P804" s="37">
        <v>30001</v>
      </c>
      <c r="Q804" s="37">
        <v>120000</v>
      </c>
    </row>
    <row r="805" spans="9:17" x14ac:dyDescent="0.25">
      <c r="I805" s="37" t="s">
        <v>1110</v>
      </c>
      <c r="J805" s="37">
        <v>-0.28170000000000001</v>
      </c>
      <c r="K805" s="37">
        <v>0.22070000000000001</v>
      </c>
      <c r="L805" s="37">
        <v>3.3270000000000001E-3</v>
      </c>
      <c r="M805" s="37">
        <v>-0.71870000000000001</v>
      </c>
      <c r="N805" s="37">
        <v>-0.2802</v>
      </c>
      <c r="O805" s="37">
        <v>0.14929999999999999</v>
      </c>
      <c r="P805" s="37">
        <v>30001</v>
      </c>
      <c r="Q805" s="37">
        <v>120000</v>
      </c>
    </row>
    <row r="806" spans="9:17" x14ac:dyDescent="0.25">
      <c r="I806" s="37" t="s">
        <v>1111</v>
      </c>
      <c r="J806" s="37">
        <v>-6.8690000000000001E-2</v>
      </c>
      <c r="K806" s="37">
        <v>0.2959</v>
      </c>
      <c r="L806" s="37">
        <v>3.3909999999999999E-3</v>
      </c>
      <c r="M806" s="37">
        <v>-0.63890000000000002</v>
      </c>
      <c r="N806" s="37">
        <v>-7.2510000000000005E-2</v>
      </c>
      <c r="O806" s="37">
        <v>0.52170000000000005</v>
      </c>
      <c r="P806" s="37">
        <v>30001</v>
      </c>
      <c r="Q806" s="37">
        <v>120000</v>
      </c>
    </row>
    <row r="807" spans="9:17" x14ac:dyDescent="0.25">
      <c r="I807" s="37" t="s">
        <v>1112</v>
      </c>
      <c r="J807" s="37">
        <v>9.9680000000000005E-2</v>
      </c>
      <c r="K807" s="37">
        <v>0.20580000000000001</v>
      </c>
      <c r="L807" s="37">
        <v>3.1710000000000002E-3</v>
      </c>
      <c r="M807" s="37">
        <v>-0.31040000000000001</v>
      </c>
      <c r="N807" s="37">
        <v>0.1028</v>
      </c>
      <c r="O807" s="37">
        <v>0.49769999999999998</v>
      </c>
      <c r="P807" s="37">
        <v>30001</v>
      </c>
      <c r="Q807" s="37">
        <v>120000</v>
      </c>
    </row>
    <row r="808" spans="9:17" x14ac:dyDescent="0.25">
      <c r="I808" s="37" t="s">
        <v>1113</v>
      </c>
      <c r="J808" s="37">
        <v>0.36849999999999999</v>
      </c>
      <c r="K808" s="37">
        <v>0.28749999999999998</v>
      </c>
      <c r="L808" s="37">
        <v>3.5000000000000001E-3</v>
      </c>
      <c r="M808" s="37">
        <v>-0.18099999999999999</v>
      </c>
      <c r="N808" s="37">
        <v>0.36380000000000001</v>
      </c>
      <c r="O808" s="37">
        <v>0.94610000000000005</v>
      </c>
      <c r="P808" s="37">
        <v>30001</v>
      </c>
      <c r="Q808" s="37">
        <v>120000</v>
      </c>
    </row>
    <row r="809" spans="9:17" x14ac:dyDescent="0.25">
      <c r="I809" s="37" t="s">
        <v>1114</v>
      </c>
      <c r="J809" s="37">
        <v>5.7029999999999997E-2</v>
      </c>
      <c r="K809" s="37">
        <v>0.31480000000000002</v>
      </c>
      <c r="L809" s="37">
        <v>3.5769999999999999E-3</v>
      </c>
      <c r="M809" s="37">
        <v>-0.58779999999999999</v>
      </c>
      <c r="N809" s="37">
        <v>6.4659999999999995E-2</v>
      </c>
      <c r="O809" s="37">
        <v>0.66349999999999998</v>
      </c>
      <c r="P809" s="37">
        <v>30001</v>
      </c>
      <c r="Q809" s="37">
        <v>120000</v>
      </c>
    </row>
    <row r="810" spans="9:17" x14ac:dyDescent="0.25">
      <c r="I810" s="37" t="s">
        <v>1115</v>
      </c>
      <c r="J810" s="37">
        <v>-3.6040000000000003E-2</v>
      </c>
      <c r="K810" s="37">
        <v>0.20749999999999999</v>
      </c>
      <c r="L810" s="37">
        <v>3.0469999999999998E-3</v>
      </c>
      <c r="M810" s="37">
        <v>-0.44619999999999999</v>
      </c>
      <c r="N810" s="37">
        <v>-3.4470000000000001E-2</v>
      </c>
      <c r="O810" s="37">
        <v>0.37009999999999998</v>
      </c>
      <c r="P810" s="37">
        <v>30001</v>
      </c>
      <c r="Q810" s="37">
        <v>120000</v>
      </c>
    </row>
    <row r="811" spans="9:17" x14ac:dyDescent="0.25">
      <c r="I811" s="37" t="s">
        <v>1116</v>
      </c>
      <c r="J811" s="37">
        <v>0.33900000000000002</v>
      </c>
      <c r="K811" s="37">
        <v>0.2802</v>
      </c>
      <c r="L811" s="37">
        <v>3.5469999999999998E-3</v>
      </c>
      <c r="M811" s="37">
        <v>-0.1981</v>
      </c>
      <c r="N811" s="37">
        <v>0.33450000000000002</v>
      </c>
      <c r="O811" s="37">
        <v>0.89929999999999999</v>
      </c>
      <c r="P811" s="37">
        <v>30001</v>
      </c>
      <c r="Q811" s="37">
        <v>120000</v>
      </c>
    </row>
    <row r="812" spans="9:17" x14ac:dyDescent="0.25">
      <c r="I812" s="37" t="s">
        <v>1117</v>
      </c>
      <c r="J812" s="37">
        <v>4.7550000000000002E-2</v>
      </c>
      <c r="K812" s="37">
        <v>0.27300000000000002</v>
      </c>
      <c r="L812" s="37">
        <v>3.3340000000000002E-3</v>
      </c>
      <c r="M812" s="37">
        <v>-0.499</v>
      </c>
      <c r="N812" s="37">
        <v>5.049E-2</v>
      </c>
      <c r="O812" s="37">
        <v>0.57699999999999996</v>
      </c>
      <c r="P812" s="37">
        <v>30001</v>
      </c>
      <c r="Q812" s="37">
        <v>120000</v>
      </c>
    </row>
    <row r="813" spans="9:17" x14ac:dyDescent="0.25">
      <c r="I813" s="37" t="s">
        <v>1118</v>
      </c>
      <c r="J813" s="37">
        <v>0.4849</v>
      </c>
      <c r="K813" s="37">
        <v>0.3332</v>
      </c>
      <c r="L813" s="37">
        <v>4.1079999999999997E-3</v>
      </c>
      <c r="M813" s="37">
        <v>-0.1313</v>
      </c>
      <c r="N813" s="37">
        <v>0.47220000000000001</v>
      </c>
      <c r="O813" s="37">
        <v>1.17</v>
      </c>
      <c r="P813" s="37">
        <v>30001</v>
      </c>
      <c r="Q813" s="37">
        <v>120000</v>
      </c>
    </row>
    <row r="814" spans="9:17" x14ac:dyDescent="0.25">
      <c r="I814" s="37" t="s">
        <v>1119</v>
      </c>
      <c r="J814" s="37">
        <v>0.27389999999999998</v>
      </c>
      <c r="K814" s="37">
        <v>0.27810000000000001</v>
      </c>
      <c r="L814" s="37">
        <v>3.4009999999999999E-3</v>
      </c>
      <c r="M814" s="37">
        <v>-0.26519999999999999</v>
      </c>
      <c r="N814" s="37">
        <v>0.27100000000000002</v>
      </c>
      <c r="O814" s="37">
        <v>0.82879999999999998</v>
      </c>
      <c r="P814" s="37">
        <v>30001</v>
      </c>
      <c r="Q814" s="37">
        <v>120000</v>
      </c>
    </row>
    <row r="815" spans="9:17" x14ac:dyDescent="0.25">
      <c r="I815" s="37" t="s">
        <v>1120</v>
      </c>
      <c r="J815" s="37">
        <v>0.1368</v>
      </c>
      <c r="K815" s="37">
        <v>0.24640000000000001</v>
      </c>
      <c r="L815" s="37">
        <v>3.5699999999999998E-3</v>
      </c>
      <c r="M815" s="37">
        <v>-0.35060000000000002</v>
      </c>
      <c r="N815" s="37">
        <v>0.1381</v>
      </c>
      <c r="O815" s="37">
        <v>0.61550000000000005</v>
      </c>
      <c r="P815" s="37">
        <v>30001</v>
      </c>
      <c r="Q815" s="37">
        <v>120000</v>
      </c>
    </row>
    <row r="816" spans="9:17" x14ac:dyDescent="0.25">
      <c r="I816" s="37" t="s">
        <v>1121</v>
      </c>
      <c r="J816" s="37">
        <v>8.2650000000000001E-2</v>
      </c>
      <c r="K816" s="37">
        <v>0.2802</v>
      </c>
      <c r="L816" s="37">
        <v>3.3089999999999999E-3</v>
      </c>
      <c r="M816" s="37">
        <v>-0.4758</v>
      </c>
      <c r="N816" s="37">
        <v>8.5529999999999995E-2</v>
      </c>
      <c r="O816" s="37">
        <v>0.62670000000000003</v>
      </c>
      <c r="P816" s="37">
        <v>30001</v>
      </c>
      <c r="Q816" s="37">
        <v>120000</v>
      </c>
    </row>
    <row r="817" spans="9:17" x14ac:dyDescent="0.25">
      <c r="I817" s="37" t="s">
        <v>1122</v>
      </c>
      <c r="J817" s="37">
        <v>5.2109999999999997E-2</v>
      </c>
      <c r="K817" s="37">
        <v>0.2094</v>
      </c>
      <c r="L817" s="37">
        <v>2.9710000000000001E-3</v>
      </c>
      <c r="M817" s="37">
        <v>-0.36570000000000003</v>
      </c>
      <c r="N817" s="37">
        <v>5.3870000000000001E-2</v>
      </c>
      <c r="O817" s="37">
        <v>0.45689999999999997</v>
      </c>
      <c r="P817" s="37">
        <v>30001</v>
      </c>
      <c r="Q817" s="37">
        <v>120000</v>
      </c>
    </row>
    <row r="818" spans="9:17" x14ac:dyDescent="0.25">
      <c r="I818" s="37" t="s">
        <v>1123</v>
      </c>
      <c r="J818" s="37">
        <v>6.207E-2</v>
      </c>
      <c r="K818" s="37">
        <v>0.25690000000000002</v>
      </c>
      <c r="L818" s="37">
        <v>3.2139999999999998E-3</v>
      </c>
      <c r="M818" s="37">
        <v>-0.44500000000000001</v>
      </c>
      <c r="N818" s="37">
        <v>6.3310000000000005E-2</v>
      </c>
      <c r="O818" s="37">
        <v>0.56420000000000003</v>
      </c>
      <c r="P818" s="37">
        <v>30001</v>
      </c>
      <c r="Q818" s="37">
        <v>120000</v>
      </c>
    </row>
    <row r="819" spans="9:17" x14ac:dyDescent="0.25">
      <c r="I819" s="37" t="s">
        <v>1124</v>
      </c>
      <c r="J819" s="37">
        <v>0.11070000000000001</v>
      </c>
      <c r="K819" s="37">
        <v>0.31469999999999998</v>
      </c>
      <c r="L819" s="37">
        <v>3.4640000000000001E-3</v>
      </c>
      <c r="M819" s="37">
        <v>-0.50749999999999995</v>
      </c>
      <c r="N819" s="37">
        <v>0.1108</v>
      </c>
      <c r="O819" s="37">
        <v>0.72789999999999999</v>
      </c>
      <c r="P819" s="37">
        <v>30001</v>
      </c>
      <c r="Q819" s="37">
        <v>120000</v>
      </c>
    </row>
    <row r="820" spans="9:17" x14ac:dyDescent="0.25">
      <c r="I820" s="37" t="s">
        <v>1125</v>
      </c>
      <c r="J820" s="37">
        <v>0.94140000000000001</v>
      </c>
      <c r="K820" s="37">
        <v>0.43309999999999998</v>
      </c>
      <c r="L820" s="37">
        <v>5.5139999999999998E-3</v>
      </c>
      <c r="M820" s="37">
        <v>0.11070000000000001</v>
      </c>
      <c r="N820" s="37">
        <v>0.93300000000000005</v>
      </c>
      <c r="O820" s="37">
        <v>1.8160000000000001</v>
      </c>
      <c r="P820" s="37">
        <v>30001</v>
      </c>
      <c r="Q820" s="37">
        <v>120000</v>
      </c>
    </row>
    <row r="821" spans="9:17" x14ac:dyDescent="0.25">
      <c r="I821" s="37" t="s">
        <v>1126</v>
      </c>
      <c r="J821" s="37">
        <v>-0.61709999999999998</v>
      </c>
      <c r="K821" s="37">
        <v>0.23180000000000001</v>
      </c>
      <c r="L821" s="37">
        <v>2.8449999999999999E-3</v>
      </c>
      <c r="M821" s="37">
        <v>-1.0760000000000001</v>
      </c>
      <c r="N821" s="37">
        <v>-0.61480000000000001</v>
      </c>
      <c r="O821" s="37">
        <v>-0.16800000000000001</v>
      </c>
      <c r="P821" s="37">
        <v>30001</v>
      </c>
      <c r="Q821" s="37">
        <v>120000</v>
      </c>
    </row>
    <row r="822" spans="9:17" x14ac:dyDescent="0.25">
      <c r="I822" s="37" t="s">
        <v>1127</v>
      </c>
      <c r="J822" s="37">
        <v>-0.35089999999999999</v>
      </c>
      <c r="K822" s="37">
        <v>0.2334</v>
      </c>
      <c r="L822" s="37">
        <v>3.411E-3</v>
      </c>
      <c r="M822" s="37">
        <v>-0.81669999999999998</v>
      </c>
      <c r="N822" s="37">
        <v>-0.3498</v>
      </c>
      <c r="O822" s="37">
        <v>0.1024</v>
      </c>
      <c r="P822" s="37">
        <v>30001</v>
      </c>
      <c r="Q822" s="37">
        <v>120000</v>
      </c>
    </row>
    <row r="823" spans="9:17" x14ac:dyDescent="0.25">
      <c r="I823" s="37" t="s">
        <v>1128</v>
      </c>
      <c r="J823" s="37">
        <v>-0.3458</v>
      </c>
      <c r="K823" s="37">
        <v>0.2487</v>
      </c>
      <c r="L823" s="37">
        <v>3.176E-3</v>
      </c>
      <c r="M823" s="37">
        <v>-0.84289999999999998</v>
      </c>
      <c r="N823" s="37">
        <v>-0.34379999999999999</v>
      </c>
      <c r="O823" s="37">
        <v>0.1384</v>
      </c>
      <c r="P823" s="37">
        <v>30001</v>
      </c>
      <c r="Q823" s="37">
        <v>120000</v>
      </c>
    </row>
    <row r="824" spans="9:17" x14ac:dyDescent="0.25">
      <c r="I824" s="37" t="s">
        <v>1129</v>
      </c>
      <c r="J824" s="37">
        <v>-0.31669999999999998</v>
      </c>
      <c r="K824" s="37">
        <v>0.18629999999999999</v>
      </c>
      <c r="L824" s="37">
        <v>2.6919999999999999E-3</v>
      </c>
      <c r="M824" s="37">
        <v>-0.69159999999999999</v>
      </c>
      <c r="N824" s="37">
        <v>-0.31419999999999998</v>
      </c>
      <c r="O824" s="37">
        <v>3.9480000000000001E-2</v>
      </c>
      <c r="P824" s="37">
        <v>30001</v>
      </c>
      <c r="Q824" s="37">
        <v>120000</v>
      </c>
    </row>
    <row r="825" spans="9:17" x14ac:dyDescent="0.25">
      <c r="I825" s="37" t="s">
        <v>1130</v>
      </c>
      <c r="J825" s="37">
        <v>0.37930000000000003</v>
      </c>
      <c r="K825" s="37">
        <v>0.46329999999999999</v>
      </c>
      <c r="L825" s="37">
        <v>5.9849999999999999E-3</v>
      </c>
      <c r="M825" s="37">
        <v>-0.44</v>
      </c>
      <c r="N825" s="37">
        <v>0.3634</v>
      </c>
      <c r="O825" s="37">
        <v>1.3149999999999999</v>
      </c>
      <c r="P825" s="37">
        <v>30001</v>
      </c>
      <c r="Q825" s="37">
        <v>120000</v>
      </c>
    </row>
    <row r="826" spans="9:17" x14ac:dyDescent="0.25">
      <c r="I826" s="37" t="s">
        <v>1131</v>
      </c>
      <c r="J826" s="37">
        <v>-0.31090000000000001</v>
      </c>
      <c r="K826" s="37">
        <v>0.25740000000000002</v>
      </c>
      <c r="L826" s="37">
        <v>2.496E-3</v>
      </c>
      <c r="M826" s="37">
        <v>-0.82440000000000002</v>
      </c>
      <c r="N826" s="37">
        <v>-0.30819999999999997</v>
      </c>
      <c r="O826" s="37">
        <v>0.19139999999999999</v>
      </c>
      <c r="P826" s="37">
        <v>30001</v>
      </c>
      <c r="Q826" s="37">
        <v>120000</v>
      </c>
    </row>
    <row r="827" spans="9:17" x14ac:dyDescent="0.25">
      <c r="I827" s="37" t="s">
        <v>1132</v>
      </c>
      <c r="J827" s="37">
        <v>-0.42949999999999999</v>
      </c>
      <c r="K827" s="37">
        <v>0.24959999999999999</v>
      </c>
      <c r="L827" s="37">
        <v>3.3730000000000001E-3</v>
      </c>
      <c r="M827" s="37">
        <v>-0.92900000000000005</v>
      </c>
      <c r="N827" s="37">
        <v>-0.42599999999999999</v>
      </c>
      <c r="O827" s="37">
        <v>4.9090000000000002E-2</v>
      </c>
      <c r="P827" s="37">
        <v>30001</v>
      </c>
      <c r="Q827" s="37">
        <v>120000</v>
      </c>
    </row>
    <row r="828" spans="9:17" x14ac:dyDescent="0.25">
      <c r="I828" s="37" t="s">
        <v>1133</v>
      </c>
      <c r="J828" s="37">
        <v>-0.42570000000000002</v>
      </c>
      <c r="K828" s="37">
        <v>0.30690000000000001</v>
      </c>
      <c r="L828" s="37">
        <v>3.4199999999999999E-3</v>
      </c>
      <c r="M828" s="37">
        <v>-1.0529999999999999</v>
      </c>
      <c r="N828" s="37">
        <v>-0.41570000000000001</v>
      </c>
      <c r="O828" s="37">
        <v>0.1603</v>
      </c>
      <c r="P828" s="37">
        <v>30001</v>
      </c>
      <c r="Q828" s="37">
        <v>120000</v>
      </c>
    </row>
    <row r="829" spans="9:17" x14ac:dyDescent="0.25">
      <c r="I829" s="37" t="s">
        <v>1134</v>
      </c>
      <c r="J829" s="37">
        <v>1.0030000000000001E-2</v>
      </c>
      <c r="K829" s="37">
        <v>0.21179999999999999</v>
      </c>
      <c r="L829" s="37">
        <v>1.8760000000000001E-3</v>
      </c>
      <c r="M829" s="37">
        <v>-0.41510000000000002</v>
      </c>
      <c r="N829" s="37">
        <v>1.3469999999999999E-2</v>
      </c>
      <c r="O829" s="37">
        <v>0.41710000000000003</v>
      </c>
      <c r="P829" s="37">
        <v>30001</v>
      </c>
      <c r="Q829" s="37">
        <v>120000</v>
      </c>
    </row>
    <row r="830" spans="9:17" x14ac:dyDescent="0.25">
      <c r="I830" s="37" t="s">
        <v>1135</v>
      </c>
      <c r="J830" s="37">
        <v>-5.6959999999999997E-2</v>
      </c>
      <c r="K830" s="37">
        <v>0.25280000000000002</v>
      </c>
      <c r="L830" s="37">
        <v>3.1809999999999998E-3</v>
      </c>
      <c r="M830" s="37">
        <v>-0.57330000000000003</v>
      </c>
      <c r="N830" s="37">
        <v>-4.981E-2</v>
      </c>
      <c r="O830" s="37">
        <v>0.42280000000000001</v>
      </c>
      <c r="P830" s="37">
        <v>30001</v>
      </c>
      <c r="Q830" s="37">
        <v>120000</v>
      </c>
    </row>
    <row r="831" spans="9:17" x14ac:dyDescent="0.25">
      <c r="I831" s="37" t="s">
        <v>1136</v>
      </c>
      <c r="J831" s="37">
        <v>0.14180000000000001</v>
      </c>
      <c r="K831" s="37">
        <v>0.252</v>
      </c>
      <c r="L831" s="37">
        <v>3.0240000000000002E-3</v>
      </c>
      <c r="M831" s="37">
        <v>-0.3458</v>
      </c>
      <c r="N831" s="37">
        <v>0.13719999999999999</v>
      </c>
      <c r="O831" s="37">
        <v>0.64829999999999999</v>
      </c>
      <c r="P831" s="37">
        <v>30001</v>
      </c>
      <c r="Q831" s="37">
        <v>120000</v>
      </c>
    </row>
    <row r="832" spans="9:17" x14ac:dyDescent="0.25">
      <c r="I832" s="37" t="s">
        <v>1137</v>
      </c>
      <c r="J832" s="37">
        <v>0.13550000000000001</v>
      </c>
      <c r="K832" s="37">
        <v>0.2384</v>
      </c>
      <c r="L832" s="37">
        <v>3.0509999999999999E-3</v>
      </c>
      <c r="M832" s="37">
        <v>-0.32669999999999999</v>
      </c>
      <c r="N832" s="37">
        <v>0.1341</v>
      </c>
      <c r="O832" s="37">
        <v>0.60950000000000004</v>
      </c>
      <c r="P832" s="37">
        <v>30001</v>
      </c>
      <c r="Q832" s="37">
        <v>120000</v>
      </c>
    </row>
    <row r="833" spans="9:17" x14ac:dyDescent="0.25">
      <c r="I833" s="37" t="s">
        <v>1138</v>
      </c>
      <c r="J833" s="37">
        <v>3.3799999999999997E-2</v>
      </c>
      <c r="K833" s="37">
        <v>0.29060000000000002</v>
      </c>
      <c r="L833" s="37">
        <v>3.0899999999999999E-3</v>
      </c>
      <c r="M833" s="37">
        <v>-0.55169999999999997</v>
      </c>
      <c r="N833" s="37">
        <v>3.7629999999999997E-2</v>
      </c>
      <c r="O833" s="37">
        <v>0.60850000000000004</v>
      </c>
      <c r="P833" s="37">
        <v>30001</v>
      </c>
      <c r="Q833" s="37">
        <v>120000</v>
      </c>
    </row>
    <row r="834" spans="9:17" x14ac:dyDescent="0.25">
      <c r="I834" s="37" t="s">
        <v>1139</v>
      </c>
      <c r="J834" s="37">
        <v>-0.5161</v>
      </c>
      <c r="K834" s="37">
        <v>0.27050000000000002</v>
      </c>
      <c r="L834" s="37">
        <v>2.967E-3</v>
      </c>
      <c r="M834" s="37">
        <v>-1.0489999999999999</v>
      </c>
      <c r="N834" s="37">
        <v>-0.51670000000000005</v>
      </c>
      <c r="O834" s="37">
        <v>1.627E-2</v>
      </c>
      <c r="P834" s="37">
        <v>30001</v>
      </c>
      <c r="Q834" s="37">
        <v>120000</v>
      </c>
    </row>
    <row r="835" spans="9:17" x14ac:dyDescent="0.25">
      <c r="I835" s="37" t="s">
        <v>1140</v>
      </c>
      <c r="J835" s="37">
        <v>-0.56010000000000004</v>
      </c>
      <c r="K835" s="37">
        <v>0.30149999999999999</v>
      </c>
      <c r="L835" s="37">
        <v>2.6649999999999998E-3</v>
      </c>
      <c r="M835" s="37">
        <v>-1.155</v>
      </c>
      <c r="N835" s="37">
        <v>-0.55910000000000004</v>
      </c>
      <c r="O835" s="37">
        <v>3.2300000000000002E-2</v>
      </c>
      <c r="P835" s="37">
        <v>30001</v>
      </c>
      <c r="Q835" s="37">
        <v>120000</v>
      </c>
    </row>
    <row r="836" spans="9:17" x14ac:dyDescent="0.25">
      <c r="I836" s="37" t="s">
        <v>1141</v>
      </c>
      <c r="J836" s="37">
        <v>-1.087</v>
      </c>
      <c r="K836" s="37">
        <v>0.75139999999999996</v>
      </c>
      <c r="L836" s="37">
        <v>1.3690000000000001E-2</v>
      </c>
      <c r="M836" s="37">
        <v>-2.5659999999999998</v>
      </c>
      <c r="N836" s="37">
        <v>-1.089</v>
      </c>
      <c r="O836" s="37">
        <v>0.40289999999999998</v>
      </c>
      <c r="P836" s="37">
        <v>30001</v>
      </c>
      <c r="Q836" s="37">
        <v>120000</v>
      </c>
    </row>
    <row r="837" spans="9:17" x14ac:dyDescent="0.25">
      <c r="I837" s="37" t="s">
        <v>1142</v>
      </c>
      <c r="J837" s="37">
        <v>-1.2070000000000001</v>
      </c>
      <c r="K837" s="37">
        <v>0.36109999999999998</v>
      </c>
      <c r="L837" s="37">
        <v>4.1229999999999999E-3</v>
      </c>
      <c r="M837" s="37">
        <v>-1.9119999999999999</v>
      </c>
      <c r="N837" s="37">
        <v>-1.2090000000000001</v>
      </c>
      <c r="O837" s="37">
        <v>-0.4955</v>
      </c>
      <c r="P837" s="37">
        <v>30001</v>
      </c>
      <c r="Q837" s="37">
        <v>120000</v>
      </c>
    </row>
    <row r="838" spans="9:17" x14ac:dyDescent="0.25">
      <c r="I838" s="37" t="s">
        <v>1143</v>
      </c>
      <c r="J838" s="37">
        <v>-0.86299999999999999</v>
      </c>
      <c r="K838" s="37">
        <v>0.35510000000000003</v>
      </c>
      <c r="L838" s="37">
        <v>4.8640000000000003E-3</v>
      </c>
      <c r="M838" s="37">
        <v>-1.5629999999999999</v>
      </c>
      <c r="N838" s="37">
        <v>-0.86229999999999996</v>
      </c>
      <c r="O838" s="37">
        <v>-0.1636</v>
      </c>
      <c r="P838" s="37">
        <v>30001</v>
      </c>
      <c r="Q838" s="37">
        <v>120000</v>
      </c>
    </row>
    <row r="839" spans="9:17" x14ac:dyDescent="0.25">
      <c r="I839" s="37" t="s">
        <v>1144</v>
      </c>
      <c r="J839" s="37">
        <v>-0.85980000000000001</v>
      </c>
      <c r="K839" s="37">
        <v>0.61439999999999995</v>
      </c>
      <c r="L839" s="37">
        <v>9.8569999999999994E-3</v>
      </c>
      <c r="M839" s="37">
        <v>-2.0960000000000001</v>
      </c>
      <c r="N839" s="37">
        <v>-0.86150000000000004</v>
      </c>
      <c r="O839" s="37">
        <v>0.3805</v>
      </c>
      <c r="P839" s="37">
        <v>30001</v>
      </c>
      <c r="Q839" s="37">
        <v>120000</v>
      </c>
    </row>
    <row r="840" spans="9:17" x14ac:dyDescent="0.25">
      <c r="I840" s="37" t="s">
        <v>1145</v>
      </c>
      <c r="J840" s="37">
        <v>-1.0469999999999999</v>
      </c>
      <c r="K840" s="37">
        <v>0.36120000000000002</v>
      </c>
      <c r="L840" s="37">
        <v>4.0119999999999999E-3</v>
      </c>
      <c r="M840" s="37">
        <v>-1.7529999999999999</v>
      </c>
      <c r="N840" s="37">
        <v>-1.0489999999999999</v>
      </c>
      <c r="O840" s="37">
        <v>-0.3372</v>
      </c>
      <c r="P840" s="37">
        <v>30001</v>
      </c>
      <c r="Q840" s="37">
        <v>120000</v>
      </c>
    </row>
    <row r="841" spans="9:17" x14ac:dyDescent="0.25">
      <c r="I841" s="37" t="s">
        <v>1146</v>
      </c>
      <c r="J841" s="37">
        <v>-0.84430000000000005</v>
      </c>
      <c r="K841" s="37">
        <v>0.31879999999999997</v>
      </c>
      <c r="L841" s="37">
        <v>2.9369999999999999E-3</v>
      </c>
      <c r="M841" s="37">
        <v>-1.47</v>
      </c>
      <c r="N841" s="37">
        <v>-0.84530000000000005</v>
      </c>
      <c r="O841" s="37">
        <v>-0.21340000000000001</v>
      </c>
      <c r="P841" s="37">
        <v>30001</v>
      </c>
      <c r="Q841" s="37">
        <v>120000</v>
      </c>
    </row>
    <row r="842" spans="9:17" x14ac:dyDescent="0.25">
      <c r="I842" s="37" t="s">
        <v>1147</v>
      </c>
      <c r="J842" s="37">
        <v>8.6619999999999996E-3</v>
      </c>
      <c r="K842" s="37">
        <v>0.30020000000000002</v>
      </c>
      <c r="L842" s="37">
        <v>3.202E-3</v>
      </c>
      <c r="M842" s="37">
        <v>-0.57979999999999998</v>
      </c>
      <c r="N842" s="37">
        <v>8.7229999999999999E-3</v>
      </c>
      <c r="O842" s="37">
        <v>0.59719999999999995</v>
      </c>
      <c r="P842" s="37">
        <v>30001</v>
      </c>
      <c r="Q842" s="37">
        <v>120000</v>
      </c>
    </row>
    <row r="843" spans="9:17" x14ac:dyDescent="0.25">
      <c r="I843" s="37" t="s">
        <v>1148</v>
      </c>
      <c r="J843" s="37">
        <v>8.5800000000000001E-2</v>
      </c>
      <c r="K843" s="37">
        <v>0.1191</v>
      </c>
      <c r="L843" s="27">
        <v>8.1910000000000001E-4</v>
      </c>
      <c r="M843" s="37">
        <v>-0.13239999999999999</v>
      </c>
      <c r="N843" s="37">
        <v>7.7229999999999993E-2</v>
      </c>
      <c r="O843" s="37">
        <v>0.33600000000000002</v>
      </c>
      <c r="P843" s="37">
        <v>30001</v>
      </c>
      <c r="Q843" s="37">
        <v>120000</v>
      </c>
    </row>
    <row r="844" spans="9:17" x14ac:dyDescent="0.25">
      <c r="I844" s="37" t="s">
        <v>1149</v>
      </c>
      <c r="J844" s="37">
        <v>-0.31659999999999999</v>
      </c>
      <c r="K844" s="37">
        <v>0.18779999999999999</v>
      </c>
      <c r="L844" s="37">
        <v>2.666E-3</v>
      </c>
      <c r="M844" s="37">
        <v>-0.68179999999999996</v>
      </c>
      <c r="N844" s="37">
        <v>-0.31780000000000003</v>
      </c>
      <c r="O844" s="37">
        <v>5.7509999999999999E-2</v>
      </c>
      <c r="P844" s="37">
        <v>30001</v>
      </c>
      <c r="Q844" s="37">
        <v>120000</v>
      </c>
    </row>
    <row r="845" spans="9:17" x14ac:dyDescent="0.25">
      <c r="I845" s="37" t="s">
        <v>1150</v>
      </c>
      <c r="J845" s="37">
        <v>1.8710000000000001E-2</v>
      </c>
      <c r="K845" s="37">
        <v>0.1928</v>
      </c>
      <c r="L845" s="37">
        <v>2.428E-3</v>
      </c>
      <c r="M845" s="37">
        <v>-0.35820000000000002</v>
      </c>
      <c r="N845" s="37">
        <v>1.8290000000000001E-2</v>
      </c>
      <c r="O845" s="37">
        <v>0.39939999999999998</v>
      </c>
      <c r="P845" s="37">
        <v>30001</v>
      </c>
      <c r="Q845" s="37">
        <v>120000</v>
      </c>
    </row>
    <row r="846" spans="9:17" x14ac:dyDescent="0.25">
      <c r="I846" s="37" t="s">
        <v>1151</v>
      </c>
      <c r="J846" s="37">
        <v>8.5290000000000005E-2</v>
      </c>
      <c r="K846" s="37">
        <v>0.2157</v>
      </c>
      <c r="L846" s="37">
        <v>3.0330000000000001E-3</v>
      </c>
      <c r="M846" s="37">
        <v>-0.33500000000000002</v>
      </c>
      <c r="N846" s="37">
        <v>8.4640000000000007E-2</v>
      </c>
      <c r="O846" s="37">
        <v>0.51100000000000001</v>
      </c>
      <c r="P846" s="37">
        <v>30001</v>
      </c>
      <c r="Q846" s="37">
        <v>120000</v>
      </c>
    </row>
    <row r="847" spans="9:17" x14ac:dyDescent="0.25">
      <c r="I847" s="37" t="s">
        <v>1152</v>
      </c>
      <c r="J847" s="37">
        <v>-9.9400000000000002E-2</v>
      </c>
      <c r="K847" s="37">
        <v>0.26190000000000002</v>
      </c>
      <c r="L847" s="37">
        <v>3.212E-3</v>
      </c>
      <c r="M847" s="37">
        <v>-0.61609999999999998</v>
      </c>
      <c r="N847" s="37">
        <v>-9.8430000000000004E-2</v>
      </c>
      <c r="O847" s="37">
        <v>0.41449999999999998</v>
      </c>
      <c r="P847" s="37">
        <v>30001</v>
      </c>
      <c r="Q847" s="37">
        <v>120000</v>
      </c>
    </row>
    <row r="848" spans="9:17" x14ac:dyDescent="0.25">
      <c r="I848" s="37" t="s">
        <v>1153</v>
      </c>
      <c r="J848" s="37">
        <v>-0.48759999999999998</v>
      </c>
      <c r="K848" s="37">
        <v>0.32950000000000002</v>
      </c>
      <c r="L848" s="37">
        <v>3.5560000000000001E-3</v>
      </c>
      <c r="M848" s="37">
        <v>-1.1559999999999999</v>
      </c>
      <c r="N848" s="37">
        <v>-0.47770000000000001</v>
      </c>
      <c r="O848" s="37">
        <v>0.1242</v>
      </c>
      <c r="P848" s="37">
        <v>30001</v>
      </c>
      <c r="Q848" s="37">
        <v>120000</v>
      </c>
    </row>
    <row r="849" spans="9:17" x14ac:dyDescent="0.25">
      <c r="I849" s="37" t="s">
        <v>1154</v>
      </c>
      <c r="J849" s="37">
        <v>-0.1512</v>
      </c>
      <c r="K849" s="37">
        <v>0.19969999999999999</v>
      </c>
      <c r="L849" s="37">
        <v>2.9970000000000001E-3</v>
      </c>
      <c r="M849" s="37">
        <v>-0.5403</v>
      </c>
      <c r="N849" s="37">
        <v>-0.15179999999999999</v>
      </c>
      <c r="O849" s="37">
        <v>0.2432</v>
      </c>
      <c r="P849" s="37">
        <v>30001</v>
      </c>
      <c r="Q849" s="37">
        <v>120000</v>
      </c>
    </row>
    <row r="850" spans="9:17" x14ac:dyDescent="0.25">
      <c r="I850" s="37" t="s">
        <v>1155</v>
      </c>
      <c r="J850" s="37">
        <v>6.1789999999999998E-2</v>
      </c>
      <c r="K850" s="37">
        <v>0.2797</v>
      </c>
      <c r="L850" s="37">
        <v>3.0539999999999999E-3</v>
      </c>
      <c r="M850" s="37">
        <v>-0.47220000000000001</v>
      </c>
      <c r="N850" s="37">
        <v>5.586E-2</v>
      </c>
      <c r="O850" s="37">
        <v>0.62580000000000002</v>
      </c>
      <c r="P850" s="37">
        <v>30001</v>
      </c>
      <c r="Q850" s="37">
        <v>120000</v>
      </c>
    </row>
    <row r="851" spans="9:17" x14ac:dyDescent="0.25">
      <c r="I851" s="37" t="s">
        <v>1156</v>
      </c>
      <c r="J851" s="37">
        <v>0.23019999999999999</v>
      </c>
      <c r="K851" s="37">
        <v>0.183</v>
      </c>
      <c r="L851" s="37">
        <v>2.8249999999999998E-3</v>
      </c>
      <c r="M851" s="37">
        <v>-0.1283</v>
      </c>
      <c r="N851" s="37">
        <v>0.23</v>
      </c>
      <c r="O851" s="37">
        <v>0.59040000000000004</v>
      </c>
      <c r="P851" s="37">
        <v>30001</v>
      </c>
      <c r="Q851" s="37">
        <v>120000</v>
      </c>
    </row>
    <row r="852" spans="9:17" x14ac:dyDescent="0.25">
      <c r="I852" s="37" t="s">
        <v>1157</v>
      </c>
      <c r="J852" s="37">
        <v>0.499</v>
      </c>
      <c r="K852" s="37">
        <v>0.27010000000000001</v>
      </c>
      <c r="L852" s="37">
        <v>3.1020000000000002E-3</v>
      </c>
      <c r="M852" s="37">
        <v>-1.265E-2</v>
      </c>
      <c r="N852" s="37">
        <v>0.4929</v>
      </c>
      <c r="O852" s="37">
        <v>1.046</v>
      </c>
      <c r="P852" s="37">
        <v>30001</v>
      </c>
      <c r="Q852" s="37">
        <v>120000</v>
      </c>
    </row>
    <row r="853" spans="9:17" x14ac:dyDescent="0.25">
      <c r="I853" s="37" t="s">
        <v>1158</v>
      </c>
      <c r="J853" s="37">
        <v>0.1875</v>
      </c>
      <c r="K853" s="37">
        <v>0.30059999999999998</v>
      </c>
      <c r="L853" s="37">
        <v>3.2729999999999999E-3</v>
      </c>
      <c r="M853" s="37">
        <v>-0.42730000000000001</v>
      </c>
      <c r="N853" s="37">
        <v>0.19470000000000001</v>
      </c>
      <c r="O853" s="37">
        <v>0.76590000000000003</v>
      </c>
      <c r="P853" s="37">
        <v>30001</v>
      </c>
      <c r="Q853" s="37">
        <v>120000</v>
      </c>
    </row>
    <row r="854" spans="9:17" x14ac:dyDescent="0.25">
      <c r="I854" s="37" t="s">
        <v>1159</v>
      </c>
      <c r="J854" s="37">
        <v>9.4439999999999996E-2</v>
      </c>
      <c r="K854" s="37">
        <v>0.18490000000000001</v>
      </c>
      <c r="L854" s="37">
        <v>2.7030000000000001E-3</v>
      </c>
      <c r="M854" s="37">
        <v>-0.26440000000000002</v>
      </c>
      <c r="N854" s="37">
        <v>9.3289999999999998E-2</v>
      </c>
      <c r="O854" s="37">
        <v>0.4632</v>
      </c>
      <c r="P854" s="37">
        <v>30001</v>
      </c>
      <c r="Q854" s="37">
        <v>120000</v>
      </c>
    </row>
    <row r="855" spans="9:17" x14ac:dyDescent="0.25">
      <c r="I855" s="37" t="s">
        <v>1160</v>
      </c>
      <c r="J855" s="37">
        <v>0.46949999999999997</v>
      </c>
      <c r="K855" s="37">
        <v>0.26369999999999999</v>
      </c>
      <c r="L855" s="37">
        <v>3.1840000000000002E-3</v>
      </c>
      <c r="M855" s="37">
        <v>-2.998E-2</v>
      </c>
      <c r="N855" s="37">
        <v>0.46239999999999998</v>
      </c>
      <c r="O855" s="37">
        <v>1.0029999999999999</v>
      </c>
      <c r="P855" s="37">
        <v>30001</v>
      </c>
      <c r="Q855" s="37">
        <v>120000</v>
      </c>
    </row>
    <row r="856" spans="9:17" x14ac:dyDescent="0.25">
      <c r="I856" s="37" t="s">
        <v>1161</v>
      </c>
      <c r="J856" s="37">
        <v>0.17799999999999999</v>
      </c>
      <c r="K856" s="37">
        <v>0.25650000000000001</v>
      </c>
      <c r="L856" s="37">
        <v>3.0170000000000002E-3</v>
      </c>
      <c r="M856" s="37">
        <v>-0.3327</v>
      </c>
      <c r="N856" s="37">
        <v>0.18129999999999999</v>
      </c>
      <c r="O856" s="37">
        <v>0.67630000000000001</v>
      </c>
      <c r="P856" s="37">
        <v>30001</v>
      </c>
      <c r="Q856" s="37">
        <v>120000</v>
      </c>
    </row>
    <row r="857" spans="9:17" x14ac:dyDescent="0.25">
      <c r="I857" s="37" t="s">
        <v>1162</v>
      </c>
      <c r="J857" s="37">
        <v>0.61539999999999995</v>
      </c>
      <c r="K857" s="37">
        <v>0.31859999999999999</v>
      </c>
      <c r="L857" s="37">
        <v>3.728E-3</v>
      </c>
      <c r="M857" s="37">
        <v>3.456E-2</v>
      </c>
      <c r="N857" s="37">
        <v>0.60089999999999999</v>
      </c>
      <c r="O857" s="37">
        <v>1.278</v>
      </c>
      <c r="P857" s="37">
        <v>30001</v>
      </c>
      <c r="Q857" s="37">
        <v>120000</v>
      </c>
    </row>
    <row r="858" spans="9:17" x14ac:dyDescent="0.25">
      <c r="I858" s="37" t="s">
        <v>1163</v>
      </c>
      <c r="J858" s="37">
        <v>0.40439999999999998</v>
      </c>
      <c r="K858" s="37">
        <v>0.26150000000000001</v>
      </c>
      <c r="L858" s="37">
        <v>3.0639999999999999E-3</v>
      </c>
      <c r="M858" s="37">
        <v>-9.6000000000000002E-2</v>
      </c>
      <c r="N858" s="37">
        <v>0.39979999999999999</v>
      </c>
      <c r="O858" s="37">
        <v>0.93259999999999998</v>
      </c>
      <c r="P858" s="37">
        <v>30001</v>
      </c>
      <c r="Q858" s="37">
        <v>120000</v>
      </c>
    </row>
    <row r="859" spans="9:17" x14ac:dyDescent="0.25">
      <c r="I859" s="37" t="s">
        <v>1164</v>
      </c>
      <c r="J859" s="37">
        <v>0.26729999999999998</v>
      </c>
      <c r="K859" s="37">
        <v>0.22800000000000001</v>
      </c>
      <c r="L859" s="37">
        <v>3.2039999999999998E-3</v>
      </c>
      <c r="M859" s="37">
        <v>-0.17799999999999999</v>
      </c>
      <c r="N859" s="37">
        <v>0.26590000000000003</v>
      </c>
      <c r="O859" s="37">
        <v>0.72009999999999996</v>
      </c>
      <c r="P859" s="37">
        <v>30001</v>
      </c>
      <c r="Q859" s="37">
        <v>120000</v>
      </c>
    </row>
    <row r="860" spans="9:17" x14ac:dyDescent="0.25">
      <c r="I860" s="37" t="s">
        <v>1165</v>
      </c>
      <c r="J860" s="37">
        <v>0.21310000000000001</v>
      </c>
      <c r="K860" s="37">
        <v>0.26219999999999999</v>
      </c>
      <c r="L860" s="37">
        <v>2.8960000000000001E-3</v>
      </c>
      <c r="M860" s="37">
        <v>-0.3085</v>
      </c>
      <c r="N860" s="37">
        <v>0.21440000000000001</v>
      </c>
      <c r="O860" s="37">
        <v>0.72719999999999996</v>
      </c>
      <c r="P860" s="37">
        <v>30001</v>
      </c>
      <c r="Q860" s="37">
        <v>120000</v>
      </c>
    </row>
    <row r="861" spans="9:17" x14ac:dyDescent="0.25">
      <c r="I861" s="37" t="s">
        <v>1166</v>
      </c>
      <c r="J861" s="37">
        <v>0.18260000000000001</v>
      </c>
      <c r="K861" s="37">
        <v>0.18099999999999999</v>
      </c>
      <c r="L861" s="37">
        <v>2.4949999999999998E-3</v>
      </c>
      <c r="M861" s="37">
        <v>-0.17349999999999999</v>
      </c>
      <c r="N861" s="37">
        <v>0.18210000000000001</v>
      </c>
      <c r="O861" s="37">
        <v>0.54039999999999999</v>
      </c>
      <c r="P861" s="37">
        <v>30001</v>
      </c>
      <c r="Q861" s="37">
        <v>120000</v>
      </c>
    </row>
    <row r="862" spans="9:17" x14ac:dyDescent="0.25">
      <c r="I862" s="37" t="s">
        <v>1167</v>
      </c>
      <c r="J862" s="37">
        <v>0.1925</v>
      </c>
      <c r="K862" s="37">
        <v>0.2321</v>
      </c>
      <c r="L862" s="37">
        <v>2.751E-3</v>
      </c>
      <c r="M862" s="37">
        <v>-0.2606</v>
      </c>
      <c r="N862" s="37">
        <v>0.19270000000000001</v>
      </c>
      <c r="O862" s="37">
        <v>0.64829999999999999</v>
      </c>
      <c r="P862" s="37">
        <v>30001</v>
      </c>
      <c r="Q862" s="37">
        <v>120000</v>
      </c>
    </row>
    <row r="863" spans="9:17" x14ac:dyDescent="0.25">
      <c r="I863" s="37" t="s">
        <v>1168</v>
      </c>
      <c r="J863" s="37">
        <v>0.2412</v>
      </c>
      <c r="K863" s="37">
        <v>0.2969</v>
      </c>
      <c r="L863" s="37">
        <v>3.091E-3</v>
      </c>
      <c r="M863" s="37">
        <v>-0.34289999999999998</v>
      </c>
      <c r="N863" s="37">
        <v>0.23980000000000001</v>
      </c>
      <c r="O863" s="37">
        <v>0.82969999999999999</v>
      </c>
      <c r="P863" s="37">
        <v>30001</v>
      </c>
      <c r="Q863" s="37">
        <v>120000</v>
      </c>
    </row>
    <row r="864" spans="9:17" x14ac:dyDescent="0.25">
      <c r="I864" s="37" t="s">
        <v>1169</v>
      </c>
      <c r="J864" s="37">
        <v>1.0720000000000001</v>
      </c>
      <c r="K864" s="37">
        <v>0.42130000000000001</v>
      </c>
      <c r="L864" s="37">
        <v>5.1989999999999996E-3</v>
      </c>
      <c r="M864" s="37">
        <v>0.26590000000000003</v>
      </c>
      <c r="N864" s="37">
        <v>1.0649999999999999</v>
      </c>
      <c r="O864" s="37">
        <v>1.9279999999999999</v>
      </c>
      <c r="P864" s="37">
        <v>30001</v>
      </c>
      <c r="Q864" s="37">
        <v>120000</v>
      </c>
    </row>
    <row r="865" spans="9:17" x14ac:dyDescent="0.25">
      <c r="I865" s="37" t="s">
        <v>1170</v>
      </c>
      <c r="J865" s="37">
        <v>-0.48659999999999998</v>
      </c>
      <c r="K865" s="37">
        <v>0.21229999999999999</v>
      </c>
      <c r="L865" s="37">
        <v>2.483E-3</v>
      </c>
      <c r="M865" s="37">
        <v>-0.90180000000000005</v>
      </c>
      <c r="N865" s="37">
        <v>-0.48599999999999999</v>
      </c>
      <c r="O865" s="37">
        <v>-7.1360000000000007E-2</v>
      </c>
      <c r="P865" s="37">
        <v>30001</v>
      </c>
      <c r="Q865" s="37">
        <v>120000</v>
      </c>
    </row>
    <row r="866" spans="9:17" x14ac:dyDescent="0.25">
      <c r="I866" s="37" t="s">
        <v>1171</v>
      </c>
      <c r="J866" s="37">
        <v>-0.22040000000000001</v>
      </c>
      <c r="K866" s="37">
        <v>0.21029999999999999</v>
      </c>
      <c r="L866" s="37">
        <v>2.9780000000000002E-3</v>
      </c>
      <c r="M866" s="37">
        <v>-0.63500000000000001</v>
      </c>
      <c r="N866" s="37">
        <v>-0.2203</v>
      </c>
      <c r="O866" s="37">
        <v>0.1933</v>
      </c>
      <c r="P866" s="37">
        <v>30001</v>
      </c>
      <c r="Q866" s="37">
        <v>120000</v>
      </c>
    </row>
    <row r="867" spans="9:17" x14ac:dyDescent="0.25">
      <c r="I867" s="37" t="s">
        <v>1172</v>
      </c>
      <c r="J867" s="37">
        <v>-0.21529999999999999</v>
      </c>
      <c r="K867" s="37">
        <v>0.2263</v>
      </c>
      <c r="L867" s="37">
        <v>2.7049999999999999E-3</v>
      </c>
      <c r="M867" s="37">
        <v>-0.6633</v>
      </c>
      <c r="N867" s="37">
        <v>-0.2147</v>
      </c>
      <c r="O867" s="37">
        <v>0.23039999999999999</v>
      </c>
      <c r="P867" s="37">
        <v>30001</v>
      </c>
      <c r="Q867" s="37">
        <v>120000</v>
      </c>
    </row>
    <row r="868" spans="9:17" x14ac:dyDescent="0.25">
      <c r="I868" s="37" t="s">
        <v>1173</v>
      </c>
      <c r="J868" s="37">
        <v>-0.1862</v>
      </c>
      <c r="K868" s="37">
        <v>0.151</v>
      </c>
      <c r="L868" s="37">
        <v>2.166E-3</v>
      </c>
      <c r="M868" s="37">
        <v>-0.47889999999999999</v>
      </c>
      <c r="N868" s="37">
        <v>-0.18720000000000001</v>
      </c>
      <c r="O868" s="37">
        <v>0.1152</v>
      </c>
      <c r="P868" s="37">
        <v>30001</v>
      </c>
      <c r="Q868" s="37">
        <v>120000</v>
      </c>
    </row>
    <row r="869" spans="9:17" x14ac:dyDescent="0.25">
      <c r="I869" s="37" t="s">
        <v>1174</v>
      </c>
      <c r="J869" s="37">
        <v>0.50980000000000003</v>
      </c>
      <c r="K869" s="37">
        <v>0.45150000000000001</v>
      </c>
      <c r="L869" s="37">
        <v>5.7910000000000001E-3</v>
      </c>
      <c r="M869" s="37">
        <v>-0.2742</v>
      </c>
      <c r="N869" s="37">
        <v>0.49270000000000003</v>
      </c>
      <c r="O869" s="37">
        <v>1.427</v>
      </c>
      <c r="P869" s="37">
        <v>30001</v>
      </c>
      <c r="Q869" s="37">
        <v>120000</v>
      </c>
    </row>
    <row r="870" spans="9:17" x14ac:dyDescent="0.25">
      <c r="I870" s="37" t="s">
        <v>1175</v>
      </c>
      <c r="J870" s="37">
        <v>-0.1804</v>
      </c>
      <c r="K870" s="37">
        <v>0.2263</v>
      </c>
      <c r="L870" s="37">
        <v>1.9369999999999999E-3</v>
      </c>
      <c r="M870" s="37">
        <v>-0.62909999999999999</v>
      </c>
      <c r="N870" s="37">
        <v>-0.18110000000000001</v>
      </c>
      <c r="O870" s="37">
        <v>0.26750000000000002</v>
      </c>
      <c r="P870" s="37">
        <v>30001</v>
      </c>
      <c r="Q870" s="37">
        <v>120000</v>
      </c>
    </row>
    <row r="871" spans="9:17" x14ac:dyDescent="0.25">
      <c r="I871" s="37" t="s">
        <v>1176</v>
      </c>
      <c r="J871" s="37">
        <v>-0.29899999999999999</v>
      </c>
      <c r="K871" s="37">
        <v>0.22689999999999999</v>
      </c>
      <c r="L871" s="37">
        <v>2.9129999999999998E-3</v>
      </c>
      <c r="M871" s="37">
        <v>-0.75390000000000001</v>
      </c>
      <c r="N871" s="37">
        <v>-0.2964</v>
      </c>
      <c r="O871" s="37">
        <v>0.13969999999999999</v>
      </c>
      <c r="P871" s="37">
        <v>30001</v>
      </c>
      <c r="Q871" s="37">
        <v>120000</v>
      </c>
    </row>
    <row r="872" spans="9:17" x14ac:dyDescent="0.25">
      <c r="I872" s="37" t="s">
        <v>1177</v>
      </c>
      <c r="J872" s="37">
        <v>-0.29530000000000001</v>
      </c>
      <c r="K872" s="37">
        <v>0.2883</v>
      </c>
      <c r="L872" s="37">
        <v>2.9880000000000002E-3</v>
      </c>
      <c r="M872" s="37">
        <v>-0.88900000000000001</v>
      </c>
      <c r="N872" s="37">
        <v>-0.28539999999999999</v>
      </c>
      <c r="O872" s="37">
        <v>0.25519999999999998</v>
      </c>
      <c r="P872" s="37">
        <v>30001</v>
      </c>
      <c r="Q872" s="37">
        <v>120000</v>
      </c>
    </row>
    <row r="873" spans="9:17" x14ac:dyDescent="0.25">
      <c r="I873" s="37" t="s">
        <v>1178</v>
      </c>
      <c r="J873" s="37">
        <v>0.14050000000000001</v>
      </c>
      <c r="K873" s="37">
        <v>0.18590000000000001</v>
      </c>
      <c r="L873" s="37">
        <v>1.531E-3</v>
      </c>
      <c r="M873" s="37">
        <v>-0.22889999999999999</v>
      </c>
      <c r="N873" s="37">
        <v>0.14149999999999999</v>
      </c>
      <c r="O873" s="37">
        <v>0.50460000000000005</v>
      </c>
      <c r="P873" s="37">
        <v>30001</v>
      </c>
      <c r="Q873" s="37">
        <v>120000</v>
      </c>
    </row>
    <row r="874" spans="9:17" x14ac:dyDescent="0.25">
      <c r="I874" s="37" t="s">
        <v>1179</v>
      </c>
      <c r="J874" s="37">
        <v>7.3520000000000002E-2</v>
      </c>
      <c r="K874" s="37">
        <v>0.2319</v>
      </c>
      <c r="L874" s="37">
        <v>2.7750000000000001E-3</v>
      </c>
      <c r="M874" s="37">
        <v>-0.40160000000000001</v>
      </c>
      <c r="N874" s="37">
        <v>8.0070000000000002E-2</v>
      </c>
      <c r="O874" s="37">
        <v>0.51700000000000002</v>
      </c>
      <c r="P874" s="37">
        <v>30001</v>
      </c>
      <c r="Q874" s="37">
        <v>120000</v>
      </c>
    </row>
    <row r="875" spans="9:17" x14ac:dyDescent="0.25">
      <c r="I875" s="37" t="s">
        <v>1180</v>
      </c>
      <c r="J875" s="37">
        <v>0.27229999999999999</v>
      </c>
      <c r="K875" s="37">
        <v>0.23350000000000001</v>
      </c>
      <c r="L875" s="37">
        <v>2.6549999999999998E-3</v>
      </c>
      <c r="M875" s="37">
        <v>-0.1706</v>
      </c>
      <c r="N875" s="37">
        <v>0.26440000000000002</v>
      </c>
      <c r="O875" s="37">
        <v>0.75190000000000001</v>
      </c>
      <c r="P875" s="37">
        <v>30001</v>
      </c>
      <c r="Q875" s="37">
        <v>120000</v>
      </c>
    </row>
    <row r="876" spans="9:17" x14ac:dyDescent="0.25">
      <c r="I876" s="37" t="s">
        <v>1181</v>
      </c>
      <c r="J876" s="37">
        <v>0.26600000000000001</v>
      </c>
      <c r="K876" s="37">
        <v>0.2177</v>
      </c>
      <c r="L876" s="37">
        <v>2.653E-3</v>
      </c>
      <c r="M876" s="37">
        <v>-0.1474</v>
      </c>
      <c r="N876" s="37">
        <v>0.26079999999999998</v>
      </c>
      <c r="O876" s="37">
        <v>0.70799999999999996</v>
      </c>
      <c r="P876" s="37">
        <v>30001</v>
      </c>
      <c r="Q876" s="37">
        <v>120000</v>
      </c>
    </row>
    <row r="877" spans="9:17" x14ac:dyDescent="0.25">
      <c r="I877" s="37" t="s">
        <v>1182</v>
      </c>
      <c r="J877" s="37">
        <v>0.1643</v>
      </c>
      <c r="K877" s="37">
        <v>0.27350000000000002</v>
      </c>
      <c r="L877" s="37">
        <v>2.6979999999999999E-3</v>
      </c>
      <c r="M877" s="37">
        <v>-0.38840000000000002</v>
      </c>
      <c r="N877" s="37">
        <v>0.1658</v>
      </c>
      <c r="O877" s="37">
        <v>0.70950000000000002</v>
      </c>
      <c r="P877" s="37">
        <v>30001</v>
      </c>
      <c r="Q877" s="37">
        <v>120000</v>
      </c>
    </row>
    <row r="878" spans="9:17" x14ac:dyDescent="0.25">
      <c r="I878" s="37" t="s">
        <v>1183</v>
      </c>
      <c r="J878" s="37">
        <v>-0.38569999999999999</v>
      </c>
      <c r="K878" s="37">
        <v>0.2482</v>
      </c>
      <c r="L878" s="37">
        <v>2.5430000000000001E-3</v>
      </c>
      <c r="M878" s="37">
        <v>-0.86719999999999997</v>
      </c>
      <c r="N878" s="37">
        <v>-0.3876</v>
      </c>
      <c r="O878" s="37">
        <v>0.1077</v>
      </c>
      <c r="P878" s="37">
        <v>30001</v>
      </c>
      <c r="Q878" s="37">
        <v>120000</v>
      </c>
    </row>
    <row r="879" spans="9:17" x14ac:dyDescent="0.25">
      <c r="I879" s="37" t="s">
        <v>1184</v>
      </c>
      <c r="J879" s="37">
        <v>-0.42959999999999998</v>
      </c>
      <c r="K879" s="37">
        <v>0.2828</v>
      </c>
      <c r="L879" s="37">
        <v>2.287E-3</v>
      </c>
      <c r="M879" s="37">
        <v>-0.98519999999999996</v>
      </c>
      <c r="N879" s="37">
        <v>-0.4299</v>
      </c>
      <c r="O879" s="37">
        <v>0.12720000000000001</v>
      </c>
      <c r="P879" s="37">
        <v>30001</v>
      </c>
      <c r="Q879" s="37">
        <v>120000</v>
      </c>
    </row>
    <row r="880" spans="9:17" x14ac:dyDescent="0.25">
      <c r="I880" s="37" t="s">
        <v>1185</v>
      </c>
      <c r="J880" s="37">
        <v>-0.95640000000000003</v>
      </c>
      <c r="K880" s="37">
        <v>0.74460000000000004</v>
      </c>
      <c r="L880" s="37">
        <v>1.345E-2</v>
      </c>
      <c r="M880" s="37">
        <v>-2.4209999999999998</v>
      </c>
      <c r="N880" s="37">
        <v>-0.95699999999999996</v>
      </c>
      <c r="O880" s="37">
        <v>0.51970000000000005</v>
      </c>
      <c r="P880" s="37">
        <v>30001</v>
      </c>
      <c r="Q880" s="37">
        <v>120000</v>
      </c>
    </row>
    <row r="881" spans="9:17" x14ac:dyDescent="0.25">
      <c r="I881" s="37" t="s">
        <v>1186</v>
      </c>
      <c r="J881" s="37">
        <v>-1.0760000000000001</v>
      </c>
      <c r="K881" s="37">
        <v>0.34499999999999997</v>
      </c>
      <c r="L881" s="37">
        <v>3.7209999999999999E-3</v>
      </c>
      <c r="M881" s="37">
        <v>-1.7490000000000001</v>
      </c>
      <c r="N881" s="37">
        <v>-1.08</v>
      </c>
      <c r="O881" s="37">
        <v>-0.39389999999999997</v>
      </c>
      <c r="P881" s="37">
        <v>30001</v>
      </c>
      <c r="Q881" s="37">
        <v>120000</v>
      </c>
    </row>
    <row r="882" spans="9:17" x14ac:dyDescent="0.25">
      <c r="I882" s="37" t="s">
        <v>1187</v>
      </c>
      <c r="J882" s="37">
        <v>-0.73250000000000004</v>
      </c>
      <c r="K882" s="37">
        <v>0.33850000000000002</v>
      </c>
      <c r="L882" s="37">
        <v>4.4669999999999996E-3</v>
      </c>
      <c r="M882" s="37">
        <v>-1.395</v>
      </c>
      <c r="N882" s="37">
        <v>-0.73350000000000004</v>
      </c>
      <c r="O882" s="37">
        <v>-6.4070000000000002E-2</v>
      </c>
      <c r="P882" s="37">
        <v>30001</v>
      </c>
      <c r="Q882" s="37">
        <v>120000</v>
      </c>
    </row>
    <row r="883" spans="9:17" x14ac:dyDescent="0.25">
      <c r="I883" s="37" t="s">
        <v>1188</v>
      </c>
      <c r="J883" s="37">
        <v>-0.72940000000000005</v>
      </c>
      <c r="K883" s="37">
        <v>0.60580000000000001</v>
      </c>
      <c r="L883" s="37">
        <v>9.5829999999999995E-3</v>
      </c>
      <c r="M883" s="37">
        <v>-1.9490000000000001</v>
      </c>
      <c r="N883" s="37">
        <v>-0.73199999999999998</v>
      </c>
      <c r="O883" s="37">
        <v>0.49719999999999998</v>
      </c>
      <c r="P883" s="37">
        <v>30001</v>
      </c>
      <c r="Q883" s="37">
        <v>120000</v>
      </c>
    </row>
    <row r="884" spans="9:17" x14ac:dyDescent="0.25">
      <c r="I884" s="37" t="s">
        <v>1189</v>
      </c>
      <c r="J884" s="37">
        <v>-0.9163</v>
      </c>
      <c r="K884" s="37">
        <v>0.34470000000000001</v>
      </c>
      <c r="L884" s="37">
        <v>3.6359999999999999E-3</v>
      </c>
      <c r="M884" s="37">
        <v>-1.59</v>
      </c>
      <c r="N884" s="37">
        <v>-0.91649999999999998</v>
      </c>
      <c r="O884" s="37">
        <v>-0.23680000000000001</v>
      </c>
      <c r="P884" s="37">
        <v>30001</v>
      </c>
      <c r="Q884" s="37">
        <v>120000</v>
      </c>
    </row>
    <row r="885" spans="9:17" x14ac:dyDescent="0.25">
      <c r="I885" s="37" t="s">
        <v>1190</v>
      </c>
      <c r="J885" s="37">
        <v>-0.71389999999999998</v>
      </c>
      <c r="K885" s="37">
        <v>0.31359999999999999</v>
      </c>
      <c r="L885" s="37">
        <v>2.9499999999999999E-3</v>
      </c>
      <c r="M885" s="37">
        <v>-1.3240000000000001</v>
      </c>
      <c r="N885" s="37">
        <v>-0.71599999999999997</v>
      </c>
      <c r="O885" s="37">
        <v>-9.4899999999999998E-2</v>
      </c>
      <c r="P885" s="37">
        <v>30001</v>
      </c>
      <c r="Q885" s="37">
        <v>120000</v>
      </c>
    </row>
    <row r="886" spans="9:17" x14ac:dyDescent="0.25">
      <c r="I886" s="37" t="s">
        <v>1191</v>
      </c>
      <c r="J886" s="37">
        <v>0.1391</v>
      </c>
      <c r="K886" s="37">
        <v>0.33560000000000001</v>
      </c>
      <c r="L886" s="37">
        <v>3.6250000000000002E-3</v>
      </c>
      <c r="M886" s="37">
        <v>-0.51529999999999998</v>
      </c>
      <c r="N886" s="37">
        <v>0.13650000000000001</v>
      </c>
      <c r="O886" s="37">
        <v>0.8054</v>
      </c>
      <c r="P886" s="37">
        <v>30001</v>
      </c>
      <c r="Q886" s="37">
        <v>120000</v>
      </c>
    </row>
    <row r="887" spans="9:17" x14ac:dyDescent="0.25">
      <c r="I887" s="37" t="s">
        <v>1192</v>
      </c>
      <c r="J887" s="37">
        <v>-0.40239999999999998</v>
      </c>
      <c r="K887" s="37">
        <v>0.18990000000000001</v>
      </c>
      <c r="L887" s="37">
        <v>2.8180000000000002E-3</v>
      </c>
      <c r="M887" s="37">
        <v>-0.77210000000000001</v>
      </c>
      <c r="N887" s="37">
        <v>-0.40389999999999998</v>
      </c>
      <c r="O887" s="37">
        <v>-2.5049999999999999E-2</v>
      </c>
      <c r="P887" s="37">
        <v>30001</v>
      </c>
      <c r="Q887" s="37">
        <v>120000</v>
      </c>
    </row>
    <row r="888" spans="9:17" x14ac:dyDescent="0.25">
      <c r="I888" s="37" t="s">
        <v>1193</v>
      </c>
      <c r="J888" s="37">
        <v>-6.7100000000000007E-2</v>
      </c>
      <c r="K888" s="37">
        <v>0.19869999999999999</v>
      </c>
      <c r="L888" s="37">
        <v>2.6069999999999999E-3</v>
      </c>
      <c r="M888" s="37">
        <v>-0.45629999999999998</v>
      </c>
      <c r="N888" s="37">
        <v>-6.7379999999999995E-2</v>
      </c>
      <c r="O888" s="37">
        <v>0.32440000000000002</v>
      </c>
      <c r="P888" s="37">
        <v>30001</v>
      </c>
      <c r="Q888" s="37">
        <v>120000</v>
      </c>
    </row>
    <row r="889" spans="9:17" x14ac:dyDescent="0.25">
      <c r="I889" s="37" t="s">
        <v>1194</v>
      </c>
      <c r="J889" s="27">
        <v>-5.1429999999999998E-4</v>
      </c>
      <c r="K889" s="37">
        <v>0.2089</v>
      </c>
      <c r="L889" s="37">
        <v>3.019E-3</v>
      </c>
      <c r="M889" s="37">
        <v>-0.40849999999999997</v>
      </c>
      <c r="N889" s="37">
        <v>-1.555E-3</v>
      </c>
      <c r="O889" s="37">
        <v>0.41139999999999999</v>
      </c>
      <c r="P889" s="37">
        <v>30001</v>
      </c>
      <c r="Q889" s="37">
        <v>120000</v>
      </c>
    </row>
    <row r="890" spans="9:17" x14ac:dyDescent="0.25">
      <c r="I890" s="37" t="s">
        <v>1195</v>
      </c>
      <c r="J890" s="37">
        <v>-0.1852</v>
      </c>
      <c r="K890" s="37">
        <v>0.25640000000000002</v>
      </c>
      <c r="L890" s="37">
        <v>3.1800000000000001E-3</v>
      </c>
      <c r="M890" s="37">
        <v>-0.68889999999999996</v>
      </c>
      <c r="N890" s="37">
        <v>-0.185</v>
      </c>
      <c r="O890" s="37">
        <v>0.32</v>
      </c>
      <c r="P890" s="37">
        <v>30001</v>
      </c>
      <c r="Q890" s="37">
        <v>120000</v>
      </c>
    </row>
    <row r="891" spans="9:17" x14ac:dyDescent="0.25">
      <c r="I891" s="37" t="s">
        <v>1196</v>
      </c>
      <c r="J891" s="37">
        <v>-0.57340000000000002</v>
      </c>
      <c r="K891" s="37">
        <v>0.32419999999999999</v>
      </c>
      <c r="L891" s="37">
        <v>3.496E-3</v>
      </c>
      <c r="M891" s="37">
        <v>-1.2330000000000001</v>
      </c>
      <c r="N891" s="37">
        <v>-0.56230000000000002</v>
      </c>
      <c r="O891" s="37">
        <v>2.4129999999999999E-2</v>
      </c>
      <c r="P891" s="37">
        <v>30001</v>
      </c>
      <c r="Q891" s="37">
        <v>120000</v>
      </c>
    </row>
    <row r="892" spans="9:17" x14ac:dyDescent="0.25">
      <c r="I892" s="37" t="s">
        <v>1197</v>
      </c>
      <c r="J892" s="37">
        <v>-0.23699999999999999</v>
      </c>
      <c r="K892" s="37">
        <v>0.1923</v>
      </c>
      <c r="L892" s="37">
        <v>2.9710000000000001E-3</v>
      </c>
      <c r="M892" s="37">
        <v>-0.61570000000000003</v>
      </c>
      <c r="N892" s="37">
        <v>-0.23810000000000001</v>
      </c>
      <c r="O892" s="37">
        <v>0.1431</v>
      </c>
      <c r="P892" s="37">
        <v>30001</v>
      </c>
      <c r="Q892" s="37">
        <v>120000</v>
      </c>
    </row>
    <row r="893" spans="9:17" x14ac:dyDescent="0.25">
      <c r="I893" s="37" t="s">
        <v>1198</v>
      </c>
      <c r="J893" s="37">
        <v>-2.401E-2</v>
      </c>
      <c r="K893" s="37">
        <v>0.27660000000000001</v>
      </c>
      <c r="L893" s="37">
        <v>3.0829999999999998E-3</v>
      </c>
      <c r="M893" s="37">
        <v>-0.55110000000000003</v>
      </c>
      <c r="N893" s="37">
        <v>-3.056E-2</v>
      </c>
      <c r="O893" s="37">
        <v>0.53720000000000001</v>
      </c>
      <c r="P893" s="37">
        <v>30001</v>
      </c>
      <c r="Q893" s="37">
        <v>120000</v>
      </c>
    </row>
    <row r="894" spans="9:17" x14ac:dyDescent="0.25">
      <c r="I894" s="37" t="s">
        <v>1199</v>
      </c>
      <c r="J894" s="37">
        <v>0.1444</v>
      </c>
      <c r="K894" s="37">
        <v>0.1749</v>
      </c>
      <c r="L894" s="37">
        <v>2.7959999999999999E-3</v>
      </c>
      <c r="M894" s="37">
        <v>-0.20050000000000001</v>
      </c>
      <c r="N894" s="37">
        <v>0.14419999999999999</v>
      </c>
      <c r="O894" s="37">
        <v>0.48759999999999998</v>
      </c>
      <c r="P894" s="37">
        <v>30001</v>
      </c>
      <c r="Q894" s="37">
        <v>120000</v>
      </c>
    </row>
    <row r="895" spans="9:17" x14ac:dyDescent="0.25">
      <c r="I895" s="37" t="s">
        <v>1200</v>
      </c>
      <c r="J895" s="37">
        <v>0.41320000000000001</v>
      </c>
      <c r="K895" s="37">
        <v>0.26679999999999998</v>
      </c>
      <c r="L895" s="37">
        <v>3.1340000000000001E-3</v>
      </c>
      <c r="M895" s="37">
        <v>-9.0399999999999994E-2</v>
      </c>
      <c r="N895" s="37">
        <v>0.40699999999999997</v>
      </c>
      <c r="O895" s="37">
        <v>0.95289999999999997</v>
      </c>
      <c r="P895" s="37">
        <v>30001</v>
      </c>
      <c r="Q895" s="37">
        <v>120000</v>
      </c>
    </row>
    <row r="896" spans="9:17" x14ac:dyDescent="0.25">
      <c r="I896" s="37" t="s">
        <v>1201</v>
      </c>
      <c r="J896" s="37">
        <v>0.1017</v>
      </c>
      <c r="K896" s="37">
        <v>0.29570000000000002</v>
      </c>
      <c r="L896" s="37">
        <v>3.238E-3</v>
      </c>
      <c r="M896" s="37">
        <v>-0.50390000000000001</v>
      </c>
      <c r="N896" s="37">
        <v>0.108</v>
      </c>
      <c r="O896" s="37">
        <v>0.67279999999999995</v>
      </c>
      <c r="P896" s="37">
        <v>30001</v>
      </c>
      <c r="Q896" s="37">
        <v>120000</v>
      </c>
    </row>
    <row r="897" spans="9:17" x14ac:dyDescent="0.25">
      <c r="I897" s="37" t="s">
        <v>1202</v>
      </c>
      <c r="J897" s="37">
        <v>8.6379999999999998E-3</v>
      </c>
      <c r="K897" s="37">
        <v>0.17710000000000001</v>
      </c>
      <c r="L897" s="37">
        <v>2.676E-3</v>
      </c>
      <c r="M897" s="37">
        <v>-0.33850000000000002</v>
      </c>
      <c r="N897" s="37">
        <v>8.4849999999999995E-3</v>
      </c>
      <c r="O897" s="37">
        <v>0.35959999999999998</v>
      </c>
      <c r="P897" s="37">
        <v>30001</v>
      </c>
      <c r="Q897" s="37">
        <v>120000</v>
      </c>
    </row>
    <row r="898" spans="9:17" x14ac:dyDescent="0.25">
      <c r="I898" s="37" t="s">
        <v>1203</v>
      </c>
      <c r="J898" s="37">
        <v>0.38369999999999999</v>
      </c>
      <c r="K898" s="37">
        <v>0.25900000000000001</v>
      </c>
      <c r="L898" s="37">
        <v>3.1900000000000001E-3</v>
      </c>
      <c r="M898" s="37">
        <v>-0.10630000000000001</v>
      </c>
      <c r="N898" s="37">
        <v>0.37609999999999999</v>
      </c>
      <c r="O898" s="37">
        <v>0.91049999999999998</v>
      </c>
      <c r="P898" s="37">
        <v>30001</v>
      </c>
      <c r="Q898" s="37">
        <v>120000</v>
      </c>
    </row>
    <row r="899" spans="9:17" x14ac:dyDescent="0.25">
      <c r="I899" s="37" t="s">
        <v>1204</v>
      </c>
      <c r="J899" s="37">
        <v>9.2230000000000006E-2</v>
      </c>
      <c r="K899" s="37">
        <v>0.251</v>
      </c>
      <c r="L899" s="37">
        <v>2.9849999999999998E-3</v>
      </c>
      <c r="M899" s="37">
        <v>-0.41070000000000001</v>
      </c>
      <c r="N899" s="37">
        <v>9.5939999999999998E-2</v>
      </c>
      <c r="O899" s="37">
        <v>0.57809999999999995</v>
      </c>
      <c r="P899" s="37">
        <v>30001</v>
      </c>
      <c r="Q899" s="37">
        <v>120000</v>
      </c>
    </row>
    <row r="900" spans="9:17" x14ac:dyDescent="0.25">
      <c r="I900" s="37" t="s">
        <v>1205</v>
      </c>
      <c r="J900" s="37">
        <v>0.52959999999999996</v>
      </c>
      <c r="K900" s="37">
        <v>0.31519999999999998</v>
      </c>
      <c r="L900" s="37">
        <v>3.7780000000000001E-3</v>
      </c>
      <c r="M900" s="37">
        <v>-4.1680000000000002E-2</v>
      </c>
      <c r="N900" s="37">
        <v>0.51439999999999997</v>
      </c>
      <c r="O900" s="37">
        <v>1.1839999999999999</v>
      </c>
      <c r="P900" s="37">
        <v>30001</v>
      </c>
      <c r="Q900" s="37">
        <v>120000</v>
      </c>
    </row>
    <row r="901" spans="9:17" x14ac:dyDescent="0.25">
      <c r="I901" s="37" t="s">
        <v>1206</v>
      </c>
      <c r="J901" s="37">
        <v>0.31859999999999999</v>
      </c>
      <c r="K901" s="37">
        <v>0.25640000000000002</v>
      </c>
      <c r="L901" s="37">
        <v>3.039E-3</v>
      </c>
      <c r="M901" s="37">
        <v>-0.17100000000000001</v>
      </c>
      <c r="N901" s="37">
        <v>0.31440000000000001</v>
      </c>
      <c r="O901" s="37">
        <v>0.83509999999999995</v>
      </c>
      <c r="P901" s="37">
        <v>30001</v>
      </c>
      <c r="Q901" s="37">
        <v>120000</v>
      </c>
    </row>
    <row r="902" spans="9:17" x14ac:dyDescent="0.25">
      <c r="I902" s="37" t="s">
        <v>1207</v>
      </c>
      <c r="J902" s="37">
        <v>0.18149999999999999</v>
      </c>
      <c r="K902" s="37">
        <v>0.22209999999999999</v>
      </c>
      <c r="L902" s="37">
        <v>3.2190000000000001E-3</v>
      </c>
      <c r="M902" s="37">
        <v>-0.2545</v>
      </c>
      <c r="N902" s="37">
        <v>0.1804</v>
      </c>
      <c r="O902" s="37">
        <v>0.62029999999999996</v>
      </c>
      <c r="P902" s="37">
        <v>30001</v>
      </c>
      <c r="Q902" s="37">
        <v>120000</v>
      </c>
    </row>
    <row r="903" spans="9:17" x14ac:dyDescent="0.25">
      <c r="I903" s="37" t="s">
        <v>1208</v>
      </c>
      <c r="J903" s="37">
        <v>0.1273</v>
      </c>
      <c r="K903" s="37">
        <v>0.2591</v>
      </c>
      <c r="L903" s="37">
        <v>2.9320000000000001E-3</v>
      </c>
      <c r="M903" s="37">
        <v>-0.3901</v>
      </c>
      <c r="N903" s="37">
        <v>0.1293</v>
      </c>
      <c r="O903" s="37">
        <v>0.63149999999999995</v>
      </c>
      <c r="P903" s="37">
        <v>30001</v>
      </c>
      <c r="Q903" s="37">
        <v>120000</v>
      </c>
    </row>
    <row r="904" spans="9:17" x14ac:dyDescent="0.25">
      <c r="I904" s="37" t="s">
        <v>1209</v>
      </c>
      <c r="J904" s="37">
        <v>9.6790000000000001E-2</v>
      </c>
      <c r="K904" s="37">
        <v>0.18149999999999999</v>
      </c>
      <c r="L904" s="37">
        <v>2.5999999999999999E-3</v>
      </c>
      <c r="M904" s="37">
        <v>-0.25940000000000002</v>
      </c>
      <c r="N904" s="37">
        <v>9.69E-2</v>
      </c>
      <c r="O904" s="37">
        <v>0.45350000000000001</v>
      </c>
      <c r="P904" s="37">
        <v>30001</v>
      </c>
      <c r="Q904" s="37">
        <v>120000</v>
      </c>
    </row>
    <row r="905" spans="9:17" x14ac:dyDescent="0.25">
      <c r="I905" s="37" t="s">
        <v>1210</v>
      </c>
      <c r="J905" s="37">
        <v>0.1067</v>
      </c>
      <c r="K905" s="37">
        <v>0.23350000000000001</v>
      </c>
      <c r="L905" s="37">
        <v>2.8679999999999999E-3</v>
      </c>
      <c r="M905" s="37">
        <v>-0.3508</v>
      </c>
      <c r="N905" s="37">
        <v>0.1057</v>
      </c>
      <c r="O905" s="37">
        <v>0.56610000000000005</v>
      </c>
      <c r="P905" s="37">
        <v>30001</v>
      </c>
      <c r="Q905" s="37">
        <v>120000</v>
      </c>
    </row>
    <row r="906" spans="9:17" x14ac:dyDescent="0.25">
      <c r="I906" s="37" t="s">
        <v>1211</v>
      </c>
      <c r="J906" s="37">
        <v>0.15540000000000001</v>
      </c>
      <c r="K906" s="37">
        <v>0.29649999999999999</v>
      </c>
      <c r="L906" s="37">
        <v>3.1329999999999999E-3</v>
      </c>
      <c r="M906" s="37">
        <v>-0.4279</v>
      </c>
      <c r="N906" s="37">
        <v>0.15540000000000001</v>
      </c>
      <c r="O906" s="37">
        <v>0.74319999999999997</v>
      </c>
      <c r="P906" s="37">
        <v>30001</v>
      </c>
      <c r="Q906" s="37">
        <v>120000</v>
      </c>
    </row>
    <row r="907" spans="9:17" x14ac:dyDescent="0.25">
      <c r="I907" s="37" t="s">
        <v>1212</v>
      </c>
      <c r="J907" s="37">
        <v>0.98609999999999998</v>
      </c>
      <c r="K907" s="37">
        <v>0.42</v>
      </c>
      <c r="L907" s="37">
        <v>5.2960000000000004E-3</v>
      </c>
      <c r="M907" s="37">
        <v>0.183</v>
      </c>
      <c r="N907" s="37">
        <v>0.9768</v>
      </c>
      <c r="O907" s="37">
        <v>1.837</v>
      </c>
      <c r="P907" s="37">
        <v>30001</v>
      </c>
      <c r="Q907" s="37">
        <v>120000</v>
      </c>
    </row>
    <row r="908" spans="9:17" x14ac:dyDescent="0.25">
      <c r="I908" s="37" t="s">
        <v>1213</v>
      </c>
      <c r="J908" s="37">
        <v>-0.57240000000000002</v>
      </c>
      <c r="K908" s="37">
        <v>0.20319999999999999</v>
      </c>
      <c r="L908" s="37">
        <v>2.4789999999999999E-3</v>
      </c>
      <c r="M908" s="37">
        <v>-0.97219999999999995</v>
      </c>
      <c r="N908" s="37">
        <v>-0.57179999999999997</v>
      </c>
      <c r="O908" s="37">
        <v>-0.17699999999999999</v>
      </c>
      <c r="P908" s="37">
        <v>30001</v>
      </c>
      <c r="Q908" s="37">
        <v>120000</v>
      </c>
    </row>
    <row r="909" spans="9:17" x14ac:dyDescent="0.25">
      <c r="I909" s="37" t="s">
        <v>1214</v>
      </c>
      <c r="J909" s="37">
        <v>-0.30620000000000003</v>
      </c>
      <c r="K909" s="37">
        <v>0.20830000000000001</v>
      </c>
      <c r="L909" s="37">
        <v>3.0630000000000002E-3</v>
      </c>
      <c r="M909" s="37">
        <v>-0.71799999999999997</v>
      </c>
      <c r="N909" s="37">
        <v>-0.30620000000000003</v>
      </c>
      <c r="O909" s="37">
        <v>0.1031</v>
      </c>
      <c r="P909" s="37">
        <v>30001</v>
      </c>
      <c r="Q909" s="37">
        <v>120000</v>
      </c>
    </row>
    <row r="910" spans="9:17" x14ac:dyDescent="0.25">
      <c r="I910" s="37" t="s">
        <v>1215</v>
      </c>
      <c r="J910" s="37">
        <v>-0.30109999999999998</v>
      </c>
      <c r="K910" s="37">
        <v>0.2253</v>
      </c>
      <c r="L910" s="37">
        <v>2.7959999999999999E-3</v>
      </c>
      <c r="M910" s="37">
        <v>-0.74850000000000005</v>
      </c>
      <c r="N910" s="37">
        <v>-0.2994</v>
      </c>
      <c r="O910" s="37">
        <v>0.14080000000000001</v>
      </c>
      <c r="P910" s="37">
        <v>30001</v>
      </c>
      <c r="Q910" s="37">
        <v>120000</v>
      </c>
    </row>
    <row r="911" spans="9:17" x14ac:dyDescent="0.25">
      <c r="I911" s="37" t="s">
        <v>1216</v>
      </c>
      <c r="J911" s="37">
        <v>-0.27200000000000002</v>
      </c>
      <c r="K911" s="37">
        <v>0.15559999999999999</v>
      </c>
      <c r="L911" s="37">
        <v>2.313E-3</v>
      </c>
      <c r="M911" s="37">
        <v>-0.57650000000000001</v>
      </c>
      <c r="N911" s="37">
        <v>-0.2722</v>
      </c>
      <c r="O911" s="37">
        <v>3.2710000000000003E-2</v>
      </c>
      <c r="P911" s="37">
        <v>30001</v>
      </c>
      <c r="Q911" s="37">
        <v>120000</v>
      </c>
    </row>
    <row r="912" spans="9:17" x14ac:dyDescent="0.25">
      <c r="I912" s="37" t="s">
        <v>1217</v>
      </c>
      <c r="J912" s="37">
        <v>0.4239</v>
      </c>
      <c r="K912" s="37">
        <v>0.45119999999999999</v>
      </c>
      <c r="L912" s="37">
        <v>5.8170000000000001E-3</v>
      </c>
      <c r="M912" s="37">
        <v>-0.36080000000000001</v>
      </c>
      <c r="N912" s="37">
        <v>0.40839999999999999</v>
      </c>
      <c r="O912" s="37">
        <v>1.3340000000000001</v>
      </c>
      <c r="P912" s="37">
        <v>30001</v>
      </c>
      <c r="Q912" s="37">
        <v>120000</v>
      </c>
    </row>
    <row r="913" spans="9:17" x14ac:dyDescent="0.25">
      <c r="I913" s="37" t="s">
        <v>1218</v>
      </c>
      <c r="J913" s="37">
        <v>-0.26619999999999999</v>
      </c>
      <c r="K913" s="37">
        <v>0.23710000000000001</v>
      </c>
      <c r="L913" s="37">
        <v>2.114E-3</v>
      </c>
      <c r="M913" s="37">
        <v>-0.73729999999999996</v>
      </c>
      <c r="N913" s="37">
        <v>-0.26550000000000001</v>
      </c>
      <c r="O913" s="37">
        <v>0.20349999999999999</v>
      </c>
      <c r="P913" s="37">
        <v>30001</v>
      </c>
      <c r="Q913" s="37">
        <v>120000</v>
      </c>
    </row>
    <row r="914" spans="9:17" x14ac:dyDescent="0.25">
      <c r="I914" s="37" t="s">
        <v>1219</v>
      </c>
      <c r="J914" s="37">
        <v>-0.38479999999999998</v>
      </c>
      <c r="K914" s="37">
        <v>0.22700000000000001</v>
      </c>
      <c r="L914" s="37">
        <v>3.0140000000000002E-3</v>
      </c>
      <c r="M914" s="37">
        <v>-0.84030000000000005</v>
      </c>
      <c r="N914" s="37">
        <v>-0.3805</v>
      </c>
      <c r="O914" s="37">
        <v>4.9820000000000003E-2</v>
      </c>
      <c r="P914" s="37">
        <v>30001</v>
      </c>
      <c r="Q914" s="37">
        <v>120000</v>
      </c>
    </row>
    <row r="915" spans="9:17" x14ac:dyDescent="0.25">
      <c r="I915" s="37" t="s">
        <v>1220</v>
      </c>
      <c r="J915" s="37">
        <v>-0.38109999999999999</v>
      </c>
      <c r="K915" s="37">
        <v>0.2878</v>
      </c>
      <c r="L915" s="37">
        <v>3.0869999999999999E-3</v>
      </c>
      <c r="M915" s="37">
        <v>-0.97360000000000002</v>
      </c>
      <c r="N915" s="37">
        <v>-0.37130000000000002</v>
      </c>
      <c r="O915" s="37">
        <v>0.16500000000000001</v>
      </c>
      <c r="P915" s="37">
        <v>30001</v>
      </c>
      <c r="Q915" s="37">
        <v>120000</v>
      </c>
    </row>
    <row r="916" spans="9:17" x14ac:dyDescent="0.25">
      <c r="I916" s="37" t="s">
        <v>1221</v>
      </c>
      <c r="J916" s="37">
        <v>5.4710000000000002E-2</v>
      </c>
      <c r="K916" s="37">
        <v>0.18529999999999999</v>
      </c>
      <c r="L916" s="37">
        <v>1.485E-3</v>
      </c>
      <c r="M916" s="37">
        <v>-0.31459999999999999</v>
      </c>
      <c r="N916" s="37">
        <v>5.6640000000000003E-2</v>
      </c>
      <c r="O916" s="37">
        <v>0.41749999999999998</v>
      </c>
      <c r="P916" s="37">
        <v>30001</v>
      </c>
      <c r="Q916" s="37">
        <v>120000</v>
      </c>
    </row>
    <row r="917" spans="9:17" x14ac:dyDescent="0.25">
      <c r="I917" s="37" t="s">
        <v>1222</v>
      </c>
      <c r="J917" s="37">
        <v>-1.2290000000000001E-2</v>
      </c>
      <c r="K917" s="37">
        <v>0.23</v>
      </c>
      <c r="L917" s="37">
        <v>2.8219999999999999E-3</v>
      </c>
      <c r="M917" s="37">
        <v>-0.48620000000000002</v>
      </c>
      <c r="N917" s="37">
        <v>-4.5900000000000003E-3</v>
      </c>
      <c r="O917" s="37">
        <v>0.42280000000000001</v>
      </c>
      <c r="P917" s="37">
        <v>30001</v>
      </c>
      <c r="Q917" s="37">
        <v>120000</v>
      </c>
    </row>
    <row r="918" spans="9:17" x14ac:dyDescent="0.25">
      <c r="I918" s="37" t="s">
        <v>1223</v>
      </c>
      <c r="J918" s="37">
        <v>0.1865</v>
      </c>
      <c r="K918" s="37">
        <v>0.22839999999999999</v>
      </c>
      <c r="L918" s="37">
        <v>2.6450000000000002E-3</v>
      </c>
      <c r="M918" s="37">
        <v>-0.2477</v>
      </c>
      <c r="N918" s="37">
        <v>0.17960000000000001</v>
      </c>
      <c r="O918" s="37">
        <v>0.65710000000000002</v>
      </c>
      <c r="P918" s="37">
        <v>30001</v>
      </c>
      <c r="Q918" s="37">
        <v>120000</v>
      </c>
    </row>
    <row r="919" spans="9:17" x14ac:dyDescent="0.25">
      <c r="I919" s="37" t="s">
        <v>1224</v>
      </c>
      <c r="J919" s="37">
        <v>0.1802</v>
      </c>
      <c r="K919" s="37">
        <v>0.2132</v>
      </c>
      <c r="L919" s="37">
        <v>2.6640000000000001E-3</v>
      </c>
      <c r="M919" s="37">
        <v>-0.2268</v>
      </c>
      <c r="N919" s="37">
        <v>0.17519999999999999</v>
      </c>
      <c r="O919" s="37">
        <v>0.61250000000000004</v>
      </c>
      <c r="P919" s="37">
        <v>30001</v>
      </c>
      <c r="Q919" s="37">
        <v>120000</v>
      </c>
    </row>
    <row r="920" spans="9:17" x14ac:dyDescent="0.25">
      <c r="I920" s="37" t="s">
        <v>1225</v>
      </c>
      <c r="J920" s="37">
        <v>7.8469999999999998E-2</v>
      </c>
      <c r="K920" s="37">
        <v>0.27139999999999997</v>
      </c>
      <c r="L920" s="37">
        <v>2.7130000000000001E-3</v>
      </c>
      <c r="M920" s="37">
        <v>-0.47049999999999997</v>
      </c>
      <c r="N920" s="37">
        <v>8.0689999999999998E-2</v>
      </c>
      <c r="O920" s="37">
        <v>0.62019999999999997</v>
      </c>
      <c r="P920" s="37">
        <v>30001</v>
      </c>
      <c r="Q920" s="37">
        <v>120000</v>
      </c>
    </row>
    <row r="921" spans="9:17" x14ac:dyDescent="0.25">
      <c r="I921" s="37" t="s">
        <v>1226</v>
      </c>
      <c r="J921" s="37">
        <v>-0.47149999999999997</v>
      </c>
      <c r="K921" s="37">
        <v>0.25230000000000002</v>
      </c>
      <c r="L921" s="37">
        <v>2.6749999999999999E-3</v>
      </c>
      <c r="M921" s="37">
        <v>-0.9597</v>
      </c>
      <c r="N921" s="37">
        <v>-0.47249999999999998</v>
      </c>
      <c r="O921" s="37">
        <v>2.7900000000000001E-2</v>
      </c>
      <c r="P921" s="37">
        <v>30001</v>
      </c>
      <c r="Q921" s="37">
        <v>120000</v>
      </c>
    </row>
    <row r="922" spans="9:17" x14ac:dyDescent="0.25">
      <c r="I922" s="37" t="s">
        <v>1227</v>
      </c>
      <c r="J922" s="37">
        <v>-0.51539999999999997</v>
      </c>
      <c r="K922" s="37">
        <v>0.28589999999999999</v>
      </c>
      <c r="L922" s="37">
        <v>2.4020000000000001E-3</v>
      </c>
      <c r="M922" s="37">
        <v>-1.079</v>
      </c>
      <c r="N922" s="37">
        <v>-0.51590000000000003</v>
      </c>
      <c r="O922" s="37">
        <v>4.5679999999999998E-2</v>
      </c>
      <c r="P922" s="37">
        <v>30001</v>
      </c>
      <c r="Q922" s="37">
        <v>120000</v>
      </c>
    </row>
    <row r="923" spans="9:17" x14ac:dyDescent="0.25">
      <c r="I923" s="37" t="s">
        <v>1228</v>
      </c>
      <c r="J923" s="37">
        <v>-1.042</v>
      </c>
      <c r="K923" s="37">
        <v>0.74529999999999996</v>
      </c>
      <c r="L923" s="37">
        <v>1.3559999999999999E-2</v>
      </c>
      <c r="M923" s="37">
        <v>-2.5099999999999998</v>
      </c>
      <c r="N923" s="37">
        <v>-1.0429999999999999</v>
      </c>
      <c r="O923" s="37">
        <v>0.4355</v>
      </c>
      <c r="P923" s="37">
        <v>30001</v>
      </c>
      <c r="Q923" s="37">
        <v>120000</v>
      </c>
    </row>
    <row r="924" spans="9:17" x14ac:dyDescent="0.25">
      <c r="I924" s="37" t="s">
        <v>1229</v>
      </c>
      <c r="J924" s="37">
        <v>-1.1619999999999999</v>
      </c>
      <c r="K924" s="37">
        <v>0.34610000000000002</v>
      </c>
      <c r="L924" s="37">
        <v>3.846E-3</v>
      </c>
      <c r="M924" s="37">
        <v>-1.837</v>
      </c>
      <c r="N924" s="37">
        <v>-1.165</v>
      </c>
      <c r="O924" s="37">
        <v>-0.4753</v>
      </c>
      <c r="P924" s="37">
        <v>30001</v>
      </c>
      <c r="Q924" s="37">
        <v>120000</v>
      </c>
    </row>
    <row r="925" spans="9:17" x14ac:dyDescent="0.25">
      <c r="I925" s="37" t="s">
        <v>1230</v>
      </c>
      <c r="J925" s="37">
        <v>-0.81830000000000003</v>
      </c>
      <c r="K925" s="37">
        <v>0.3397</v>
      </c>
      <c r="L925" s="37">
        <v>4.5900000000000003E-3</v>
      </c>
      <c r="M925" s="37">
        <v>-1.4850000000000001</v>
      </c>
      <c r="N925" s="37">
        <v>-0.81889999999999996</v>
      </c>
      <c r="O925" s="37">
        <v>-0.14369999999999999</v>
      </c>
      <c r="P925" s="37">
        <v>30001</v>
      </c>
      <c r="Q925" s="37">
        <v>120000</v>
      </c>
    </row>
    <row r="926" spans="9:17" x14ac:dyDescent="0.25">
      <c r="I926" s="37" t="s">
        <v>1231</v>
      </c>
      <c r="J926" s="37">
        <v>-0.81520000000000004</v>
      </c>
      <c r="K926" s="37">
        <v>0.60650000000000004</v>
      </c>
      <c r="L926" s="37">
        <v>9.6930000000000002E-3</v>
      </c>
      <c r="M926" s="37">
        <v>-2.0409999999999999</v>
      </c>
      <c r="N926" s="37">
        <v>-0.81759999999999999</v>
      </c>
      <c r="O926" s="37">
        <v>0.40970000000000001</v>
      </c>
      <c r="P926" s="37">
        <v>30001</v>
      </c>
      <c r="Q926" s="37">
        <v>120000</v>
      </c>
    </row>
    <row r="927" spans="9:17" x14ac:dyDescent="0.25">
      <c r="I927" s="37" t="s">
        <v>1232</v>
      </c>
      <c r="J927" s="37">
        <v>-1.002</v>
      </c>
      <c r="K927" s="37">
        <v>0.34710000000000002</v>
      </c>
      <c r="L927" s="37">
        <v>3.7429999999999998E-3</v>
      </c>
      <c r="M927" s="37">
        <v>-1.679</v>
      </c>
      <c r="N927" s="37">
        <v>-1.004</v>
      </c>
      <c r="O927" s="37">
        <v>-0.31890000000000002</v>
      </c>
      <c r="P927" s="37">
        <v>30001</v>
      </c>
      <c r="Q927" s="37">
        <v>120000</v>
      </c>
    </row>
    <row r="928" spans="9:17" x14ac:dyDescent="0.25">
      <c r="I928" s="37" t="s">
        <v>1233</v>
      </c>
      <c r="J928" s="37">
        <v>-0.79969999999999997</v>
      </c>
      <c r="K928" s="37">
        <v>0.2913</v>
      </c>
      <c r="L928" s="37">
        <v>2.7000000000000001E-3</v>
      </c>
      <c r="M928" s="37">
        <v>-1.37</v>
      </c>
      <c r="N928" s="37">
        <v>-0.8004</v>
      </c>
      <c r="O928" s="37">
        <v>-0.2225</v>
      </c>
      <c r="P928" s="37">
        <v>30001</v>
      </c>
      <c r="Q928" s="37">
        <v>120000</v>
      </c>
    </row>
    <row r="929" spans="9:17" x14ac:dyDescent="0.25">
      <c r="I929" s="37" t="s">
        <v>1234</v>
      </c>
      <c r="J929" s="37">
        <v>5.3339999999999999E-2</v>
      </c>
      <c r="K929" s="37">
        <v>0.32590000000000002</v>
      </c>
      <c r="L929" s="37">
        <v>3.5070000000000001E-3</v>
      </c>
      <c r="M929" s="37">
        <v>-0.58720000000000006</v>
      </c>
      <c r="N929" s="37">
        <v>5.3150000000000003E-2</v>
      </c>
      <c r="O929" s="37">
        <v>0.69679999999999997</v>
      </c>
      <c r="P929" s="37">
        <v>30001</v>
      </c>
      <c r="Q929" s="37">
        <v>120000</v>
      </c>
    </row>
    <row r="930" spans="9:17" x14ac:dyDescent="0.25">
      <c r="I930" s="37" t="s">
        <v>1235</v>
      </c>
      <c r="J930" s="37">
        <v>0.33539999999999998</v>
      </c>
      <c r="K930" s="37">
        <v>0.19239999999999999</v>
      </c>
      <c r="L930" s="37">
        <v>1.5969999999999999E-3</v>
      </c>
      <c r="M930" s="37">
        <v>-4.147E-2</v>
      </c>
      <c r="N930" s="37">
        <v>0.33539999999999998</v>
      </c>
      <c r="O930" s="37">
        <v>0.71389999999999998</v>
      </c>
      <c r="P930" s="37">
        <v>30001</v>
      </c>
      <c r="Q930" s="37">
        <v>120000</v>
      </c>
    </row>
    <row r="931" spans="9:17" x14ac:dyDescent="0.25">
      <c r="I931" s="37" t="s">
        <v>1236</v>
      </c>
      <c r="J931" s="37">
        <v>0.40189999999999998</v>
      </c>
      <c r="K931" s="37">
        <v>0.23319999999999999</v>
      </c>
      <c r="L931" s="37">
        <v>2.3419999999999999E-3</v>
      </c>
      <c r="M931" s="37">
        <v>-5.867E-2</v>
      </c>
      <c r="N931" s="37">
        <v>0.40260000000000001</v>
      </c>
      <c r="O931" s="37">
        <v>0.86060000000000003</v>
      </c>
      <c r="P931" s="37">
        <v>30001</v>
      </c>
      <c r="Q931" s="37">
        <v>120000</v>
      </c>
    </row>
    <row r="932" spans="9:17" x14ac:dyDescent="0.25">
      <c r="I932" s="37" t="s">
        <v>1237</v>
      </c>
      <c r="J932" s="37">
        <v>0.2172</v>
      </c>
      <c r="K932" s="37">
        <v>0.2752</v>
      </c>
      <c r="L932" s="37">
        <v>2.5240000000000002E-3</v>
      </c>
      <c r="M932" s="37">
        <v>-0.33129999999999998</v>
      </c>
      <c r="N932" s="37">
        <v>0.21890000000000001</v>
      </c>
      <c r="O932" s="37">
        <v>0.75419999999999998</v>
      </c>
      <c r="P932" s="37">
        <v>30001</v>
      </c>
      <c r="Q932" s="37">
        <v>120000</v>
      </c>
    </row>
    <row r="933" spans="9:17" x14ac:dyDescent="0.25">
      <c r="I933" s="37" t="s">
        <v>1238</v>
      </c>
      <c r="J933" s="37">
        <v>-0.1709</v>
      </c>
      <c r="K933" s="37">
        <v>0.34499999999999997</v>
      </c>
      <c r="L933" s="37">
        <v>3.2620000000000001E-3</v>
      </c>
      <c r="M933" s="37">
        <v>-0.87080000000000002</v>
      </c>
      <c r="N933" s="37">
        <v>-0.15989999999999999</v>
      </c>
      <c r="O933" s="37">
        <v>0.4768</v>
      </c>
      <c r="P933" s="37">
        <v>30001</v>
      </c>
      <c r="Q933" s="37">
        <v>120000</v>
      </c>
    </row>
    <row r="934" spans="9:17" x14ac:dyDescent="0.25">
      <c r="I934" s="37" t="s">
        <v>1239</v>
      </c>
      <c r="J934" s="37">
        <v>0.16539999999999999</v>
      </c>
      <c r="K934" s="37">
        <v>0.21840000000000001</v>
      </c>
      <c r="L934" s="37">
        <v>2.3349999999999998E-3</v>
      </c>
      <c r="M934" s="37">
        <v>-0.2661</v>
      </c>
      <c r="N934" s="37">
        <v>0.1658</v>
      </c>
      <c r="O934" s="37">
        <v>0.59330000000000005</v>
      </c>
      <c r="P934" s="37">
        <v>30001</v>
      </c>
      <c r="Q934" s="37">
        <v>120000</v>
      </c>
    </row>
    <row r="935" spans="9:17" x14ac:dyDescent="0.25">
      <c r="I935" s="37" t="s">
        <v>1240</v>
      </c>
      <c r="J935" s="37">
        <v>0.37840000000000001</v>
      </c>
      <c r="K935" s="37">
        <v>0.28860000000000002</v>
      </c>
      <c r="L935" s="37">
        <v>2.2160000000000001E-3</v>
      </c>
      <c r="M935" s="37">
        <v>-0.1757</v>
      </c>
      <c r="N935" s="37">
        <v>0.37269999999999998</v>
      </c>
      <c r="O935" s="37">
        <v>0.95950000000000002</v>
      </c>
      <c r="P935" s="37">
        <v>30001</v>
      </c>
      <c r="Q935" s="37">
        <v>120000</v>
      </c>
    </row>
    <row r="936" spans="9:17" x14ac:dyDescent="0.25">
      <c r="I936" s="37" t="s">
        <v>1241</v>
      </c>
      <c r="J936" s="37">
        <v>0.54679999999999995</v>
      </c>
      <c r="K936" s="37">
        <v>0.20519999999999999</v>
      </c>
      <c r="L936" s="37">
        <v>2.2309999999999999E-3</v>
      </c>
      <c r="M936" s="37">
        <v>0.1421</v>
      </c>
      <c r="N936" s="37">
        <v>0.54769999999999996</v>
      </c>
      <c r="O936" s="37">
        <v>0.94810000000000005</v>
      </c>
      <c r="P936" s="37">
        <v>30001</v>
      </c>
      <c r="Q936" s="37">
        <v>120000</v>
      </c>
    </row>
    <row r="937" spans="9:17" x14ac:dyDescent="0.25">
      <c r="I937" s="37" t="s">
        <v>1242</v>
      </c>
      <c r="J937" s="37">
        <v>0.81559999999999999</v>
      </c>
      <c r="K937" s="37">
        <v>0.27910000000000001</v>
      </c>
      <c r="L937" s="37">
        <v>2.362E-3</v>
      </c>
      <c r="M937" s="37">
        <v>0.27810000000000001</v>
      </c>
      <c r="N937" s="37">
        <v>0.81169999999999998</v>
      </c>
      <c r="O937" s="37">
        <v>1.3740000000000001</v>
      </c>
      <c r="P937" s="37">
        <v>30001</v>
      </c>
      <c r="Q937" s="37">
        <v>120000</v>
      </c>
    </row>
    <row r="938" spans="9:17" x14ac:dyDescent="0.25">
      <c r="I938" s="37" t="s">
        <v>1243</v>
      </c>
      <c r="J938" s="37">
        <v>0.50409999999999999</v>
      </c>
      <c r="K938" s="37">
        <v>0.31269999999999998</v>
      </c>
      <c r="L938" s="37">
        <v>2.6280000000000001E-3</v>
      </c>
      <c r="M938" s="37">
        <v>-0.13669999999999999</v>
      </c>
      <c r="N938" s="37">
        <v>0.51190000000000002</v>
      </c>
      <c r="O938" s="37">
        <v>1.105</v>
      </c>
      <c r="P938" s="37">
        <v>30001</v>
      </c>
      <c r="Q938" s="37">
        <v>120000</v>
      </c>
    </row>
    <row r="939" spans="9:17" x14ac:dyDescent="0.25">
      <c r="I939" s="37" t="s">
        <v>1244</v>
      </c>
      <c r="J939" s="37">
        <v>0.41110000000000002</v>
      </c>
      <c r="K939" s="37">
        <v>0.20680000000000001</v>
      </c>
      <c r="L939" s="37">
        <v>2.147E-3</v>
      </c>
      <c r="M939" s="37">
        <v>5.0860000000000002E-3</v>
      </c>
      <c r="N939" s="37">
        <v>0.4103</v>
      </c>
      <c r="O939" s="37">
        <v>0.81889999999999996</v>
      </c>
      <c r="P939" s="37">
        <v>30001</v>
      </c>
      <c r="Q939" s="37">
        <v>120000</v>
      </c>
    </row>
    <row r="940" spans="9:17" x14ac:dyDescent="0.25">
      <c r="I940" s="37" t="s">
        <v>1245</v>
      </c>
      <c r="J940" s="37">
        <v>0.78620000000000001</v>
      </c>
      <c r="K940" s="37">
        <v>0.27760000000000001</v>
      </c>
      <c r="L940" s="37">
        <v>2.5639999999999999E-3</v>
      </c>
      <c r="M940" s="37">
        <v>0.254</v>
      </c>
      <c r="N940" s="37">
        <v>0.78259999999999996</v>
      </c>
      <c r="O940" s="37">
        <v>1.343</v>
      </c>
      <c r="P940" s="37">
        <v>30001</v>
      </c>
      <c r="Q940" s="37">
        <v>120000</v>
      </c>
    </row>
    <row r="941" spans="9:17" x14ac:dyDescent="0.25">
      <c r="I941" s="37" t="s">
        <v>1246</v>
      </c>
      <c r="J941" s="37">
        <v>0.49469999999999997</v>
      </c>
      <c r="K941" s="37">
        <v>0.27150000000000002</v>
      </c>
      <c r="L941" s="37">
        <v>2.3969999999999998E-3</v>
      </c>
      <c r="M941" s="37">
        <v>-4.7070000000000001E-2</v>
      </c>
      <c r="N941" s="37">
        <v>0.49709999999999999</v>
      </c>
      <c r="O941" s="37">
        <v>1.022</v>
      </c>
      <c r="P941" s="37">
        <v>30001</v>
      </c>
      <c r="Q941" s="37">
        <v>120000</v>
      </c>
    </row>
    <row r="942" spans="9:17" x14ac:dyDescent="0.25">
      <c r="I942" s="37" t="s">
        <v>1247</v>
      </c>
      <c r="J942" s="37">
        <v>0.93200000000000005</v>
      </c>
      <c r="K942" s="37">
        <v>0.32529999999999998</v>
      </c>
      <c r="L942" s="37">
        <v>3.019E-3</v>
      </c>
      <c r="M942" s="37">
        <v>0.32629999999999998</v>
      </c>
      <c r="N942" s="37">
        <v>0.92169999999999996</v>
      </c>
      <c r="O942" s="37">
        <v>1.5980000000000001</v>
      </c>
      <c r="P942" s="37">
        <v>30001</v>
      </c>
      <c r="Q942" s="37">
        <v>120000</v>
      </c>
    </row>
    <row r="943" spans="9:17" x14ac:dyDescent="0.25">
      <c r="I943" s="37" t="s">
        <v>1248</v>
      </c>
      <c r="J943" s="37">
        <v>0.72099999999999997</v>
      </c>
      <c r="K943" s="37">
        <v>0.2752</v>
      </c>
      <c r="L943" s="37">
        <v>2.4849999999999998E-3</v>
      </c>
      <c r="M943" s="37">
        <v>0.1918</v>
      </c>
      <c r="N943" s="37">
        <v>0.71550000000000002</v>
      </c>
      <c r="O943" s="37">
        <v>1.274</v>
      </c>
      <c r="P943" s="37">
        <v>30001</v>
      </c>
      <c r="Q943" s="37">
        <v>120000</v>
      </c>
    </row>
    <row r="944" spans="9:17" x14ac:dyDescent="0.25">
      <c r="I944" s="37" t="s">
        <v>1249</v>
      </c>
      <c r="J944" s="37">
        <v>0.58389999999999997</v>
      </c>
      <c r="K944" s="37">
        <v>0.24199999999999999</v>
      </c>
      <c r="L944" s="37">
        <v>2.4729999999999999E-3</v>
      </c>
      <c r="M944" s="37">
        <v>0.1061</v>
      </c>
      <c r="N944" s="37">
        <v>0.58330000000000004</v>
      </c>
      <c r="O944" s="37">
        <v>1.0629999999999999</v>
      </c>
      <c r="P944" s="37">
        <v>30001</v>
      </c>
      <c r="Q944" s="37">
        <v>120000</v>
      </c>
    </row>
    <row r="945" spans="9:17" x14ac:dyDescent="0.25">
      <c r="I945" s="37" t="s">
        <v>1250</v>
      </c>
      <c r="J945" s="37">
        <v>0.52980000000000005</v>
      </c>
      <c r="K945" s="37">
        <v>0.27179999999999999</v>
      </c>
      <c r="L945" s="37">
        <v>2.1419999999999998E-3</v>
      </c>
      <c r="M945" s="37">
        <v>-1.3729999999999999E-2</v>
      </c>
      <c r="N945" s="37">
        <v>0.53180000000000005</v>
      </c>
      <c r="O945" s="37">
        <v>1.0609999999999999</v>
      </c>
      <c r="P945" s="37">
        <v>30001</v>
      </c>
      <c r="Q945" s="37">
        <v>120000</v>
      </c>
    </row>
    <row r="946" spans="9:17" x14ac:dyDescent="0.25">
      <c r="I946" s="37" t="s">
        <v>1251</v>
      </c>
      <c r="J946" s="37">
        <v>0.49919999999999998</v>
      </c>
      <c r="K946" s="37">
        <v>0.1726</v>
      </c>
      <c r="L946" s="37">
        <v>1.353E-3</v>
      </c>
      <c r="M946" s="37">
        <v>0.15959999999999999</v>
      </c>
      <c r="N946" s="37">
        <v>0.49930000000000002</v>
      </c>
      <c r="O946" s="37">
        <v>0.83750000000000002</v>
      </c>
      <c r="P946" s="37">
        <v>30001</v>
      </c>
      <c r="Q946" s="37">
        <v>120000</v>
      </c>
    </row>
    <row r="947" spans="9:17" x14ac:dyDescent="0.25">
      <c r="I947" s="37" t="s">
        <v>1252</v>
      </c>
      <c r="J947" s="37">
        <v>0.50919999999999999</v>
      </c>
      <c r="K947" s="37">
        <v>0.23100000000000001</v>
      </c>
      <c r="L947" s="37">
        <v>1.8420000000000001E-3</v>
      </c>
      <c r="M947" s="37">
        <v>5.5359999999999999E-2</v>
      </c>
      <c r="N947" s="37">
        <v>0.50939999999999996</v>
      </c>
      <c r="O947" s="37">
        <v>0.96240000000000003</v>
      </c>
      <c r="P947" s="37">
        <v>30001</v>
      </c>
      <c r="Q947" s="37">
        <v>120000</v>
      </c>
    </row>
    <row r="948" spans="9:17" x14ac:dyDescent="0.25">
      <c r="I948" s="37" t="s">
        <v>1253</v>
      </c>
      <c r="J948" s="37">
        <v>0.55789999999999995</v>
      </c>
      <c r="K948" s="37">
        <v>0.30109999999999998</v>
      </c>
      <c r="L948" s="37">
        <v>2.3479999999999998E-3</v>
      </c>
      <c r="M948" s="37">
        <v>-3.5110000000000002E-2</v>
      </c>
      <c r="N948" s="37">
        <v>0.5575</v>
      </c>
      <c r="O948" s="37">
        <v>1.1539999999999999</v>
      </c>
      <c r="P948" s="37">
        <v>30001</v>
      </c>
      <c r="Q948" s="37">
        <v>120000</v>
      </c>
    </row>
    <row r="949" spans="9:17" x14ac:dyDescent="0.25">
      <c r="I949" s="37" t="s">
        <v>1254</v>
      </c>
      <c r="J949" s="37">
        <v>1.389</v>
      </c>
      <c r="K949" s="37">
        <v>0.42709999999999998</v>
      </c>
      <c r="L949" s="37">
        <v>4.4929999999999996E-3</v>
      </c>
      <c r="M949" s="37">
        <v>0.56469999999999998</v>
      </c>
      <c r="N949" s="37">
        <v>1.381</v>
      </c>
      <c r="O949" s="37">
        <v>2.25</v>
      </c>
      <c r="P949" s="37">
        <v>30001</v>
      </c>
      <c r="Q949" s="37">
        <v>120000</v>
      </c>
    </row>
    <row r="950" spans="9:17" x14ac:dyDescent="0.25">
      <c r="I950" s="37" t="s">
        <v>1255</v>
      </c>
      <c r="J950" s="37">
        <v>-0.17</v>
      </c>
      <c r="K950" s="37">
        <v>0.2089</v>
      </c>
      <c r="L950" s="37">
        <v>2.0409999999999998E-3</v>
      </c>
      <c r="M950" s="37">
        <v>-0.58379999999999999</v>
      </c>
      <c r="N950" s="37">
        <v>-0.16819999999999999</v>
      </c>
      <c r="O950" s="37">
        <v>0.2387</v>
      </c>
      <c r="P950" s="37">
        <v>30001</v>
      </c>
      <c r="Q950" s="37">
        <v>120000</v>
      </c>
    </row>
    <row r="951" spans="9:17" x14ac:dyDescent="0.25">
      <c r="I951" s="37" t="s">
        <v>1256</v>
      </c>
      <c r="J951" s="37">
        <v>9.6229999999999996E-2</v>
      </c>
      <c r="K951" s="37">
        <v>0.2208</v>
      </c>
      <c r="L951" s="37">
        <v>2.0479999999999999E-3</v>
      </c>
      <c r="M951" s="37">
        <v>-0.3407</v>
      </c>
      <c r="N951" s="37">
        <v>9.7589999999999996E-2</v>
      </c>
      <c r="O951" s="37">
        <v>0.52710000000000001</v>
      </c>
      <c r="P951" s="37">
        <v>30001</v>
      </c>
      <c r="Q951" s="37">
        <v>120000</v>
      </c>
    </row>
    <row r="952" spans="9:17" x14ac:dyDescent="0.25">
      <c r="I952" s="37" t="s">
        <v>1257</v>
      </c>
      <c r="J952" s="37">
        <v>0.1013</v>
      </c>
      <c r="K952" s="37">
        <v>0.2344</v>
      </c>
      <c r="L952" s="37">
        <v>1.807E-3</v>
      </c>
      <c r="M952" s="37">
        <v>-0.36459999999999998</v>
      </c>
      <c r="N952" s="37">
        <v>0.10290000000000001</v>
      </c>
      <c r="O952" s="37">
        <v>0.56030000000000002</v>
      </c>
      <c r="P952" s="37">
        <v>30001</v>
      </c>
      <c r="Q952" s="37">
        <v>120000</v>
      </c>
    </row>
    <row r="953" spans="9:17" x14ac:dyDescent="0.25">
      <c r="I953" s="37" t="s">
        <v>1258</v>
      </c>
      <c r="J953" s="37">
        <v>0.13039999999999999</v>
      </c>
      <c r="K953" s="37">
        <v>0.13489999999999999</v>
      </c>
      <c r="L953" s="37">
        <v>1.1609999999999999E-3</v>
      </c>
      <c r="M953" s="37">
        <v>-0.1356</v>
      </c>
      <c r="N953" s="37">
        <v>0.13039999999999999</v>
      </c>
      <c r="O953" s="37">
        <v>0.39360000000000001</v>
      </c>
      <c r="P953" s="37">
        <v>30001</v>
      </c>
      <c r="Q953" s="37">
        <v>120000</v>
      </c>
    </row>
    <row r="954" spans="9:17" x14ac:dyDescent="0.25">
      <c r="I954" s="37" t="s">
        <v>1259</v>
      </c>
      <c r="J954" s="37">
        <v>0.82640000000000002</v>
      </c>
      <c r="K954" s="37">
        <v>0.4536</v>
      </c>
      <c r="L954" s="37">
        <v>5.6270000000000001E-3</v>
      </c>
      <c r="M954" s="37">
        <v>3.3340000000000002E-2</v>
      </c>
      <c r="N954" s="37">
        <v>0.81100000000000005</v>
      </c>
      <c r="O954" s="37">
        <v>1.7370000000000001</v>
      </c>
      <c r="P954" s="37">
        <v>30001</v>
      </c>
      <c r="Q954" s="37">
        <v>120000</v>
      </c>
    </row>
    <row r="955" spans="9:17" x14ac:dyDescent="0.25">
      <c r="I955" s="37" t="s">
        <v>1260</v>
      </c>
      <c r="J955" s="37">
        <v>0.1363</v>
      </c>
      <c r="K955" s="37">
        <v>0.24690000000000001</v>
      </c>
      <c r="L955" s="37">
        <v>1.73E-3</v>
      </c>
      <c r="M955" s="37">
        <v>-0.35299999999999998</v>
      </c>
      <c r="N955" s="37">
        <v>0.13619999999999999</v>
      </c>
      <c r="O955" s="37">
        <v>0.62290000000000001</v>
      </c>
      <c r="P955" s="37">
        <v>30001</v>
      </c>
      <c r="Q955" s="37">
        <v>120000</v>
      </c>
    </row>
    <row r="956" spans="9:17" x14ac:dyDescent="0.25">
      <c r="I956" s="37" t="s">
        <v>1261</v>
      </c>
      <c r="J956" s="37">
        <v>1.762E-2</v>
      </c>
      <c r="K956" s="37">
        <v>0.23380000000000001</v>
      </c>
      <c r="L956" s="37">
        <v>2.0040000000000001E-3</v>
      </c>
      <c r="M956" s="37">
        <v>-0.45069999999999999</v>
      </c>
      <c r="N956" s="37">
        <v>2.2689999999999998E-2</v>
      </c>
      <c r="O956" s="37">
        <v>0.46789999999999998</v>
      </c>
      <c r="P956" s="37">
        <v>30001</v>
      </c>
      <c r="Q956" s="37">
        <v>120000</v>
      </c>
    </row>
    <row r="957" spans="9:17" x14ac:dyDescent="0.25">
      <c r="I957" s="37" t="s">
        <v>1262</v>
      </c>
      <c r="J957" s="37">
        <v>2.1389999999999999E-2</v>
      </c>
      <c r="K957" s="37">
        <v>0.2949</v>
      </c>
      <c r="L957" s="37">
        <v>2.1810000000000002E-3</v>
      </c>
      <c r="M957" s="37">
        <v>-0.58250000000000002</v>
      </c>
      <c r="N957" s="37">
        <v>3.1130000000000001E-2</v>
      </c>
      <c r="O957" s="37">
        <v>0.58320000000000005</v>
      </c>
      <c r="P957" s="37">
        <v>30001</v>
      </c>
      <c r="Q957" s="37">
        <v>120000</v>
      </c>
    </row>
    <row r="958" spans="9:17" x14ac:dyDescent="0.25">
      <c r="I958" s="37" t="s">
        <v>1263</v>
      </c>
      <c r="J958" s="37">
        <v>0.4572</v>
      </c>
      <c r="K958" s="37">
        <v>0.2339</v>
      </c>
      <c r="L958" s="37">
        <v>2.5409999999999999E-3</v>
      </c>
      <c r="M958" s="37">
        <v>-6.3429999999999997E-3</v>
      </c>
      <c r="N958" s="37">
        <v>0.45789999999999997</v>
      </c>
      <c r="O958" s="37">
        <v>0.91539999999999999</v>
      </c>
      <c r="P958" s="37">
        <v>30001</v>
      </c>
      <c r="Q958" s="37">
        <v>120000</v>
      </c>
    </row>
    <row r="959" spans="9:17" x14ac:dyDescent="0.25">
      <c r="I959" s="37" t="s">
        <v>1264</v>
      </c>
      <c r="J959" s="37">
        <v>0.39019999999999999</v>
      </c>
      <c r="K959" s="37">
        <v>0.24779999999999999</v>
      </c>
      <c r="L959" s="37">
        <v>2.4390000000000002E-3</v>
      </c>
      <c r="M959" s="37">
        <v>-0.1106</v>
      </c>
      <c r="N959" s="37">
        <v>0.39529999999999998</v>
      </c>
      <c r="O959" s="37">
        <v>0.86599999999999999</v>
      </c>
      <c r="P959" s="37">
        <v>30001</v>
      </c>
      <c r="Q959" s="37">
        <v>120000</v>
      </c>
    </row>
    <row r="960" spans="9:17" x14ac:dyDescent="0.25">
      <c r="I960" s="37" t="s">
        <v>1265</v>
      </c>
      <c r="J960" s="37">
        <v>0.58889999999999998</v>
      </c>
      <c r="K960" s="37">
        <v>0.25319999999999998</v>
      </c>
      <c r="L960" s="37">
        <v>2.2300000000000002E-3</v>
      </c>
      <c r="M960" s="37">
        <v>0.1037</v>
      </c>
      <c r="N960" s="37">
        <v>0.58340000000000003</v>
      </c>
      <c r="O960" s="37">
        <v>1.103</v>
      </c>
      <c r="P960" s="37">
        <v>30001</v>
      </c>
      <c r="Q960" s="37">
        <v>120000</v>
      </c>
    </row>
    <row r="961" spans="9:17" x14ac:dyDescent="0.25">
      <c r="I961" s="37" t="s">
        <v>1266</v>
      </c>
      <c r="J961" s="37">
        <v>0.5827</v>
      </c>
      <c r="K961" s="37">
        <v>0.23549999999999999</v>
      </c>
      <c r="L961" s="37">
        <v>2.085E-3</v>
      </c>
      <c r="M961" s="37">
        <v>0.127</v>
      </c>
      <c r="N961" s="37">
        <v>0.58009999999999995</v>
      </c>
      <c r="O961" s="37">
        <v>1.0549999999999999</v>
      </c>
      <c r="P961" s="37">
        <v>30001</v>
      </c>
      <c r="Q961" s="37">
        <v>120000</v>
      </c>
    </row>
    <row r="962" spans="9:17" x14ac:dyDescent="0.25">
      <c r="I962" s="37" t="s">
        <v>1267</v>
      </c>
      <c r="J962" s="37">
        <v>0.48089999999999999</v>
      </c>
      <c r="K962" s="37">
        <v>0.29070000000000001</v>
      </c>
      <c r="L962" s="37">
        <v>2.405E-3</v>
      </c>
      <c r="M962" s="37">
        <v>-0.1033</v>
      </c>
      <c r="N962" s="37">
        <v>0.4829</v>
      </c>
      <c r="O962" s="37">
        <v>1.0569999999999999</v>
      </c>
      <c r="P962" s="37">
        <v>30001</v>
      </c>
      <c r="Q962" s="37">
        <v>120000</v>
      </c>
    </row>
    <row r="963" spans="9:17" x14ac:dyDescent="0.25">
      <c r="I963" s="37" t="s">
        <v>1268</v>
      </c>
      <c r="J963" s="37">
        <v>-6.9010000000000002E-2</v>
      </c>
      <c r="K963" s="37">
        <v>0.25440000000000002</v>
      </c>
      <c r="L963" s="37">
        <v>2.2820000000000002E-3</v>
      </c>
      <c r="M963" s="37">
        <v>-0.56889999999999996</v>
      </c>
      <c r="N963" s="37">
        <v>-6.9919999999999996E-2</v>
      </c>
      <c r="O963" s="37">
        <v>0.43290000000000001</v>
      </c>
      <c r="P963" s="37">
        <v>30001</v>
      </c>
      <c r="Q963" s="37">
        <v>120000</v>
      </c>
    </row>
    <row r="964" spans="9:17" x14ac:dyDescent="0.25">
      <c r="I964" s="37" t="s">
        <v>1269</v>
      </c>
      <c r="J964" s="37">
        <v>-0.1129</v>
      </c>
      <c r="K964" s="37">
        <v>0.29770000000000002</v>
      </c>
      <c r="L964" s="37">
        <v>2.5460000000000001E-3</v>
      </c>
      <c r="M964" s="37">
        <v>-0.7006</v>
      </c>
      <c r="N964" s="37">
        <v>-0.1125</v>
      </c>
      <c r="O964" s="37">
        <v>0.47320000000000001</v>
      </c>
      <c r="P964" s="37">
        <v>30001</v>
      </c>
      <c r="Q964" s="37">
        <v>120000</v>
      </c>
    </row>
    <row r="965" spans="9:17" x14ac:dyDescent="0.25">
      <c r="I965" s="37" t="s">
        <v>1270</v>
      </c>
      <c r="J965" s="37">
        <v>-0.63980000000000004</v>
      </c>
      <c r="K965" s="37">
        <v>0.71840000000000004</v>
      </c>
      <c r="L965" s="37">
        <v>1.2449999999999999E-2</v>
      </c>
      <c r="M965" s="37">
        <v>-2.0609999999999999</v>
      </c>
      <c r="N965" s="37">
        <v>-0.63939999999999997</v>
      </c>
      <c r="O965" s="37">
        <v>0.78169999999999995</v>
      </c>
      <c r="P965" s="37">
        <v>30001</v>
      </c>
      <c r="Q965" s="37">
        <v>120000</v>
      </c>
    </row>
    <row r="966" spans="9:17" x14ac:dyDescent="0.25">
      <c r="I966" s="37" t="s">
        <v>1271</v>
      </c>
      <c r="J966" s="37">
        <v>-0.75980000000000003</v>
      </c>
      <c r="K966" s="37">
        <v>0.2903</v>
      </c>
      <c r="L966" s="37">
        <v>2.0500000000000002E-3</v>
      </c>
      <c r="M966" s="37">
        <v>-1.329</v>
      </c>
      <c r="N966" s="37">
        <v>-0.76170000000000004</v>
      </c>
      <c r="O966" s="37">
        <v>-0.19020000000000001</v>
      </c>
      <c r="P966" s="37">
        <v>30001</v>
      </c>
      <c r="Q966" s="37">
        <v>120000</v>
      </c>
    </row>
    <row r="967" spans="9:17" x14ac:dyDescent="0.25">
      <c r="I967" s="37" t="s">
        <v>1272</v>
      </c>
      <c r="J967" s="37">
        <v>-0.4158</v>
      </c>
      <c r="K967" s="37">
        <v>0.28010000000000002</v>
      </c>
      <c r="L967" s="37">
        <v>2.7590000000000002E-3</v>
      </c>
      <c r="M967" s="37">
        <v>-0.96650000000000003</v>
      </c>
      <c r="N967" s="37">
        <v>-0.41649999999999998</v>
      </c>
      <c r="O967" s="37">
        <v>0.13730000000000001</v>
      </c>
      <c r="P967" s="37">
        <v>30001</v>
      </c>
      <c r="Q967" s="37">
        <v>120000</v>
      </c>
    </row>
    <row r="968" spans="9:17" x14ac:dyDescent="0.25">
      <c r="I968" s="37" t="s">
        <v>1273</v>
      </c>
      <c r="J968" s="37">
        <v>-0.41270000000000001</v>
      </c>
      <c r="K968" s="37">
        <v>0.57509999999999994</v>
      </c>
      <c r="L968" s="37">
        <v>8.3909999999999992E-3</v>
      </c>
      <c r="M968" s="37">
        <v>-1.587</v>
      </c>
      <c r="N968" s="37">
        <v>-0.41249999999999998</v>
      </c>
      <c r="O968" s="37">
        <v>0.75309999999999999</v>
      </c>
      <c r="P968" s="37">
        <v>30001</v>
      </c>
      <c r="Q968" s="37">
        <v>120000</v>
      </c>
    </row>
    <row r="969" spans="9:17" x14ac:dyDescent="0.25">
      <c r="I969" s="37" t="s">
        <v>1274</v>
      </c>
      <c r="J969" s="37">
        <v>-0.59960000000000002</v>
      </c>
      <c r="K969" s="37">
        <v>0.34549999999999997</v>
      </c>
      <c r="L969" s="37">
        <v>3.153E-3</v>
      </c>
      <c r="M969" s="37">
        <v>-1.2789999999999999</v>
      </c>
      <c r="N969" s="37">
        <v>-0.59860000000000002</v>
      </c>
      <c r="O969" s="37">
        <v>7.8810000000000005E-2</v>
      </c>
      <c r="P969" s="37">
        <v>30001</v>
      </c>
      <c r="Q969" s="37">
        <v>120000</v>
      </c>
    </row>
    <row r="970" spans="9:17" x14ac:dyDescent="0.25">
      <c r="I970" s="37" t="s">
        <v>1275</v>
      </c>
      <c r="J970" s="37">
        <v>-0.3972</v>
      </c>
      <c r="K970" s="37">
        <v>0.34589999999999999</v>
      </c>
      <c r="L970" s="37">
        <v>4.0090000000000004E-3</v>
      </c>
      <c r="M970" s="37">
        <v>-1.0740000000000001</v>
      </c>
      <c r="N970" s="37">
        <v>-0.39839999999999998</v>
      </c>
      <c r="O970" s="37">
        <v>0.28100000000000003</v>
      </c>
      <c r="P970" s="37">
        <v>30001</v>
      </c>
      <c r="Q970" s="37">
        <v>120000</v>
      </c>
    </row>
    <row r="971" spans="9:17" x14ac:dyDescent="0.25">
      <c r="I971" s="37" t="s">
        <v>1276</v>
      </c>
      <c r="J971" s="37">
        <v>0.45579999999999998</v>
      </c>
      <c r="K971" s="37">
        <v>0.3695</v>
      </c>
      <c r="L971" s="37">
        <v>4.8710000000000003E-3</v>
      </c>
      <c r="M971" s="37">
        <v>-0.27010000000000001</v>
      </c>
      <c r="N971" s="37">
        <v>0.4541</v>
      </c>
      <c r="O971" s="37">
        <v>1.1859999999999999</v>
      </c>
      <c r="P971" s="37">
        <v>30001</v>
      </c>
      <c r="Q971" s="37">
        <v>120000</v>
      </c>
    </row>
    <row r="972" spans="9:17" x14ac:dyDescent="0.25">
      <c r="I972" s="37" t="s">
        <v>1277</v>
      </c>
      <c r="J972" s="37">
        <v>6.658E-2</v>
      </c>
      <c r="K972" s="37">
        <v>0.23710000000000001</v>
      </c>
      <c r="L972" s="37">
        <v>2.1740000000000002E-3</v>
      </c>
      <c r="M972" s="37">
        <v>-0.40200000000000002</v>
      </c>
      <c r="N972" s="37">
        <v>6.7369999999999999E-2</v>
      </c>
      <c r="O972" s="37">
        <v>0.53149999999999997</v>
      </c>
      <c r="P972" s="37">
        <v>30001</v>
      </c>
      <c r="Q972" s="37">
        <v>120000</v>
      </c>
    </row>
    <row r="973" spans="9:17" x14ac:dyDescent="0.25">
      <c r="I973" s="37" t="s">
        <v>1278</v>
      </c>
      <c r="J973" s="37">
        <v>-0.1181</v>
      </c>
      <c r="K973" s="37">
        <v>0.2787</v>
      </c>
      <c r="L973" s="37">
        <v>2.398E-3</v>
      </c>
      <c r="M973" s="37">
        <v>-0.67230000000000001</v>
      </c>
      <c r="N973" s="37">
        <v>-0.1162</v>
      </c>
      <c r="O973" s="37">
        <v>0.42580000000000001</v>
      </c>
      <c r="P973" s="37">
        <v>30001</v>
      </c>
      <c r="Q973" s="37">
        <v>120000</v>
      </c>
    </row>
    <row r="974" spans="9:17" x14ac:dyDescent="0.25">
      <c r="I974" s="37" t="s">
        <v>1279</v>
      </c>
      <c r="J974" s="37">
        <v>-0.50629999999999997</v>
      </c>
      <c r="K974" s="37">
        <v>0.34810000000000002</v>
      </c>
      <c r="L974" s="37">
        <v>3.0820000000000001E-3</v>
      </c>
      <c r="M974" s="37">
        <v>-1.212</v>
      </c>
      <c r="N974" s="37">
        <v>-0.49740000000000001</v>
      </c>
      <c r="O974" s="37">
        <v>0.14460000000000001</v>
      </c>
      <c r="P974" s="37">
        <v>30001</v>
      </c>
      <c r="Q974" s="37">
        <v>120000</v>
      </c>
    </row>
    <row r="975" spans="9:17" x14ac:dyDescent="0.25">
      <c r="I975" s="37" t="s">
        <v>1280</v>
      </c>
      <c r="J975" s="37">
        <v>-0.1699</v>
      </c>
      <c r="K975" s="37">
        <v>0.22259999999999999</v>
      </c>
      <c r="L975" s="37">
        <v>2.1510000000000001E-3</v>
      </c>
      <c r="M975" s="37">
        <v>-0.60540000000000005</v>
      </c>
      <c r="N975" s="37">
        <v>-0.16969999999999999</v>
      </c>
      <c r="O975" s="37">
        <v>0.26340000000000002</v>
      </c>
      <c r="P975" s="37">
        <v>30001</v>
      </c>
      <c r="Q975" s="37">
        <v>120000</v>
      </c>
    </row>
    <row r="976" spans="9:17" x14ac:dyDescent="0.25">
      <c r="I976" s="37" t="s">
        <v>1281</v>
      </c>
      <c r="J976" s="37">
        <v>4.308E-2</v>
      </c>
      <c r="K976" s="37">
        <v>0.2923</v>
      </c>
      <c r="L976" s="37">
        <v>2.075E-3</v>
      </c>
      <c r="M976" s="37">
        <v>-0.51829999999999998</v>
      </c>
      <c r="N976" s="37">
        <v>3.9100000000000003E-2</v>
      </c>
      <c r="O976" s="37">
        <v>0.62849999999999995</v>
      </c>
      <c r="P976" s="37">
        <v>30001</v>
      </c>
      <c r="Q976" s="37">
        <v>120000</v>
      </c>
    </row>
    <row r="977" spans="9:17" x14ac:dyDescent="0.25">
      <c r="I977" s="37" t="s">
        <v>1282</v>
      </c>
      <c r="J977" s="37">
        <v>0.21149999999999999</v>
      </c>
      <c r="K977" s="37">
        <v>0.20960000000000001</v>
      </c>
      <c r="L977" s="37">
        <v>2.0279999999999999E-3</v>
      </c>
      <c r="M977" s="37">
        <v>-0.2051</v>
      </c>
      <c r="N977" s="37">
        <v>0.21279999999999999</v>
      </c>
      <c r="O977" s="37">
        <v>0.62060000000000004</v>
      </c>
      <c r="P977" s="37">
        <v>30001</v>
      </c>
      <c r="Q977" s="37">
        <v>120000</v>
      </c>
    </row>
    <row r="978" spans="9:17" x14ac:dyDescent="0.25">
      <c r="I978" s="37" t="s">
        <v>1283</v>
      </c>
      <c r="J978" s="37">
        <v>0.4803</v>
      </c>
      <c r="K978" s="37">
        <v>0.28370000000000001</v>
      </c>
      <c r="L978" s="37">
        <v>2.1559999999999999E-3</v>
      </c>
      <c r="M978" s="37">
        <v>-6.1280000000000001E-2</v>
      </c>
      <c r="N978" s="37">
        <v>0.47570000000000001</v>
      </c>
      <c r="O978" s="37">
        <v>1.0489999999999999</v>
      </c>
      <c r="P978" s="37">
        <v>30001</v>
      </c>
      <c r="Q978" s="37">
        <v>120000</v>
      </c>
    </row>
    <row r="979" spans="9:17" x14ac:dyDescent="0.25">
      <c r="I979" s="37" t="s">
        <v>1284</v>
      </c>
      <c r="J979" s="37">
        <v>0.16880000000000001</v>
      </c>
      <c r="K979" s="37">
        <v>0.31559999999999999</v>
      </c>
      <c r="L979" s="37">
        <v>2.4759999999999999E-3</v>
      </c>
      <c r="M979" s="37">
        <v>-0.47820000000000001</v>
      </c>
      <c r="N979" s="37">
        <v>0.1769</v>
      </c>
      <c r="O979" s="37">
        <v>0.77300000000000002</v>
      </c>
      <c r="P979" s="37">
        <v>30001</v>
      </c>
      <c r="Q979" s="37">
        <v>120000</v>
      </c>
    </row>
    <row r="980" spans="9:17" x14ac:dyDescent="0.25">
      <c r="I980" s="37" t="s">
        <v>1285</v>
      </c>
      <c r="J980" s="37">
        <v>7.5740000000000002E-2</v>
      </c>
      <c r="K980" s="37">
        <v>0.2112</v>
      </c>
      <c r="L980" s="37">
        <v>1.9220000000000001E-3</v>
      </c>
      <c r="M980" s="37">
        <v>-0.33939999999999998</v>
      </c>
      <c r="N980" s="37">
        <v>7.5679999999999997E-2</v>
      </c>
      <c r="O980" s="37">
        <v>0.4909</v>
      </c>
      <c r="P980" s="37">
        <v>30001</v>
      </c>
      <c r="Q980" s="37">
        <v>120000</v>
      </c>
    </row>
    <row r="981" spans="9:17" x14ac:dyDescent="0.25">
      <c r="I981" s="37" t="s">
        <v>1286</v>
      </c>
      <c r="J981" s="37">
        <v>0.45079999999999998</v>
      </c>
      <c r="K981" s="37">
        <v>0.28089999999999998</v>
      </c>
      <c r="L981" s="37">
        <v>2.349E-3</v>
      </c>
      <c r="M981" s="37">
        <v>-8.6910000000000001E-2</v>
      </c>
      <c r="N981" s="37">
        <v>0.44540000000000002</v>
      </c>
      <c r="O981" s="37">
        <v>1.016</v>
      </c>
      <c r="P981" s="37">
        <v>30001</v>
      </c>
      <c r="Q981" s="37">
        <v>120000</v>
      </c>
    </row>
    <row r="982" spans="9:17" x14ac:dyDescent="0.25">
      <c r="I982" s="37" t="s">
        <v>1287</v>
      </c>
      <c r="J982" s="37">
        <v>0.1593</v>
      </c>
      <c r="K982" s="37">
        <v>0.27500000000000002</v>
      </c>
      <c r="L982" s="37">
        <v>2.2039999999999998E-3</v>
      </c>
      <c r="M982" s="37">
        <v>-0.39219999999999999</v>
      </c>
      <c r="N982" s="37">
        <v>0.1628</v>
      </c>
      <c r="O982" s="37">
        <v>0.69279999999999997</v>
      </c>
      <c r="P982" s="37">
        <v>30001</v>
      </c>
      <c r="Q982" s="37">
        <v>120000</v>
      </c>
    </row>
    <row r="983" spans="9:17" x14ac:dyDescent="0.25">
      <c r="I983" s="37" t="s">
        <v>1288</v>
      </c>
      <c r="J983" s="37">
        <v>0.59670000000000001</v>
      </c>
      <c r="K983" s="37">
        <v>0.32990000000000003</v>
      </c>
      <c r="L983" s="37">
        <v>2.8379999999999998E-3</v>
      </c>
      <c r="M983" s="37">
        <v>-1.2749999999999999E-2</v>
      </c>
      <c r="N983" s="37">
        <v>0.5837</v>
      </c>
      <c r="O983" s="37">
        <v>1.274</v>
      </c>
      <c r="P983" s="37">
        <v>30001</v>
      </c>
      <c r="Q983" s="37">
        <v>120000</v>
      </c>
    </row>
    <row r="984" spans="9:17" x14ac:dyDescent="0.25">
      <c r="I984" s="37" t="s">
        <v>1289</v>
      </c>
      <c r="J984" s="37">
        <v>0.38569999999999999</v>
      </c>
      <c r="K984" s="37">
        <v>0.27910000000000001</v>
      </c>
      <c r="L984" s="37">
        <v>2.2550000000000001E-3</v>
      </c>
      <c r="M984" s="37">
        <v>-0.15129999999999999</v>
      </c>
      <c r="N984" s="37">
        <v>0.38219999999999998</v>
      </c>
      <c r="O984" s="37">
        <v>0.94650000000000001</v>
      </c>
      <c r="P984" s="37">
        <v>30001</v>
      </c>
      <c r="Q984" s="37">
        <v>120000</v>
      </c>
    </row>
    <row r="985" spans="9:17" x14ac:dyDescent="0.25">
      <c r="I985" s="37" t="s">
        <v>1290</v>
      </c>
      <c r="J985" s="37">
        <v>0.24859999999999999</v>
      </c>
      <c r="K985" s="37">
        <v>0.24590000000000001</v>
      </c>
      <c r="L985" s="37">
        <v>2.261E-3</v>
      </c>
      <c r="M985" s="37">
        <v>-0.23569999999999999</v>
      </c>
      <c r="N985" s="37">
        <v>0.24890000000000001</v>
      </c>
      <c r="O985" s="37">
        <v>0.73180000000000001</v>
      </c>
      <c r="P985" s="37">
        <v>30001</v>
      </c>
      <c r="Q985" s="37">
        <v>120000</v>
      </c>
    </row>
    <row r="986" spans="9:17" x14ac:dyDescent="0.25">
      <c r="I986" s="37" t="s">
        <v>1291</v>
      </c>
      <c r="J986" s="37">
        <v>0.19439999999999999</v>
      </c>
      <c r="K986" s="37">
        <v>0.27639999999999998</v>
      </c>
      <c r="L986" s="37">
        <v>1.9170000000000001E-3</v>
      </c>
      <c r="M986" s="37">
        <v>-0.35680000000000001</v>
      </c>
      <c r="N986" s="37">
        <v>0.19689999999999999</v>
      </c>
      <c r="O986" s="37">
        <v>0.7298</v>
      </c>
      <c r="P986" s="37">
        <v>30001</v>
      </c>
      <c r="Q986" s="37">
        <v>120000</v>
      </c>
    </row>
    <row r="987" spans="9:17" x14ac:dyDescent="0.25">
      <c r="I987" s="37" t="s">
        <v>1292</v>
      </c>
      <c r="J987" s="37">
        <v>0.16389999999999999</v>
      </c>
      <c r="K987" s="37">
        <v>0.19359999999999999</v>
      </c>
      <c r="L987" s="37">
        <v>1.366E-3</v>
      </c>
      <c r="M987" s="37">
        <v>-0.21740000000000001</v>
      </c>
      <c r="N987" s="37">
        <v>0.16400000000000001</v>
      </c>
      <c r="O987" s="37">
        <v>0.54139999999999999</v>
      </c>
      <c r="P987" s="37">
        <v>30001</v>
      </c>
      <c r="Q987" s="37">
        <v>120000</v>
      </c>
    </row>
    <row r="988" spans="9:17" x14ac:dyDescent="0.25">
      <c r="I988" s="37" t="s">
        <v>1293</v>
      </c>
      <c r="J988" s="37">
        <v>0.17380000000000001</v>
      </c>
      <c r="K988" s="37">
        <v>0.20730000000000001</v>
      </c>
      <c r="L988" s="37">
        <v>1.415E-3</v>
      </c>
      <c r="M988" s="37">
        <v>-0.2349</v>
      </c>
      <c r="N988" s="37">
        <v>0.17399999999999999</v>
      </c>
      <c r="O988" s="37">
        <v>0.58050000000000002</v>
      </c>
      <c r="P988" s="37">
        <v>30001</v>
      </c>
      <c r="Q988" s="37">
        <v>120000</v>
      </c>
    </row>
    <row r="989" spans="9:17" x14ac:dyDescent="0.25">
      <c r="I989" s="37" t="s">
        <v>1294</v>
      </c>
      <c r="J989" s="37">
        <v>0.2225</v>
      </c>
      <c r="K989" s="37">
        <v>0.29970000000000002</v>
      </c>
      <c r="L989" s="37">
        <v>2.1540000000000001E-3</v>
      </c>
      <c r="M989" s="37">
        <v>-0.36699999999999999</v>
      </c>
      <c r="N989" s="37">
        <v>0.2195</v>
      </c>
      <c r="O989" s="37">
        <v>0.81740000000000002</v>
      </c>
      <c r="P989" s="37">
        <v>30001</v>
      </c>
      <c r="Q989" s="37">
        <v>120000</v>
      </c>
    </row>
    <row r="990" spans="9:17" x14ac:dyDescent="0.25">
      <c r="I990" s="37" t="s">
        <v>1295</v>
      </c>
      <c r="J990" s="37">
        <v>1.0529999999999999</v>
      </c>
      <c r="K990" s="37">
        <v>0.42699999999999999</v>
      </c>
      <c r="L990" s="37">
        <v>4.5069999999999997E-3</v>
      </c>
      <c r="M990" s="37">
        <v>0.2351</v>
      </c>
      <c r="N990" s="37">
        <v>1.0449999999999999</v>
      </c>
      <c r="O990" s="37">
        <v>1.9139999999999999</v>
      </c>
      <c r="P990" s="37">
        <v>30001</v>
      </c>
      <c r="Q990" s="37">
        <v>120000</v>
      </c>
    </row>
    <row r="991" spans="9:17" x14ac:dyDescent="0.25">
      <c r="I991" s="37" t="s">
        <v>1296</v>
      </c>
      <c r="J991" s="37">
        <v>-0.50529999999999997</v>
      </c>
      <c r="K991" s="37">
        <v>0.2374</v>
      </c>
      <c r="L991" s="37">
        <v>2.101E-3</v>
      </c>
      <c r="M991" s="37">
        <v>-0.97130000000000005</v>
      </c>
      <c r="N991" s="37">
        <v>-0.50460000000000005</v>
      </c>
      <c r="O991" s="37">
        <v>-4.1829999999999999E-2</v>
      </c>
      <c r="P991" s="37">
        <v>30001</v>
      </c>
      <c r="Q991" s="37">
        <v>120000</v>
      </c>
    </row>
    <row r="992" spans="9:17" x14ac:dyDescent="0.25">
      <c r="I992" s="37" t="s">
        <v>1297</v>
      </c>
      <c r="J992" s="37">
        <v>-0.23910000000000001</v>
      </c>
      <c r="K992" s="37">
        <v>0.22159999999999999</v>
      </c>
      <c r="L992" s="37">
        <v>1.8389999999999999E-3</v>
      </c>
      <c r="M992" s="37">
        <v>-0.67589999999999995</v>
      </c>
      <c r="N992" s="37">
        <v>-0.2389</v>
      </c>
      <c r="O992" s="37">
        <v>0.19550000000000001</v>
      </c>
      <c r="P992" s="37">
        <v>30001</v>
      </c>
      <c r="Q992" s="37">
        <v>120000</v>
      </c>
    </row>
    <row r="993" spans="9:17" x14ac:dyDescent="0.25">
      <c r="I993" s="37" t="s">
        <v>1298</v>
      </c>
      <c r="J993" s="37">
        <v>-0.23400000000000001</v>
      </c>
      <c r="K993" s="37">
        <v>0.2414</v>
      </c>
      <c r="L993" s="37">
        <v>1.6659999999999999E-3</v>
      </c>
      <c r="M993" s="37">
        <v>-0.71079999999999999</v>
      </c>
      <c r="N993" s="37">
        <v>-0.2336</v>
      </c>
      <c r="O993" s="37">
        <v>0.24340000000000001</v>
      </c>
      <c r="P993" s="37">
        <v>30001</v>
      </c>
      <c r="Q993" s="37">
        <v>120000</v>
      </c>
    </row>
    <row r="994" spans="9:17" x14ac:dyDescent="0.25">
      <c r="I994" s="37" t="s">
        <v>1299</v>
      </c>
      <c r="J994" s="37">
        <v>-0.2049</v>
      </c>
      <c r="K994" s="37">
        <v>0.18010000000000001</v>
      </c>
      <c r="L994" s="37">
        <v>1.359E-3</v>
      </c>
      <c r="M994" s="37">
        <v>-0.55720000000000003</v>
      </c>
      <c r="N994" s="37">
        <v>-0.20549999999999999</v>
      </c>
      <c r="O994" s="37">
        <v>0.14949999999999999</v>
      </c>
      <c r="P994" s="37">
        <v>30001</v>
      </c>
      <c r="Q994" s="37">
        <v>120000</v>
      </c>
    </row>
    <row r="995" spans="9:17" x14ac:dyDescent="0.25">
      <c r="I995" s="37" t="s">
        <v>1300</v>
      </c>
      <c r="J995" s="37">
        <v>0.49099999999999999</v>
      </c>
      <c r="K995" s="37">
        <v>0.46489999999999998</v>
      </c>
      <c r="L995" s="37">
        <v>5.6979999999999999E-3</v>
      </c>
      <c r="M995" s="37">
        <v>-0.33279999999999998</v>
      </c>
      <c r="N995" s="37">
        <v>0.4763</v>
      </c>
      <c r="O995" s="37">
        <v>1.42</v>
      </c>
      <c r="P995" s="37">
        <v>30001</v>
      </c>
      <c r="Q995" s="37">
        <v>120000</v>
      </c>
    </row>
    <row r="996" spans="9:17" x14ac:dyDescent="0.25">
      <c r="I996" s="37" t="s">
        <v>1301</v>
      </c>
      <c r="J996" s="37">
        <v>-0.1991</v>
      </c>
      <c r="K996" s="37">
        <v>0.25969999999999999</v>
      </c>
      <c r="L996" s="37">
        <v>1.6429999999999999E-3</v>
      </c>
      <c r="M996" s="37">
        <v>-0.70750000000000002</v>
      </c>
      <c r="N996" s="37">
        <v>-0.20050000000000001</v>
      </c>
      <c r="O996" s="37">
        <v>0.31430000000000002</v>
      </c>
      <c r="P996" s="37">
        <v>30001</v>
      </c>
      <c r="Q996" s="37">
        <v>120000</v>
      </c>
    </row>
    <row r="997" spans="9:17" x14ac:dyDescent="0.25">
      <c r="I997" s="37" t="s">
        <v>1302</v>
      </c>
      <c r="J997" s="37">
        <v>-0.31769999999999998</v>
      </c>
      <c r="K997" s="37">
        <v>0.2223</v>
      </c>
      <c r="L997" s="37">
        <v>1.6770000000000001E-3</v>
      </c>
      <c r="M997" s="37">
        <v>-0.75880000000000003</v>
      </c>
      <c r="N997" s="37">
        <v>-0.3165</v>
      </c>
      <c r="O997" s="37">
        <v>0.1148</v>
      </c>
      <c r="P997" s="37">
        <v>30001</v>
      </c>
      <c r="Q997" s="37">
        <v>120000</v>
      </c>
    </row>
    <row r="998" spans="9:17" x14ac:dyDescent="0.25">
      <c r="I998" s="37" t="s">
        <v>1303</v>
      </c>
      <c r="J998" s="37">
        <v>-0.314</v>
      </c>
      <c r="K998" s="37">
        <v>0.29870000000000002</v>
      </c>
      <c r="L998" s="37">
        <v>2.036E-3</v>
      </c>
      <c r="M998" s="37">
        <v>-0.92510000000000003</v>
      </c>
      <c r="N998" s="37">
        <v>-0.30620000000000003</v>
      </c>
      <c r="O998" s="37">
        <v>0.25879999999999997</v>
      </c>
      <c r="P998" s="37">
        <v>30001</v>
      </c>
      <c r="Q998" s="37">
        <v>120000</v>
      </c>
    </row>
    <row r="999" spans="9:17" x14ac:dyDescent="0.25">
      <c r="I999" s="37" t="s">
        <v>1304</v>
      </c>
      <c r="J999" s="37">
        <v>0.12180000000000001</v>
      </c>
      <c r="K999" s="37">
        <v>0.23980000000000001</v>
      </c>
      <c r="L999" s="37">
        <v>2.3040000000000001E-3</v>
      </c>
      <c r="M999" s="37">
        <v>-0.35489999999999999</v>
      </c>
      <c r="N999" s="37">
        <v>0.123</v>
      </c>
      <c r="O999" s="37">
        <v>0.59079999999999999</v>
      </c>
      <c r="P999" s="37">
        <v>30001</v>
      </c>
      <c r="Q999" s="37">
        <v>120000</v>
      </c>
    </row>
    <row r="1000" spans="9:17" x14ac:dyDescent="0.25">
      <c r="I1000" s="37" t="s">
        <v>1305</v>
      </c>
      <c r="J1000" s="37">
        <v>5.4809999999999998E-2</v>
      </c>
      <c r="K1000" s="37">
        <v>0.25259999999999999</v>
      </c>
      <c r="L1000" s="37">
        <v>2.2060000000000001E-3</v>
      </c>
      <c r="M1000" s="37">
        <v>-0.45569999999999999</v>
      </c>
      <c r="N1000" s="37">
        <v>5.9790000000000003E-2</v>
      </c>
      <c r="O1000" s="37">
        <v>0.54149999999999998</v>
      </c>
      <c r="P1000" s="37">
        <v>30001</v>
      </c>
      <c r="Q1000" s="37">
        <v>120000</v>
      </c>
    </row>
    <row r="1001" spans="9:17" x14ac:dyDescent="0.25">
      <c r="I1001" s="37" t="s">
        <v>1306</v>
      </c>
      <c r="J1001" s="37">
        <v>0.25359999999999999</v>
      </c>
      <c r="K1001" s="37">
        <v>0.25669999999999998</v>
      </c>
      <c r="L1001" s="37">
        <v>1.9980000000000002E-3</v>
      </c>
      <c r="M1001" s="37">
        <v>-0.23960000000000001</v>
      </c>
      <c r="N1001" s="37">
        <v>0.2487</v>
      </c>
      <c r="O1001" s="37">
        <v>0.77310000000000001</v>
      </c>
      <c r="P1001" s="37">
        <v>30001</v>
      </c>
      <c r="Q1001" s="37">
        <v>120000</v>
      </c>
    </row>
    <row r="1002" spans="9:17" x14ac:dyDescent="0.25">
      <c r="I1002" s="37" t="s">
        <v>1307</v>
      </c>
      <c r="J1002" s="37">
        <v>0.24729999999999999</v>
      </c>
      <c r="K1002" s="37">
        <v>0.2404</v>
      </c>
      <c r="L1002" s="37">
        <v>1.8680000000000001E-3</v>
      </c>
      <c r="M1002" s="37">
        <v>-0.2157</v>
      </c>
      <c r="N1002" s="37">
        <v>0.24460000000000001</v>
      </c>
      <c r="O1002" s="37">
        <v>0.73</v>
      </c>
      <c r="P1002" s="37">
        <v>30001</v>
      </c>
      <c r="Q1002" s="37">
        <v>120000</v>
      </c>
    </row>
    <row r="1003" spans="9:17" x14ac:dyDescent="0.25">
      <c r="I1003" s="37" t="s">
        <v>1308</v>
      </c>
      <c r="J1003" s="37">
        <v>0.14560000000000001</v>
      </c>
      <c r="K1003" s="37">
        <v>0.29380000000000001</v>
      </c>
      <c r="L1003" s="37">
        <v>2.2369999999999998E-3</v>
      </c>
      <c r="M1003" s="37">
        <v>-0.44479999999999997</v>
      </c>
      <c r="N1003" s="37">
        <v>0.14710000000000001</v>
      </c>
      <c r="O1003" s="37">
        <v>0.72489999999999999</v>
      </c>
      <c r="P1003" s="37">
        <v>30001</v>
      </c>
      <c r="Q1003" s="37">
        <v>120000</v>
      </c>
    </row>
    <row r="1004" spans="9:17" x14ac:dyDescent="0.25">
      <c r="I1004" s="37" t="s">
        <v>1309</v>
      </c>
      <c r="J1004" s="37">
        <v>-0.40439999999999998</v>
      </c>
      <c r="K1004" s="37">
        <v>0.2752</v>
      </c>
      <c r="L1004" s="37">
        <v>2.31E-3</v>
      </c>
      <c r="M1004" s="37">
        <v>-0.94440000000000002</v>
      </c>
      <c r="N1004" s="37">
        <v>-0.40329999999999999</v>
      </c>
      <c r="O1004" s="37">
        <v>0.1368</v>
      </c>
      <c r="P1004" s="37">
        <v>30001</v>
      </c>
      <c r="Q1004" s="37">
        <v>120000</v>
      </c>
    </row>
    <row r="1005" spans="9:17" x14ac:dyDescent="0.25">
      <c r="I1005" s="37" t="s">
        <v>1310</v>
      </c>
      <c r="J1005" s="37">
        <v>-0.44829999999999998</v>
      </c>
      <c r="K1005" s="37">
        <v>0.31259999999999999</v>
      </c>
      <c r="L1005" s="37">
        <v>2.4729999999999999E-3</v>
      </c>
      <c r="M1005" s="37">
        <v>-1.0629999999999999</v>
      </c>
      <c r="N1005" s="37">
        <v>-0.44850000000000001</v>
      </c>
      <c r="O1005" s="37">
        <v>0.16719999999999999</v>
      </c>
      <c r="P1005" s="37">
        <v>30001</v>
      </c>
      <c r="Q1005" s="37">
        <v>120000</v>
      </c>
    </row>
    <row r="1006" spans="9:17" x14ac:dyDescent="0.25">
      <c r="I1006" s="37" t="s">
        <v>1311</v>
      </c>
      <c r="J1006" s="37">
        <v>-0.97509999999999997</v>
      </c>
      <c r="K1006" s="37">
        <v>0.74770000000000003</v>
      </c>
      <c r="L1006" s="37">
        <v>1.298E-2</v>
      </c>
      <c r="M1006" s="37">
        <v>-2.4529999999999998</v>
      </c>
      <c r="N1006" s="37">
        <v>-0.97660000000000002</v>
      </c>
      <c r="O1006" s="37">
        <v>0.49969999999999998</v>
      </c>
      <c r="P1006" s="37">
        <v>30001</v>
      </c>
      <c r="Q1006" s="37">
        <v>120000</v>
      </c>
    </row>
    <row r="1007" spans="9:17" x14ac:dyDescent="0.25">
      <c r="I1007" s="37" t="s">
        <v>1312</v>
      </c>
      <c r="J1007" s="37">
        <v>-1.095</v>
      </c>
      <c r="K1007" s="37">
        <v>0.34699999999999998</v>
      </c>
      <c r="L1007" s="37">
        <v>2.8410000000000002E-3</v>
      </c>
      <c r="M1007" s="37">
        <v>-1.774</v>
      </c>
      <c r="N1007" s="37">
        <v>-1.097</v>
      </c>
      <c r="O1007" s="37">
        <v>-0.4103</v>
      </c>
      <c r="P1007" s="37">
        <v>30001</v>
      </c>
      <c r="Q1007" s="37">
        <v>120000</v>
      </c>
    </row>
    <row r="1008" spans="9:17" x14ac:dyDescent="0.25">
      <c r="I1008" s="37" t="s">
        <v>1313</v>
      </c>
      <c r="J1008" s="37">
        <v>-0.75119999999999998</v>
      </c>
      <c r="K1008" s="37">
        <v>0.3402</v>
      </c>
      <c r="L1008" s="37">
        <v>3.6289999999999998E-3</v>
      </c>
      <c r="M1008" s="37">
        <v>-1.4219999999999999</v>
      </c>
      <c r="N1008" s="37">
        <v>-0.75109999999999999</v>
      </c>
      <c r="O1008" s="37">
        <v>-8.1119999999999998E-2</v>
      </c>
      <c r="P1008" s="37">
        <v>30001</v>
      </c>
      <c r="Q1008" s="37">
        <v>120000</v>
      </c>
    </row>
    <row r="1009" spans="9:17" x14ac:dyDescent="0.25">
      <c r="I1009" s="37" t="s">
        <v>1314</v>
      </c>
      <c r="J1009" s="37">
        <v>-0.74809999999999999</v>
      </c>
      <c r="K1009" s="37">
        <v>0.60940000000000005</v>
      </c>
      <c r="L1009" s="37">
        <v>9.0419999999999997E-3</v>
      </c>
      <c r="M1009" s="37">
        <v>-1.9850000000000001</v>
      </c>
      <c r="N1009" s="37">
        <v>-0.74860000000000004</v>
      </c>
      <c r="O1009" s="37">
        <v>0.47789999999999999</v>
      </c>
      <c r="P1009" s="37">
        <v>30001</v>
      </c>
      <c r="Q1009" s="37">
        <v>120000</v>
      </c>
    </row>
    <row r="1010" spans="9:17" x14ac:dyDescent="0.25">
      <c r="I1010" s="37" t="s">
        <v>1315</v>
      </c>
      <c r="J1010" s="37">
        <v>-0.93500000000000005</v>
      </c>
      <c r="K1010" s="37">
        <v>0.36109999999999998</v>
      </c>
      <c r="L1010" s="37">
        <v>3.1129999999999999E-3</v>
      </c>
      <c r="M1010" s="37">
        <v>-1.643</v>
      </c>
      <c r="N1010" s="37">
        <v>-0.93579999999999997</v>
      </c>
      <c r="O1010" s="37">
        <v>-0.22670000000000001</v>
      </c>
      <c r="P1010" s="37">
        <v>30001</v>
      </c>
      <c r="Q1010" s="37">
        <v>120000</v>
      </c>
    </row>
    <row r="1011" spans="9:17" x14ac:dyDescent="0.25">
      <c r="I1011" s="37" t="s">
        <v>1316</v>
      </c>
      <c r="J1011" s="37">
        <v>-0.73260000000000003</v>
      </c>
      <c r="K1011" s="37">
        <v>0.3513</v>
      </c>
      <c r="L1011" s="37">
        <v>3.8319999999999999E-3</v>
      </c>
      <c r="M1011" s="37">
        <v>-1.421</v>
      </c>
      <c r="N1011" s="37">
        <v>-0.73419999999999996</v>
      </c>
      <c r="O1011" s="37">
        <v>-4.1640000000000003E-2</v>
      </c>
      <c r="P1011" s="37">
        <v>30001</v>
      </c>
      <c r="Q1011" s="37">
        <v>120000</v>
      </c>
    </row>
    <row r="1012" spans="9:17" x14ac:dyDescent="0.25">
      <c r="I1012" s="37" t="s">
        <v>1317</v>
      </c>
      <c r="J1012" s="37">
        <v>0.12039999999999999</v>
      </c>
      <c r="K1012" s="37">
        <v>0.37380000000000002</v>
      </c>
      <c r="L1012" s="37">
        <v>4.6740000000000002E-3</v>
      </c>
      <c r="M1012" s="37">
        <v>-0.61240000000000006</v>
      </c>
      <c r="N1012" s="37">
        <v>0.12</v>
      </c>
      <c r="O1012" s="37">
        <v>0.85529999999999995</v>
      </c>
      <c r="P1012" s="37">
        <v>30001</v>
      </c>
      <c r="Q1012" s="37">
        <v>120000</v>
      </c>
    </row>
    <row r="1013" spans="9:17" x14ac:dyDescent="0.25">
      <c r="I1013" s="37" t="s">
        <v>1318</v>
      </c>
      <c r="J1013" s="37">
        <v>-0.1847</v>
      </c>
      <c r="K1013" s="37">
        <v>0.24829999999999999</v>
      </c>
      <c r="L1013" s="37">
        <v>1.4630000000000001E-3</v>
      </c>
      <c r="M1013" s="37">
        <v>-0.69450000000000001</v>
      </c>
      <c r="N1013" s="37">
        <v>-0.17560000000000001</v>
      </c>
      <c r="O1013" s="37">
        <v>0.28670000000000001</v>
      </c>
      <c r="P1013" s="37">
        <v>30001</v>
      </c>
      <c r="Q1013" s="37">
        <v>120000</v>
      </c>
    </row>
    <row r="1014" spans="9:17" x14ac:dyDescent="0.25">
      <c r="I1014" s="37" t="s">
        <v>1319</v>
      </c>
      <c r="J1014" s="37">
        <v>-0.57289999999999996</v>
      </c>
      <c r="K1014" s="37">
        <v>0.34489999999999998</v>
      </c>
      <c r="L1014" s="37">
        <v>2.7620000000000001E-3</v>
      </c>
      <c r="M1014" s="37">
        <v>-1.28</v>
      </c>
      <c r="N1014" s="37">
        <v>-0.55989999999999995</v>
      </c>
      <c r="O1014" s="37">
        <v>3.1669999999999997E-2</v>
      </c>
      <c r="P1014" s="37">
        <v>30001</v>
      </c>
      <c r="Q1014" s="37">
        <v>120000</v>
      </c>
    </row>
    <row r="1015" spans="9:17" x14ac:dyDescent="0.25">
      <c r="I1015" s="37" t="s">
        <v>1320</v>
      </c>
      <c r="J1015" s="37">
        <v>-0.23649999999999999</v>
      </c>
      <c r="K1015" s="37">
        <v>0.18970000000000001</v>
      </c>
      <c r="L1015" s="37">
        <v>1.207E-3</v>
      </c>
      <c r="M1015" s="37">
        <v>-0.61850000000000005</v>
      </c>
      <c r="N1015" s="37">
        <v>-0.2324</v>
      </c>
      <c r="O1015" s="37">
        <v>0.1216</v>
      </c>
      <c r="P1015" s="37">
        <v>30001</v>
      </c>
      <c r="Q1015" s="37">
        <v>120000</v>
      </c>
    </row>
    <row r="1016" spans="9:17" x14ac:dyDescent="0.25">
      <c r="I1016" s="37" t="s">
        <v>1321</v>
      </c>
      <c r="J1016" s="37">
        <v>-2.35E-2</v>
      </c>
      <c r="K1016" s="37">
        <v>0.2676</v>
      </c>
      <c r="L1016" s="37">
        <v>1.4530000000000001E-3</v>
      </c>
      <c r="M1016" s="37">
        <v>-0.55189999999999995</v>
      </c>
      <c r="N1016" s="37">
        <v>-2.6579999999999999E-2</v>
      </c>
      <c r="O1016" s="37">
        <v>0.52129999999999999</v>
      </c>
      <c r="P1016" s="37">
        <v>30001</v>
      </c>
      <c r="Q1016" s="37">
        <v>120000</v>
      </c>
    </row>
    <row r="1017" spans="9:17" x14ac:dyDescent="0.25">
      <c r="I1017" s="37" t="s">
        <v>1322</v>
      </c>
      <c r="J1017" s="37">
        <v>0.1449</v>
      </c>
      <c r="K1017" s="37">
        <v>0.16869999999999999</v>
      </c>
      <c r="L1017" s="37">
        <v>1.0039999999999999E-3</v>
      </c>
      <c r="M1017" s="37">
        <v>-0.18909999999999999</v>
      </c>
      <c r="N1017" s="37">
        <v>0.1459</v>
      </c>
      <c r="O1017" s="37">
        <v>0.4723</v>
      </c>
      <c r="P1017" s="37">
        <v>30001</v>
      </c>
      <c r="Q1017" s="37">
        <v>120000</v>
      </c>
    </row>
    <row r="1018" spans="9:17" x14ac:dyDescent="0.25">
      <c r="I1018" s="37" t="s">
        <v>1323</v>
      </c>
      <c r="J1018" s="37">
        <v>0.41370000000000001</v>
      </c>
      <c r="K1018" s="37">
        <v>0.27760000000000001</v>
      </c>
      <c r="L1018" s="37">
        <v>1.7650000000000001E-3</v>
      </c>
      <c r="M1018" s="37">
        <v>-0.10929999999999999</v>
      </c>
      <c r="N1018" s="37">
        <v>0.40600000000000003</v>
      </c>
      <c r="O1018" s="37">
        <v>0.9778</v>
      </c>
      <c r="P1018" s="37">
        <v>30001</v>
      </c>
      <c r="Q1018" s="37">
        <v>120000</v>
      </c>
    </row>
    <row r="1019" spans="9:17" x14ac:dyDescent="0.25">
      <c r="I1019" s="37" t="s">
        <v>1324</v>
      </c>
      <c r="J1019" s="37">
        <v>0.1022</v>
      </c>
      <c r="K1019" s="37">
        <v>0.29449999999999998</v>
      </c>
      <c r="L1019" s="37">
        <v>1.653E-3</v>
      </c>
      <c r="M1019" s="37">
        <v>-0.50339999999999996</v>
      </c>
      <c r="N1019" s="37">
        <v>0.11070000000000001</v>
      </c>
      <c r="O1019" s="37">
        <v>0.66390000000000005</v>
      </c>
      <c r="P1019" s="37">
        <v>30001</v>
      </c>
      <c r="Q1019" s="37">
        <v>120000</v>
      </c>
    </row>
    <row r="1020" spans="9:17" x14ac:dyDescent="0.25">
      <c r="I1020" s="37" t="s">
        <v>1325</v>
      </c>
      <c r="J1020" s="37">
        <v>9.1520000000000004E-3</v>
      </c>
      <c r="K1020" s="37">
        <v>0.1925</v>
      </c>
      <c r="L1020" s="37">
        <v>1.2459999999999999E-3</v>
      </c>
      <c r="M1020" s="37">
        <v>-0.37080000000000002</v>
      </c>
      <c r="N1020" s="37">
        <v>1.0410000000000001E-2</v>
      </c>
      <c r="O1020" s="37">
        <v>0.38650000000000001</v>
      </c>
      <c r="P1020" s="37">
        <v>30001</v>
      </c>
      <c r="Q1020" s="37">
        <v>120000</v>
      </c>
    </row>
    <row r="1021" spans="9:17" x14ac:dyDescent="0.25">
      <c r="I1021" s="37" t="s">
        <v>1326</v>
      </c>
      <c r="J1021" s="37">
        <v>0.38419999999999999</v>
      </c>
      <c r="K1021" s="37">
        <v>0.25800000000000001</v>
      </c>
      <c r="L1021" s="37">
        <v>1.495E-3</v>
      </c>
      <c r="M1021" s="37">
        <v>-0.1081</v>
      </c>
      <c r="N1021" s="37">
        <v>0.37769999999999998</v>
      </c>
      <c r="O1021" s="37">
        <v>0.90429999999999999</v>
      </c>
      <c r="P1021" s="37">
        <v>30001</v>
      </c>
      <c r="Q1021" s="37">
        <v>120000</v>
      </c>
    </row>
    <row r="1022" spans="9:17" x14ac:dyDescent="0.25">
      <c r="I1022" s="37" t="s">
        <v>1327</v>
      </c>
      <c r="J1022" s="37">
        <v>9.2740000000000003E-2</v>
      </c>
      <c r="K1022" s="37">
        <v>0.2586</v>
      </c>
      <c r="L1022" s="37">
        <v>1.4970000000000001E-3</v>
      </c>
      <c r="M1022" s="37">
        <v>-0.42599999999999999</v>
      </c>
      <c r="N1022" s="37">
        <v>9.7409999999999997E-2</v>
      </c>
      <c r="O1022" s="37">
        <v>0.59109999999999996</v>
      </c>
      <c r="P1022" s="37">
        <v>30001</v>
      </c>
      <c r="Q1022" s="37">
        <v>120000</v>
      </c>
    </row>
    <row r="1023" spans="9:17" x14ac:dyDescent="0.25">
      <c r="I1023" s="37" t="s">
        <v>1328</v>
      </c>
      <c r="J1023" s="37">
        <v>0.53010000000000002</v>
      </c>
      <c r="K1023" s="37">
        <v>0.31569999999999998</v>
      </c>
      <c r="L1023" s="37">
        <v>2.2780000000000001E-3</v>
      </c>
      <c r="M1023" s="37">
        <v>-4.582E-2</v>
      </c>
      <c r="N1023" s="37">
        <v>0.51580000000000004</v>
      </c>
      <c r="O1023" s="37">
        <v>1.1879999999999999</v>
      </c>
      <c r="P1023" s="37">
        <v>30001</v>
      </c>
      <c r="Q1023" s="37">
        <v>120000</v>
      </c>
    </row>
    <row r="1024" spans="9:17" x14ac:dyDescent="0.25">
      <c r="I1024" s="37" t="s">
        <v>1329</v>
      </c>
      <c r="J1024" s="37">
        <v>0.31909999999999999</v>
      </c>
      <c r="K1024" s="37">
        <v>0.26300000000000001</v>
      </c>
      <c r="L1024" s="37">
        <v>1.5219999999999999E-3</v>
      </c>
      <c r="M1024" s="37">
        <v>-0.19159999999999999</v>
      </c>
      <c r="N1024" s="37">
        <v>0.315</v>
      </c>
      <c r="O1024" s="37">
        <v>0.84489999999999998</v>
      </c>
      <c r="P1024" s="37">
        <v>30001</v>
      </c>
      <c r="Q1024" s="37">
        <v>120000</v>
      </c>
    </row>
    <row r="1025" spans="9:17" x14ac:dyDescent="0.25">
      <c r="I1025" s="37" t="s">
        <v>1330</v>
      </c>
      <c r="J1025" s="37">
        <v>0.182</v>
      </c>
      <c r="K1025" s="37">
        <v>0.21590000000000001</v>
      </c>
      <c r="L1025" s="37">
        <v>1.4339999999999999E-3</v>
      </c>
      <c r="M1025" s="37">
        <v>-0.24110000000000001</v>
      </c>
      <c r="N1025" s="37">
        <v>0.18129999999999999</v>
      </c>
      <c r="O1025" s="37">
        <v>0.60560000000000003</v>
      </c>
      <c r="P1025" s="37">
        <v>30001</v>
      </c>
      <c r="Q1025" s="37">
        <v>120000</v>
      </c>
    </row>
    <row r="1026" spans="9:17" x14ac:dyDescent="0.25">
      <c r="I1026" s="37" t="s">
        <v>1331</v>
      </c>
      <c r="J1026" s="37">
        <v>0.1278</v>
      </c>
      <c r="K1026" s="37">
        <v>0.27310000000000001</v>
      </c>
      <c r="L1026" s="37">
        <v>1.5690000000000001E-3</v>
      </c>
      <c r="M1026" s="37">
        <v>-0.42159999999999997</v>
      </c>
      <c r="N1026" s="37">
        <v>0.1313</v>
      </c>
      <c r="O1026" s="37">
        <v>0.65669999999999995</v>
      </c>
      <c r="P1026" s="37">
        <v>30001</v>
      </c>
      <c r="Q1026" s="37">
        <v>120000</v>
      </c>
    </row>
    <row r="1027" spans="9:17" x14ac:dyDescent="0.25">
      <c r="I1027" s="37" t="s">
        <v>1332</v>
      </c>
      <c r="J1027" s="37">
        <v>9.7299999999999998E-2</v>
      </c>
      <c r="K1027" s="37">
        <v>0.21729999999999999</v>
      </c>
      <c r="L1027" s="37">
        <v>1.8810000000000001E-3</v>
      </c>
      <c r="M1027" s="37">
        <v>-0.33069999999999999</v>
      </c>
      <c r="N1027" s="37">
        <v>9.7430000000000003E-2</v>
      </c>
      <c r="O1027" s="37">
        <v>0.52370000000000005</v>
      </c>
      <c r="P1027" s="37">
        <v>30001</v>
      </c>
      <c r="Q1027" s="37">
        <v>120000</v>
      </c>
    </row>
    <row r="1028" spans="9:17" x14ac:dyDescent="0.25">
      <c r="I1028" s="37" t="s">
        <v>1333</v>
      </c>
      <c r="J1028" s="37">
        <v>0.10730000000000001</v>
      </c>
      <c r="K1028" s="37">
        <v>0.26040000000000002</v>
      </c>
      <c r="L1028" s="37">
        <v>2.189E-3</v>
      </c>
      <c r="M1028" s="37">
        <v>-0.40310000000000001</v>
      </c>
      <c r="N1028" s="37">
        <v>0.1069</v>
      </c>
      <c r="O1028" s="37">
        <v>0.61580000000000001</v>
      </c>
      <c r="P1028" s="37">
        <v>30001</v>
      </c>
      <c r="Q1028" s="37">
        <v>120000</v>
      </c>
    </row>
    <row r="1029" spans="9:17" x14ac:dyDescent="0.25">
      <c r="I1029" s="37" t="s">
        <v>1334</v>
      </c>
      <c r="J1029" s="37">
        <v>0.15590000000000001</v>
      </c>
      <c r="K1029" s="37">
        <v>0.31530000000000002</v>
      </c>
      <c r="L1029" s="37">
        <v>2.3010000000000001E-3</v>
      </c>
      <c r="M1029" s="37">
        <v>-0.46300000000000002</v>
      </c>
      <c r="N1029" s="37">
        <v>0.1565</v>
      </c>
      <c r="O1029" s="37">
        <v>0.77749999999999997</v>
      </c>
      <c r="P1029" s="37">
        <v>30001</v>
      </c>
      <c r="Q1029" s="37">
        <v>120000</v>
      </c>
    </row>
    <row r="1030" spans="9:17" x14ac:dyDescent="0.25">
      <c r="I1030" s="37" t="s">
        <v>1335</v>
      </c>
      <c r="J1030" s="37">
        <v>0.98660000000000003</v>
      </c>
      <c r="K1030" s="37">
        <v>0.43309999999999998</v>
      </c>
      <c r="L1030" s="37">
        <v>4.4920000000000003E-3</v>
      </c>
      <c r="M1030" s="37">
        <v>0.157</v>
      </c>
      <c r="N1030" s="37">
        <v>0.97760000000000002</v>
      </c>
      <c r="O1030" s="37">
        <v>1.863</v>
      </c>
      <c r="P1030" s="37">
        <v>30001</v>
      </c>
      <c r="Q1030" s="37">
        <v>120000</v>
      </c>
    </row>
    <row r="1031" spans="9:17" x14ac:dyDescent="0.25">
      <c r="I1031" s="37" t="s">
        <v>1336</v>
      </c>
      <c r="J1031" s="37">
        <v>-0.57189999999999996</v>
      </c>
      <c r="K1031" s="37">
        <v>0.248</v>
      </c>
      <c r="L1031" s="37">
        <v>2.2659999999999998E-3</v>
      </c>
      <c r="M1031" s="37">
        <v>-1.06</v>
      </c>
      <c r="N1031" s="37">
        <v>-0.57240000000000002</v>
      </c>
      <c r="O1031" s="37">
        <v>-8.5629999999999998E-2</v>
      </c>
      <c r="P1031" s="37">
        <v>30001</v>
      </c>
      <c r="Q1031" s="37">
        <v>120000</v>
      </c>
    </row>
    <row r="1032" spans="9:17" x14ac:dyDescent="0.25">
      <c r="I1032" s="37" t="s">
        <v>1337</v>
      </c>
      <c r="J1032" s="37">
        <v>-0.30570000000000003</v>
      </c>
      <c r="K1032" s="37">
        <v>0.23139999999999999</v>
      </c>
      <c r="L1032" s="37">
        <v>1.867E-3</v>
      </c>
      <c r="M1032" s="37">
        <v>-0.76139999999999997</v>
      </c>
      <c r="N1032" s="37">
        <v>-0.30399999999999999</v>
      </c>
      <c r="O1032" s="37">
        <v>0.14879999999999999</v>
      </c>
      <c r="P1032" s="37">
        <v>30001</v>
      </c>
      <c r="Q1032" s="37">
        <v>120000</v>
      </c>
    </row>
    <row r="1033" spans="9:17" x14ac:dyDescent="0.25">
      <c r="I1033" s="37" t="s">
        <v>1338</v>
      </c>
      <c r="J1033" s="37">
        <v>-0.30059999999999998</v>
      </c>
      <c r="K1033" s="37">
        <v>0.25190000000000001</v>
      </c>
      <c r="L1033" s="37">
        <v>1.7440000000000001E-3</v>
      </c>
      <c r="M1033" s="37">
        <v>-0.80020000000000002</v>
      </c>
      <c r="N1033" s="37">
        <v>-0.3</v>
      </c>
      <c r="O1033" s="37">
        <v>0.19489999999999999</v>
      </c>
      <c r="P1033" s="37">
        <v>30001</v>
      </c>
      <c r="Q1033" s="37">
        <v>120000</v>
      </c>
    </row>
    <row r="1034" spans="9:17" x14ac:dyDescent="0.25">
      <c r="I1034" s="37" t="s">
        <v>1339</v>
      </c>
      <c r="J1034" s="37">
        <v>-0.27150000000000002</v>
      </c>
      <c r="K1034" s="37">
        <v>0.2074</v>
      </c>
      <c r="L1034" s="37">
        <v>2.0270000000000002E-3</v>
      </c>
      <c r="M1034" s="37">
        <v>-0.68049999999999999</v>
      </c>
      <c r="N1034" s="37">
        <v>-0.27089999999999997</v>
      </c>
      <c r="O1034" s="37">
        <v>0.1346</v>
      </c>
      <c r="P1034" s="37">
        <v>30001</v>
      </c>
      <c r="Q1034" s="37">
        <v>120000</v>
      </c>
    </row>
    <row r="1035" spans="9:17" x14ac:dyDescent="0.25">
      <c r="I1035" s="37" t="s">
        <v>1340</v>
      </c>
      <c r="J1035" s="37">
        <v>0.42449999999999999</v>
      </c>
      <c r="K1035" s="37">
        <v>0.46410000000000001</v>
      </c>
      <c r="L1035" s="37">
        <v>5.5970000000000004E-3</v>
      </c>
      <c r="M1035" s="37">
        <v>-0.40679999999999999</v>
      </c>
      <c r="N1035" s="37">
        <v>0.40949999999999998</v>
      </c>
      <c r="O1035" s="37">
        <v>1.3560000000000001</v>
      </c>
      <c r="P1035" s="37">
        <v>30001</v>
      </c>
      <c r="Q1035" s="37">
        <v>120000</v>
      </c>
    </row>
    <row r="1036" spans="9:17" x14ac:dyDescent="0.25">
      <c r="I1036" s="37" t="s">
        <v>1341</v>
      </c>
      <c r="J1036" s="37">
        <v>-0.26569999999999999</v>
      </c>
      <c r="K1036" s="37">
        <v>0.27839999999999998</v>
      </c>
      <c r="L1036" s="37">
        <v>2.235E-3</v>
      </c>
      <c r="M1036" s="37">
        <v>-0.8145</v>
      </c>
      <c r="N1036" s="37">
        <v>-0.26650000000000001</v>
      </c>
      <c r="O1036" s="37">
        <v>0.28439999999999999</v>
      </c>
      <c r="P1036" s="37">
        <v>30001</v>
      </c>
      <c r="Q1036" s="37">
        <v>120000</v>
      </c>
    </row>
    <row r="1037" spans="9:17" x14ac:dyDescent="0.25">
      <c r="I1037" s="37" t="s">
        <v>1342</v>
      </c>
      <c r="J1037" s="37">
        <v>-0.38429999999999997</v>
      </c>
      <c r="K1037" s="37">
        <v>0.2545</v>
      </c>
      <c r="L1037" s="37">
        <v>2.0509999999999999E-3</v>
      </c>
      <c r="M1037" s="37">
        <v>-0.89</v>
      </c>
      <c r="N1037" s="37">
        <v>-0.38159999999999999</v>
      </c>
      <c r="O1037" s="37">
        <v>0.1087</v>
      </c>
      <c r="P1037" s="37">
        <v>30001</v>
      </c>
      <c r="Q1037" s="37">
        <v>120000</v>
      </c>
    </row>
    <row r="1038" spans="9:17" x14ac:dyDescent="0.25">
      <c r="I1038" s="37" t="s">
        <v>1343</v>
      </c>
      <c r="J1038" s="37">
        <v>-0.3805</v>
      </c>
      <c r="K1038" s="37">
        <v>0.31080000000000002</v>
      </c>
      <c r="L1038" s="37">
        <v>2.2169999999999998E-3</v>
      </c>
      <c r="M1038" s="37">
        <v>-1.012</v>
      </c>
      <c r="N1038" s="37">
        <v>-0.37340000000000001</v>
      </c>
      <c r="O1038" s="37">
        <v>0.21829999999999999</v>
      </c>
      <c r="P1038" s="37">
        <v>30001</v>
      </c>
      <c r="Q1038" s="37">
        <v>120000</v>
      </c>
    </row>
    <row r="1039" spans="9:17" x14ac:dyDescent="0.25">
      <c r="I1039" s="37" t="s">
        <v>1344</v>
      </c>
      <c r="J1039" s="37">
        <v>5.5219999999999998E-2</v>
      </c>
      <c r="K1039" s="37">
        <v>0.24709999999999999</v>
      </c>
      <c r="L1039" s="37">
        <v>2.6549999999999998E-3</v>
      </c>
      <c r="M1039" s="37">
        <v>-0.43730000000000002</v>
      </c>
      <c r="N1039" s="37">
        <v>5.883E-2</v>
      </c>
      <c r="O1039" s="37">
        <v>0.53239999999999998</v>
      </c>
      <c r="P1039" s="37">
        <v>30001</v>
      </c>
      <c r="Q1039" s="37">
        <v>120000</v>
      </c>
    </row>
    <row r="1040" spans="9:17" x14ac:dyDescent="0.25">
      <c r="I1040" s="37" t="s">
        <v>1345</v>
      </c>
      <c r="J1040" s="37">
        <v>-1.1769999999999999E-2</v>
      </c>
      <c r="K1040" s="37">
        <v>0.2591</v>
      </c>
      <c r="L1040" s="37">
        <v>2.3530000000000001E-3</v>
      </c>
      <c r="M1040" s="37">
        <v>-0.53769999999999996</v>
      </c>
      <c r="N1040" s="37">
        <v>-5.4910000000000002E-3</v>
      </c>
      <c r="O1040" s="37">
        <v>0.48180000000000001</v>
      </c>
      <c r="P1040" s="37">
        <v>30001</v>
      </c>
      <c r="Q1040" s="37">
        <v>120000</v>
      </c>
    </row>
    <row r="1041" spans="9:17" x14ac:dyDescent="0.25">
      <c r="I1041" s="37" t="s">
        <v>1346</v>
      </c>
      <c r="J1041" s="37">
        <v>0.187</v>
      </c>
      <c r="K1041" s="37">
        <v>0.24460000000000001</v>
      </c>
      <c r="L1041" s="37">
        <v>1.5299999999999999E-3</v>
      </c>
      <c r="M1041" s="37">
        <v>-0.28620000000000001</v>
      </c>
      <c r="N1041" s="37">
        <v>0.18379999999999999</v>
      </c>
      <c r="O1041" s="37">
        <v>0.67759999999999998</v>
      </c>
      <c r="P1041" s="37">
        <v>30001</v>
      </c>
      <c r="Q1041" s="37">
        <v>120000</v>
      </c>
    </row>
    <row r="1042" spans="9:17" x14ac:dyDescent="0.25">
      <c r="I1042" s="37" t="s">
        <v>1347</v>
      </c>
      <c r="J1042" s="37">
        <v>0.1807</v>
      </c>
      <c r="K1042" s="37">
        <v>0.2336</v>
      </c>
      <c r="L1042" s="37">
        <v>1.562E-3</v>
      </c>
      <c r="M1042" s="37">
        <v>-0.2757</v>
      </c>
      <c r="N1042" s="37">
        <v>0.1782</v>
      </c>
      <c r="O1042" s="37">
        <v>0.64510000000000001</v>
      </c>
      <c r="P1042" s="37">
        <v>30001</v>
      </c>
      <c r="Q1042" s="37">
        <v>120000</v>
      </c>
    </row>
    <row r="1043" spans="9:17" x14ac:dyDescent="0.25">
      <c r="I1043" s="37" t="s">
        <v>1348</v>
      </c>
      <c r="J1043" s="37">
        <v>7.8979999999999995E-2</v>
      </c>
      <c r="K1043" s="37">
        <v>0.29480000000000001</v>
      </c>
      <c r="L1043" s="37">
        <v>2.1649999999999998E-3</v>
      </c>
      <c r="M1043" s="37">
        <v>-0.5171</v>
      </c>
      <c r="N1043" s="37">
        <v>8.3140000000000006E-2</v>
      </c>
      <c r="O1043" s="37">
        <v>0.65439999999999998</v>
      </c>
      <c r="P1043" s="37">
        <v>30001</v>
      </c>
      <c r="Q1043" s="37">
        <v>120000</v>
      </c>
    </row>
    <row r="1044" spans="9:17" x14ac:dyDescent="0.25">
      <c r="I1044" s="37" t="s">
        <v>1349</v>
      </c>
      <c r="J1044" s="37">
        <v>-0.47089999999999999</v>
      </c>
      <c r="K1044" s="37">
        <v>0.29339999999999999</v>
      </c>
      <c r="L1044" s="37">
        <v>2.8930000000000002E-3</v>
      </c>
      <c r="M1044" s="37">
        <v>-1.0429999999999999</v>
      </c>
      <c r="N1044" s="37">
        <v>-0.47260000000000002</v>
      </c>
      <c r="O1044" s="37">
        <v>0.1069</v>
      </c>
      <c r="P1044" s="37">
        <v>30001</v>
      </c>
      <c r="Q1044" s="37">
        <v>120000</v>
      </c>
    </row>
    <row r="1045" spans="9:17" x14ac:dyDescent="0.25">
      <c r="I1045" s="37" t="s">
        <v>1350</v>
      </c>
      <c r="J1045" s="37">
        <v>-0.51490000000000002</v>
      </c>
      <c r="K1045" s="37">
        <v>0.32790000000000002</v>
      </c>
      <c r="L1045" s="37">
        <v>3.0370000000000002E-3</v>
      </c>
      <c r="M1045" s="37">
        <v>-1.1619999999999999</v>
      </c>
      <c r="N1045" s="37">
        <v>-0.51470000000000005</v>
      </c>
      <c r="O1045" s="37">
        <v>0.13109999999999999</v>
      </c>
      <c r="P1045" s="37">
        <v>30001</v>
      </c>
      <c r="Q1045" s="37">
        <v>120000</v>
      </c>
    </row>
    <row r="1046" spans="9:17" x14ac:dyDescent="0.25">
      <c r="I1046" s="37" t="s">
        <v>1351</v>
      </c>
      <c r="J1046" s="37">
        <v>-1.042</v>
      </c>
      <c r="K1046" s="37">
        <v>0.75649999999999995</v>
      </c>
      <c r="L1046" s="37">
        <v>1.319E-2</v>
      </c>
      <c r="M1046" s="37">
        <v>-2.532</v>
      </c>
      <c r="N1046" s="37">
        <v>-1.044</v>
      </c>
      <c r="O1046" s="37">
        <v>0.45939999999999998</v>
      </c>
      <c r="P1046" s="37">
        <v>30001</v>
      </c>
      <c r="Q1046" s="37">
        <v>120000</v>
      </c>
    </row>
    <row r="1047" spans="9:17" x14ac:dyDescent="0.25">
      <c r="I1047" s="37" t="s">
        <v>1352</v>
      </c>
      <c r="J1047" s="37">
        <v>-1.1619999999999999</v>
      </c>
      <c r="K1047" s="37">
        <v>0.37180000000000002</v>
      </c>
      <c r="L1047" s="37">
        <v>3.4030000000000002E-3</v>
      </c>
      <c r="M1047" s="37">
        <v>-1.889</v>
      </c>
      <c r="N1047" s="37">
        <v>-1.1639999999999999</v>
      </c>
      <c r="O1047" s="37">
        <v>-0.4274</v>
      </c>
      <c r="P1047" s="37">
        <v>30001</v>
      </c>
      <c r="Q1047" s="37">
        <v>120000</v>
      </c>
    </row>
    <row r="1048" spans="9:17" x14ac:dyDescent="0.25">
      <c r="I1048" s="37" t="s">
        <v>1353</v>
      </c>
      <c r="J1048" s="37">
        <v>-0.81779999999999997</v>
      </c>
      <c r="K1048" s="37">
        <v>0.36459999999999998</v>
      </c>
      <c r="L1048" s="37">
        <v>4.0769999999999999E-3</v>
      </c>
      <c r="M1048" s="37">
        <v>-1.5329999999999999</v>
      </c>
      <c r="N1048" s="37">
        <v>-0.81879999999999997</v>
      </c>
      <c r="O1048" s="37">
        <v>-9.4289999999999999E-2</v>
      </c>
      <c r="P1048" s="37">
        <v>30001</v>
      </c>
      <c r="Q1048" s="37">
        <v>120000</v>
      </c>
    </row>
    <row r="1049" spans="9:17" x14ac:dyDescent="0.25">
      <c r="I1049" s="37" t="s">
        <v>1354</v>
      </c>
      <c r="J1049" s="37">
        <v>-0.81469999999999998</v>
      </c>
      <c r="K1049" s="37">
        <v>0.62209999999999999</v>
      </c>
      <c r="L1049" s="37">
        <v>9.2840000000000006E-3</v>
      </c>
      <c r="M1049" s="37">
        <v>-2.0590000000000002</v>
      </c>
      <c r="N1049" s="37">
        <v>-0.81569999999999998</v>
      </c>
      <c r="O1049" s="37">
        <v>0.43740000000000001</v>
      </c>
      <c r="P1049" s="37">
        <v>30001</v>
      </c>
      <c r="Q1049" s="37">
        <v>120000</v>
      </c>
    </row>
    <row r="1050" spans="9:17" x14ac:dyDescent="0.25">
      <c r="I1050" s="37" t="s">
        <v>1355</v>
      </c>
      <c r="J1050" s="37">
        <v>-1.002</v>
      </c>
      <c r="K1050" s="37">
        <v>0.37609999999999999</v>
      </c>
      <c r="L1050" s="37">
        <v>3.6879999999999999E-3</v>
      </c>
      <c r="M1050" s="37">
        <v>-1.7330000000000001</v>
      </c>
      <c r="N1050" s="37">
        <v>-1.002</v>
      </c>
      <c r="O1050" s="37">
        <v>-0.26200000000000001</v>
      </c>
      <c r="P1050" s="37">
        <v>30001</v>
      </c>
      <c r="Q1050" s="37">
        <v>120000</v>
      </c>
    </row>
    <row r="1051" spans="9:17" x14ac:dyDescent="0.25">
      <c r="I1051" s="37" t="s">
        <v>1356</v>
      </c>
      <c r="J1051" s="37">
        <v>-0.79910000000000003</v>
      </c>
      <c r="K1051" s="37">
        <v>0.35570000000000002</v>
      </c>
      <c r="L1051" s="37">
        <v>4.1770000000000002E-3</v>
      </c>
      <c r="M1051" s="37">
        <v>-1.494</v>
      </c>
      <c r="N1051" s="37">
        <v>-0.79890000000000005</v>
      </c>
      <c r="O1051" s="37">
        <v>-9.8879999999999996E-2</v>
      </c>
      <c r="P1051" s="37">
        <v>30001</v>
      </c>
      <c r="Q1051" s="37">
        <v>120000</v>
      </c>
    </row>
    <row r="1052" spans="9:17" x14ac:dyDescent="0.25">
      <c r="I1052" s="37" t="s">
        <v>1357</v>
      </c>
      <c r="J1052" s="37">
        <v>5.3850000000000002E-2</v>
      </c>
      <c r="K1052" s="37">
        <v>0.38030000000000003</v>
      </c>
      <c r="L1052" s="37">
        <v>4.8599999999999997E-3</v>
      </c>
      <c r="M1052" s="37">
        <v>-0.68779999999999997</v>
      </c>
      <c r="N1052" s="37">
        <v>5.0889999999999998E-2</v>
      </c>
      <c r="O1052" s="37">
        <v>0.8075</v>
      </c>
      <c r="P1052" s="37">
        <v>30001</v>
      </c>
      <c r="Q1052" s="37">
        <v>120000</v>
      </c>
    </row>
    <row r="1053" spans="9:17" x14ac:dyDescent="0.25">
      <c r="I1053" s="37" t="s">
        <v>1358</v>
      </c>
      <c r="J1053" s="37">
        <v>-0.38819999999999999</v>
      </c>
      <c r="K1053" s="37">
        <v>0.34739999999999999</v>
      </c>
      <c r="L1053" s="37">
        <v>2.3869999999999998E-3</v>
      </c>
      <c r="M1053" s="37">
        <v>-1.123</v>
      </c>
      <c r="N1053" s="37">
        <v>-0.36270000000000002</v>
      </c>
      <c r="O1053" s="37">
        <v>0.214</v>
      </c>
      <c r="P1053" s="37">
        <v>30001</v>
      </c>
      <c r="Q1053" s="37">
        <v>120000</v>
      </c>
    </row>
    <row r="1054" spans="9:17" x14ac:dyDescent="0.25">
      <c r="I1054" s="37" t="s">
        <v>1359</v>
      </c>
      <c r="J1054" s="37">
        <v>-5.1810000000000002E-2</v>
      </c>
      <c r="K1054" s="37">
        <v>0.2361</v>
      </c>
      <c r="L1054" s="37">
        <v>1.266E-3</v>
      </c>
      <c r="M1054" s="37">
        <v>-0.52539999999999998</v>
      </c>
      <c r="N1054" s="37">
        <v>-4.9169999999999998E-2</v>
      </c>
      <c r="O1054" s="37">
        <v>0.41649999999999998</v>
      </c>
      <c r="P1054" s="37">
        <v>30001</v>
      </c>
      <c r="Q1054" s="37">
        <v>120000</v>
      </c>
    </row>
    <row r="1055" spans="9:17" x14ac:dyDescent="0.25">
      <c r="I1055" s="37" t="s">
        <v>1360</v>
      </c>
      <c r="J1055" s="37">
        <v>0.16120000000000001</v>
      </c>
      <c r="K1055" s="37">
        <v>0.30780000000000002</v>
      </c>
      <c r="L1055" s="37">
        <v>1.7669999999999999E-3</v>
      </c>
      <c r="M1055" s="37">
        <v>-0.42330000000000001</v>
      </c>
      <c r="N1055" s="37">
        <v>0.14460000000000001</v>
      </c>
      <c r="O1055" s="37">
        <v>0.80520000000000003</v>
      </c>
      <c r="P1055" s="37">
        <v>30001</v>
      </c>
      <c r="Q1055" s="37">
        <v>120000</v>
      </c>
    </row>
    <row r="1056" spans="9:17" x14ac:dyDescent="0.25">
      <c r="I1056" s="37" t="s">
        <v>1361</v>
      </c>
      <c r="J1056" s="37">
        <v>0.3296</v>
      </c>
      <c r="K1056" s="37">
        <v>0.2331</v>
      </c>
      <c r="L1056" s="37">
        <v>1.3960000000000001E-3</v>
      </c>
      <c r="M1056" s="37">
        <v>-0.1283</v>
      </c>
      <c r="N1056" s="37">
        <v>0.32850000000000001</v>
      </c>
      <c r="O1056" s="37">
        <v>0.79210000000000003</v>
      </c>
      <c r="P1056" s="37">
        <v>30001</v>
      </c>
      <c r="Q1056" s="37">
        <v>120000</v>
      </c>
    </row>
    <row r="1057" spans="9:17" x14ac:dyDescent="0.25">
      <c r="I1057" s="37" t="s">
        <v>1362</v>
      </c>
      <c r="J1057" s="37">
        <v>0.59840000000000004</v>
      </c>
      <c r="K1057" s="37">
        <v>0.31459999999999999</v>
      </c>
      <c r="L1057" s="37">
        <v>2.049E-3</v>
      </c>
      <c r="M1057" s="37">
        <v>8.0960000000000008E-3</v>
      </c>
      <c r="N1057" s="37">
        <v>0.58809999999999996</v>
      </c>
      <c r="O1057" s="37">
        <v>1.2450000000000001</v>
      </c>
      <c r="P1057" s="37">
        <v>30001</v>
      </c>
      <c r="Q1057" s="37">
        <v>120000</v>
      </c>
    </row>
    <row r="1058" spans="9:17" x14ac:dyDescent="0.25">
      <c r="I1058" s="37" t="s">
        <v>1363</v>
      </c>
      <c r="J1058" s="37">
        <v>0.28689999999999999</v>
      </c>
      <c r="K1058" s="37">
        <v>0.25419999999999998</v>
      </c>
      <c r="L1058" s="37">
        <v>1.2099999999999999E-3</v>
      </c>
      <c r="M1058" s="37">
        <v>-0.21970000000000001</v>
      </c>
      <c r="N1058" s="37">
        <v>0.28870000000000001</v>
      </c>
      <c r="O1058" s="37">
        <v>0.78169999999999995</v>
      </c>
      <c r="P1058" s="37">
        <v>30001</v>
      </c>
      <c r="Q1058" s="37">
        <v>120000</v>
      </c>
    </row>
    <row r="1059" spans="9:17" x14ac:dyDescent="0.25">
      <c r="I1059" s="37" t="s">
        <v>1364</v>
      </c>
      <c r="J1059" s="37">
        <v>0.1938</v>
      </c>
      <c r="K1059" s="37">
        <v>0.24</v>
      </c>
      <c r="L1059" s="37">
        <v>1.506E-3</v>
      </c>
      <c r="M1059" s="37">
        <v>-0.28100000000000003</v>
      </c>
      <c r="N1059" s="37">
        <v>0.19359999999999999</v>
      </c>
      <c r="O1059" s="37">
        <v>0.66910000000000003</v>
      </c>
      <c r="P1059" s="37">
        <v>30001</v>
      </c>
      <c r="Q1059" s="37">
        <v>120000</v>
      </c>
    </row>
    <row r="1060" spans="9:17" x14ac:dyDescent="0.25">
      <c r="I1060" s="37" t="s">
        <v>1365</v>
      </c>
      <c r="J1060" s="37">
        <v>0.56889999999999996</v>
      </c>
      <c r="K1060" s="37">
        <v>0.29830000000000001</v>
      </c>
      <c r="L1060" s="37">
        <v>1.7539999999999999E-3</v>
      </c>
      <c r="M1060" s="37">
        <v>4.0689999999999997E-3</v>
      </c>
      <c r="N1060" s="37">
        <v>0.56100000000000005</v>
      </c>
      <c r="O1060" s="37">
        <v>1.1739999999999999</v>
      </c>
      <c r="P1060" s="37">
        <v>30001</v>
      </c>
      <c r="Q1060" s="37">
        <v>120000</v>
      </c>
    </row>
    <row r="1061" spans="9:17" x14ac:dyDescent="0.25">
      <c r="I1061" s="37" t="s">
        <v>1366</v>
      </c>
      <c r="J1061" s="37">
        <v>0.27739999999999998</v>
      </c>
      <c r="K1061" s="37">
        <v>0.2908</v>
      </c>
      <c r="L1061" s="37">
        <v>1.624E-3</v>
      </c>
      <c r="M1061" s="37">
        <v>-0.30249999999999999</v>
      </c>
      <c r="N1061" s="37">
        <v>0.28039999999999998</v>
      </c>
      <c r="O1061" s="37">
        <v>0.84460000000000002</v>
      </c>
      <c r="P1061" s="37">
        <v>30001</v>
      </c>
      <c r="Q1061" s="37">
        <v>120000</v>
      </c>
    </row>
    <row r="1062" spans="9:17" x14ac:dyDescent="0.25">
      <c r="I1062" s="37" t="s">
        <v>1367</v>
      </c>
      <c r="J1062" s="37">
        <v>0.71479999999999999</v>
      </c>
      <c r="K1062" s="37">
        <v>0.35339999999999999</v>
      </c>
      <c r="L1062" s="37">
        <v>2.5300000000000001E-3</v>
      </c>
      <c r="M1062" s="37">
        <v>6.9809999999999997E-2</v>
      </c>
      <c r="N1062" s="37">
        <v>0.69720000000000004</v>
      </c>
      <c r="O1062" s="37">
        <v>1.45</v>
      </c>
      <c r="P1062" s="37">
        <v>30001</v>
      </c>
      <c r="Q1062" s="37">
        <v>120000</v>
      </c>
    </row>
    <row r="1063" spans="9:17" x14ac:dyDescent="0.25">
      <c r="I1063" s="37" t="s">
        <v>1368</v>
      </c>
      <c r="J1063" s="37">
        <v>0.50380000000000003</v>
      </c>
      <c r="K1063" s="37">
        <v>0.3014</v>
      </c>
      <c r="L1063" s="37">
        <v>1.7459999999999999E-3</v>
      </c>
      <c r="M1063" s="37">
        <v>-8.2280000000000006E-2</v>
      </c>
      <c r="N1063" s="37">
        <v>0.501</v>
      </c>
      <c r="O1063" s="37">
        <v>1.105</v>
      </c>
      <c r="P1063" s="37">
        <v>30001</v>
      </c>
      <c r="Q1063" s="37">
        <v>120000</v>
      </c>
    </row>
    <row r="1064" spans="9:17" x14ac:dyDescent="0.25">
      <c r="I1064" s="37" t="s">
        <v>1369</v>
      </c>
      <c r="J1064" s="37">
        <v>0.36670000000000003</v>
      </c>
      <c r="K1064" s="37">
        <v>0.2702</v>
      </c>
      <c r="L1064" s="37">
        <v>1.701E-3</v>
      </c>
      <c r="M1064" s="37">
        <v>-0.16189999999999999</v>
      </c>
      <c r="N1064" s="37">
        <v>0.36449999999999999</v>
      </c>
      <c r="O1064" s="37">
        <v>0.90600000000000003</v>
      </c>
      <c r="P1064" s="37">
        <v>30001</v>
      </c>
      <c r="Q1064" s="37">
        <v>120000</v>
      </c>
    </row>
    <row r="1065" spans="9:17" x14ac:dyDescent="0.25">
      <c r="I1065" s="37" t="s">
        <v>1370</v>
      </c>
      <c r="J1065" s="37">
        <v>0.3125</v>
      </c>
      <c r="K1065" s="37">
        <v>0.31130000000000002</v>
      </c>
      <c r="L1065" s="37">
        <v>1.8680000000000001E-3</v>
      </c>
      <c r="M1065" s="37">
        <v>-0.30740000000000001</v>
      </c>
      <c r="N1065" s="37">
        <v>0.31509999999999999</v>
      </c>
      <c r="O1065" s="37">
        <v>0.9204</v>
      </c>
      <c r="P1065" s="37">
        <v>30001</v>
      </c>
      <c r="Q1065" s="37">
        <v>120000</v>
      </c>
    </row>
    <row r="1066" spans="9:17" x14ac:dyDescent="0.25">
      <c r="I1066" s="37" t="s">
        <v>1371</v>
      </c>
      <c r="J1066" s="37">
        <v>0.28199999999999997</v>
      </c>
      <c r="K1066" s="37">
        <v>0.26419999999999999</v>
      </c>
      <c r="L1066" s="37">
        <v>2.1359999999999999E-3</v>
      </c>
      <c r="M1066" s="37">
        <v>-0.23530000000000001</v>
      </c>
      <c r="N1066" s="37">
        <v>0.28079999999999999</v>
      </c>
      <c r="O1066" s="37">
        <v>0.80779999999999996</v>
      </c>
      <c r="P1066" s="37">
        <v>30001</v>
      </c>
      <c r="Q1066" s="37">
        <v>120000</v>
      </c>
    </row>
    <row r="1067" spans="9:17" x14ac:dyDescent="0.25">
      <c r="I1067" s="37" t="s">
        <v>1372</v>
      </c>
      <c r="J1067" s="37">
        <v>0.29189999999999999</v>
      </c>
      <c r="K1067" s="37">
        <v>0.29899999999999999</v>
      </c>
      <c r="L1067" s="37">
        <v>2.3579999999999999E-3</v>
      </c>
      <c r="M1067" s="37">
        <v>-0.2913</v>
      </c>
      <c r="N1067" s="37">
        <v>0.28999999999999998</v>
      </c>
      <c r="O1067" s="37">
        <v>0.88390000000000002</v>
      </c>
      <c r="P1067" s="37">
        <v>30001</v>
      </c>
      <c r="Q1067" s="37">
        <v>120000</v>
      </c>
    </row>
    <row r="1068" spans="9:17" x14ac:dyDescent="0.25">
      <c r="I1068" s="37" t="s">
        <v>1373</v>
      </c>
      <c r="J1068" s="37">
        <v>0.34060000000000001</v>
      </c>
      <c r="K1068" s="37">
        <v>0.3478</v>
      </c>
      <c r="L1068" s="37">
        <v>2.5070000000000001E-3</v>
      </c>
      <c r="M1068" s="37">
        <v>-0.3412</v>
      </c>
      <c r="N1068" s="37">
        <v>0.33950000000000002</v>
      </c>
      <c r="O1068" s="37">
        <v>1.0269999999999999</v>
      </c>
      <c r="P1068" s="37">
        <v>30001</v>
      </c>
      <c r="Q1068" s="37">
        <v>120000</v>
      </c>
    </row>
    <row r="1069" spans="9:17" x14ac:dyDescent="0.25">
      <c r="I1069" s="37" t="s">
        <v>1374</v>
      </c>
      <c r="J1069" s="37">
        <v>1.171</v>
      </c>
      <c r="K1069" s="37">
        <v>0.45710000000000001</v>
      </c>
      <c r="L1069" s="37">
        <v>4.6389999999999999E-3</v>
      </c>
      <c r="M1069" s="37">
        <v>0.28810000000000002</v>
      </c>
      <c r="N1069" s="37">
        <v>1.165</v>
      </c>
      <c r="O1069" s="37">
        <v>2.0870000000000002</v>
      </c>
      <c r="P1069" s="37">
        <v>30001</v>
      </c>
      <c r="Q1069" s="37">
        <v>120000</v>
      </c>
    </row>
    <row r="1070" spans="9:17" x14ac:dyDescent="0.25">
      <c r="I1070" s="37" t="s">
        <v>1375</v>
      </c>
      <c r="J1070" s="37">
        <v>-0.38719999999999999</v>
      </c>
      <c r="K1070" s="37">
        <v>0.2898</v>
      </c>
      <c r="L1070" s="37">
        <v>2.5219999999999999E-3</v>
      </c>
      <c r="M1070" s="37">
        <v>-0.95820000000000005</v>
      </c>
      <c r="N1070" s="37">
        <v>-0.38679999999999998</v>
      </c>
      <c r="O1070" s="37">
        <v>0.18429999999999999</v>
      </c>
      <c r="P1070" s="37">
        <v>30001</v>
      </c>
      <c r="Q1070" s="37">
        <v>120000</v>
      </c>
    </row>
    <row r="1071" spans="9:17" x14ac:dyDescent="0.25">
      <c r="I1071" s="37" t="s">
        <v>1376</v>
      </c>
      <c r="J1071" s="37">
        <v>-0.121</v>
      </c>
      <c r="K1071" s="37">
        <v>0.27500000000000002</v>
      </c>
      <c r="L1071" s="37">
        <v>2.098E-3</v>
      </c>
      <c r="M1071" s="37">
        <v>-0.65900000000000003</v>
      </c>
      <c r="N1071" s="37">
        <v>-0.122</v>
      </c>
      <c r="O1071" s="37">
        <v>0.42470000000000002</v>
      </c>
      <c r="P1071" s="37">
        <v>30001</v>
      </c>
      <c r="Q1071" s="37">
        <v>120000</v>
      </c>
    </row>
    <row r="1072" spans="9:17" x14ac:dyDescent="0.25">
      <c r="I1072" s="37" t="s">
        <v>1377</v>
      </c>
      <c r="J1072" s="37">
        <v>-0.1159</v>
      </c>
      <c r="K1072" s="37">
        <v>0.29139999999999999</v>
      </c>
      <c r="L1072" s="37">
        <v>2.016E-3</v>
      </c>
      <c r="M1072" s="37">
        <v>-0.68469999999999998</v>
      </c>
      <c r="N1072" s="37">
        <v>-0.1172</v>
      </c>
      <c r="O1072" s="37">
        <v>0.46110000000000001</v>
      </c>
      <c r="P1072" s="37">
        <v>30001</v>
      </c>
      <c r="Q1072" s="37">
        <v>120000</v>
      </c>
    </row>
    <row r="1073" spans="9:17" x14ac:dyDescent="0.25">
      <c r="I1073" s="37" t="s">
        <v>1378</v>
      </c>
      <c r="J1073" s="37">
        <v>-8.6840000000000001E-2</v>
      </c>
      <c r="K1073" s="37">
        <v>0.25480000000000003</v>
      </c>
      <c r="L1073" s="37">
        <v>2.2620000000000001E-3</v>
      </c>
      <c r="M1073" s="37">
        <v>-0.58430000000000004</v>
      </c>
      <c r="N1073" s="37">
        <v>-8.813E-2</v>
      </c>
      <c r="O1073" s="37">
        <v>0.42059999999999997</v>
      </c>
      <c r="P1073" s="37">
        <v>30001</v>
      </c>
      <c r="Q1073" s="37">
        <v>120000</v>
      </c>
    </row>
    <row r="1074" spans="9:17" x14ac:dyDescent="0.25">
      <c r="I1074" s="37" t="s">
        <v>1379</v>
      </c>
      <c r="J1074" s="37">
        <v>0.60919999999999996</v>
      </c>
      <c r="K1074" s="37">
        <v>0.4909</v>
      </c>
      <c r="L1074" s="37">
        <v>5.7239999999999999E-3</v>
      </c>
      <c r="M1074" s="37">
        <v>-0.27979999999999999</v>
      </c>
      <c r="N1074" s="37">
        <v>0.59450000000000003</v>
      </c>
      <c r="O1074" s="37">
        <v>1.595</v>
      </c>
      <c r="P1074" s="37">
        <v>30001</v>
      </c>
      <c r="Q1074" s="37">
        <v>120000</v>
      </c>
    </row>
    <row r="1075" spans="9:17" x14ac:dyDescent="0.25">
      <c r="I1075" s="37" t="s">
        <v>1380</v>
      </c>
      <c r="J1075" s="37">
        <v>-8.0979999999999996E-2</v>
      </c>
      <c r="K1075" s="37">
        <v>0.31419999999999998</v>
      </c>
      <c r="L1075" s="37">
        <v>2.4420000000000002E-3</v>
      </c>
      <c r="M1075" s="37">
        <v>-0.69769999999999999</v>
      </c>
      <c r="N1075" s="37">
        <v>-8.1769999999999995E-2</v>
      </c>
      <c r="O1075" s="37">
        <v>0.53939999999999999</v>
      </c>
      <c r="P1075" s="37">
        <v>30001</v>
      </c>
      <c r="Q1075" s="37">
        <v>120000</v>
      </c>
    </row>
    <row r="1076" spans="9:17" x14ac:dyDescent="0.25">
      <c r="I1076" s="37" t="s">
        <v>1381</v>
      </c>
      <c r="J1076" s="37">
        <v>-0.1996</v>
      </c>
      <c r="K1076" s="37">
        <v>0.29330000000000001</v>
      </c>
      <c r="L1076" s="37">
        <v>2.271E-3</v>
      </c>
      <c r="M1076" s="37">
        <v>-0.77969999999999995</v>
      </c>
      <c r="N1076" s="37">
        <v>-0.19889999999999999</v>
      </c>
      <c r="O1076" s="37">
        <v>0.37780000000000002</v>
      </c>
      <c r="P1076" s="37">
        <v>30001</v>
      </c>
      <c r="Q1076" s="37">
        <v>120000</v>
      </c>
    </row>
    <row r="1077" spans="9:17" x14ac:dyDescent="0.25">
      <c r="I1077" s="37" t="s">
        <v>1382</v>
      </c>
      <c r="J1077" s="37">
        <v>-0.19589999999999999</v>
      </c>
      <c r="K1077" s="37">
        <v>0.3427</v>
      </c>
      <c r="L1077" s="37">
        <v>2.444E-3</v>
      </c>
      <c r="M1077" s="37">
        <v>-0.88080000000000003</v>
      </c>
      <c r="N1077" s="37">
        <v>-0.1915</v>
      </c>
      <c r="O1077" s="37">
        <v>0.47049999999999997</v>
      </c>
      <c r="P1077" s="37">
        <v>30001</v>
      </c>
      <c r="Q1077" s="37">
        <v>120000</v>
      </c>
    </row>
    <row r="1078" spans="9:17" x14ac:dyDescent="0.25">
      <c r="I1078" s="37" t="s">
        <v>1383</v>
      </c>
      <c r="J1078" s="37">
        <v>0.2399</v>
      </c>
      <c r="K1078" s="37">
        <v>0.28870000000000001</v>
      </c>
      <c r="L1078" s="37">
        <v>2.8470000000000001E-3</v>
      </c>
      <c r="M1078" s="37">
        <v>-0.32900000000000001</v>
      </c>
      <c r="N1078" s="37">
        <v>0.2417</v>
      </c>
      <c r="O1078" s="37">
        <v>0.8034</v>
      </c>
      <c r="P1078" s="37">
        <v>30001</v>
      </c>
      <c r="Q1078" s="37">
        <v>120000</v>
      </c>
    </row>
    <row r="1079" spans="9:17" x14ac:dyDescent="0.25">
      <c r="I1079" s="37" t="s">
        <v>1384</v>
      </c>
      <c r="J1079" s="37">
        <v>0.1729</v>
      </c>
      <c r="K1079" s="37">
        <v>0.29849999999999999</v>
      </c>
      <c r="L1079" s="37">
        <v>2.5500000000000002E-3</v>
      </c>
      <c r="M1079" s="37">
        <v>-0.42370000000000002</v>
      </c>
      <c r="N1079" s="37">
        <v>0.17699999999999999</v>
      </c>
      <c r="O1079" s="37">
        <v>0.74880000000000002</v>
      </c>
      <c r="P1079" s="37">
        <v>30001</v>
      </c>
      <c r="Q1079" s="37">
        <v>120000</v>
      </c>
    </row>
    <row r="1080" spans="9:17" x14ac:dyDescent="0.25">
      <c r="I1080" s="37" t="s">
        <v>1385</v>
      </c>
      <c r="J1080" s="37">
        <v>0.37169999999999997</v>
      </c>
      <c r="K1080" s="37">
        <v>0.28639999999999999</v>
      </c>
      <c r="L1080" s="37">
        <v>1.792E-3</v>
      </c>
      <c r="M1080" s="37">
        <v>-0.1852</v>
      </c>
      <c r="N1080" s="37">
        <v>0.36849999999999999</v>
      </c>
      <c r="O1080" s="37">
        <v>0.94369999999999998</v>
      </c>
      <c r="P1080" s="37">
        <v>30001</v>
      </c>
      <c r="Q1080" s="37">
        <v>120000</v>
      </c>
    </row>
    <row r="1081" spans="9:17" x14ac:dyDescent="0.25">
      <c r="I1081" s="37" t="s">
        <v>1386</v>
      </c>
      <c r="J1081" s="37">
        <v>0.3654</v>
      </c>
      <c r="K1081" s="37">
        <v>0.2787</v>
      </c>
      <c r="L1081" s="37">
        <v>1.8649999999999999E-3</v>
      </c>
      <c r="M1081" s="37">
        <v>-0.17730000000000001</v>
      </c>
      <c r="N1081" s="37">
        <v>0.36299999999999999</v>
      </c>
      <c r="O1081" s="37">
        <v>0.9204</v>
      </c>
      <c r="P1081" s="37">
        <v>30001</v>
      </c>
      <c r="Q1081" s="37">
        <v>120000</v>
      </c>
    </row>
    <row r="1082" spans="9:17" x14ac:dyDescent="0.25">
      <c r="I1082" s="37" t="s">
        <v>1387</v>
      </c>
      <c r="J1082" s="37">
        <v>0.26369999999999999</v>
      </c>
      <c r="K1082" s="37">
        <v>0.33160000000000001</v>
      </c>
      <c r="L1082" s="37">
        <v>2.382E-3</v>
      </c>
      <c r="M1082" s="37">
        <v>-0.40310000000000001</v>
      </c>
      <c r="N1082" s="37">
        <v>0.2666</v>
      </c>
      <c r="O1082" s="37">
        <v>0.91220000000000001</v>
      </c>
      <c r="P1082" s="37">
        <v>30001</v>
      </c>
      <c r="Q1082" s="37">
        <v>120000</v>
      </c>
    </row>
    <row r="1083" spans="9:17" x14ac:dyDescent="0.25">
      <c r="I1083" s="37" t="s">
        <v>1388</v>
      </c>
      <c r="J1083" s="37">
        <v>-0.2863</v>
      </c>
      <c r="K1083" s="37">
        <v>0.32829999999999998</v>
      </c>
      <c r="L1083" s="37">
        <v>3.1440000000000001E-3</v>
      </c>
      <c r="M1083" s="37">
        <v>-0.92510000000000003</v>
      </c>
      <c r="N1083" s="37">
        <v>-0.28739999999999999</v>
      </c>
      <c r="O1083" s="37">
        <v>0.36220000000000002</v>
      </c>
      <c r="P1083" s="37">
        <v>30001</v>
      </c>
      <c r="Q1083" s="37">
        <v>120000</v>
      </c>
    </row>
    <row r="1084" spans="9:17" x14ac:dyDescent="0.25">
      <c r="I1084" s="37" t="s">
        <v>1389</v>
      </c>
      <c r="J1084" s="37">
        <v>-0.33019999999999999</v>
      </c>
      <c r="K1084" s="37">
        <v>0.35870000000000002</v>
      </c>
      <c r="L1084" s="37">
        <v>3.2369999999999999E-3</v>
      </c>
      <c r="M1084" s="37">
        <v>-1.034</v>
      </c>
      <c r="N1084" s="37">
        <v>-0.3306</v>
      </c>
      <c r="O1084" s="37">
        <v>0.37559999999999999</v>
      </c>
      <c r="P1084" s="37">
        <v>30001</v>
      </c>
      <c r="Q1084" s="37">
        <v>120000</v>
      </c>
    </row>
    <row r="1085" spans="9:17" x14ac:dyDescent="0.25">
      <c r="I1085" s="37" t="s">
        <v>1390</v>
      </c>
      <c r="J1085" s="37">
        <v>-0.85699999999999998</v>
      </c>
      <c r="K1085" s="37">
        <v>0.7702</v>
      </c>
      <c r="L1085" s="37">
        <v>1.3180000000000001E-2</v>
      </c>
      <c r="M1085" s="37">
        <v>-2.37</v>
      </c>
      <c r="N1085" s="37">
        <v>-0.85899999999999999</v>
      </c>
      <c r="O1085" s="37">
        <v>0.66720000000000002</v>
      </c>
      <c r="P1085" s="37">
        <v>30001</v>
      </c>
      <c r="Q1085" s="37">
        <v>120000</v>
      </c>
    </row>
    <row r="1086" spans="9:17" x14ac:dyDescent="0.25">
      <c r="I1086" s="37" t="s">
        <v>1391</v>
      </c>
      <c r="J1086" s="37">
        <v>-0.97699999999999998</v>
      </c>
      <c r="K1086" s="37">
        <v>0.3987</v>
      </c>
      <c r="L1086" s="37">
        <v>3.5260000000000001E-3</v>
      </c>
      <c r="M1086" s="37">
        <v>-1.754</v>
      </c>
      <c r="N1086" s="37">
        <v>-0.9778</v>
      </c>
      <c r="O1086" s="37">
        <v>-0.19120000000000001</v>
      </c>
      <c r="P1086" s="37">
        <v>30001</v>
      </c>
      <c r="Q1086" s="37">
        <v>120000</v>
      </c>
    </row>
    <row r="1087" spans="9:17" x14ac:dyDescent="0.25">
      <c r="I1087" s="37" t="s">
        <v>1392</v>
      </c>
      <c r="J1087" s="37">
        <v>-0.6331</v>
      </c>
      <c r="K1087" s="37">
        <v>0.39219999999999999</v>
      </c>
      <c r="L1087" s="37">
        <v>4.1289999999999999E-3</v>
      </c>
      <c r="M1087" s="37">
        <v>-1.401</v>
      </c>
      <c r="N1087" s="37">
        <v>-0.63360000000000005</v>
      </c>
      <c r="O1087" s="37">
        <v>0.1389</v>
      </c>
      <c r="P1087" s="37">
        <v>30001</v>
      </c>
      <c r="Q1087" s="37">
        <v>120000</v>
      </c>
    </row>
    <row r="1088" spans="9:17" x14ac:dyDescent="0.25">
      <c r="I1088" s="37" t="s">
        <v>1393</v>
      </c>
      <c r="J1088" s="37">
        <v>-0.63</v>
      </c>
      <c r="K1088" s="37">
        <v>0.63759999999999994</v>
      </c>
      <c r="L1088" s="37">
        <v>9.2619999999999994E-3</v>
      </c>
      <c r="M1088" s="37">
        <v>-1.9059999999999999</v>
      </c>
      <c r="N1088" s="37">
        <v>-0.63149999999999995</v>
      </c>
      <c r="O1088" s="37">
        <v>0.65610000000000002</v>
      </c>
      <c r="P1088" s="37">
        <v>30001</v>
      </c>
      <c r="Q1088" s="37">
        <v>120000</v>
      </c>
    </row>
    <row r="1089" spans="9:17" x14ac:dyDescent="0.25">
      <c r="I1089" s="37" t="s">
        <v>1394</v>
      </c>
      <c r="J1089" s="37">
        <v>-0.81689999999999996</v>
      </c>
      <c r="K1089" s="37">
        <v>0.40379999999999999</v>
      </c>
      <c r="L1089" s="37">
        <v>3.8800000000000002E-3</v>
      </c>
      <c r="M1089" s="37">
        <v>-1.6120000000000001</v>
      </c>
      <c r="N1089" s="37">
        <v>-0.81730000000000003</v>
      </c>
      <c r="O1089" s="37">
        <v>-2.6259999999999999E-2</v>
      </c>
      <c r="P1089" s="37">
        <v>30001</v>
      </c>
      <c r="Q1089" s="37">
        <v>120000</v>
      </c>
    </row>
    <row r="1090" spans="9:17" x14ac:dyDescent="0.25">
      <c r="I1090" s="37" t="s">
        <v>1395</v>
      </c>
      <c r="J1090" s="37">
        <v>-0.61450000000000005</v>
      </c>
      <c r="K1090" s="37">
        <v>0.3866</v>
      </c>
      <c r="L1090" s="37">
        <v>4.1939999999999998E-3</v>
      </c>
      <c r="M1090" s="37">
        <v>-1.3680000000000001</v>
      </c>
      <c r="N1090" s="37">
        <v>-0.61629999999999996</v>
      </c>
      <c r="O1090" s="37">
        <v>0.14949999999999999</v>
      </c>
      <c r="P1090" s="37">
        <v>30001</v>
      </c>
      <c r="Q1090" s="37">
        <v>120000</v>
      </c>
    </row>
    <row r="1091" spans="9:17" x14ac:dyDescent="0.25">
      <c r="I1091" s="37" t="s">
        <v>1396</v>
      </c>
      <c r="J1091" s="37">
        <v>0.23849999999999999</v>
      </c>
      <c r="K1091" s="37">
        <v>0.40820000000000001</v>
      </c>
      <c r="L1091" s="37">
        <v>5.012E-3</v>
      </c>
      <c r="M1091" s="37">
        <v>-0.56230000000000002</v>
      </c>
      <c r="N1091" s="37">
        <v>0.2379</v>
      </c>
      <c r="O1091" s="37">
        <v>1.0449999999999999</v>
      </c>
      <c r="P1091" s="37">
        <v>30001</v>
      </c>
      <c r="Q1091" s="37">
        <v>120000</v>
      </c>
    </row>
    <row r="1092" spans="9:17" x14ac:dyDescent="0.25">
      <c r="I1092" s="37" t="s">
        <v>1397</v>
      </c>
      <c r="J1092" s="37">
        <v>0.33639999999999998</v>
      </c>
      <c r="K1092" s="37">
        <v>0.312</v>
      </c>
      <c r="L1092" s="37">
        <v>2.2590000000000002E-3</v>
      </c>
      <c r="M1092" s="37">
        <v>-0.20599999999999999</v>
      </c>
      <c r="N1092" s="37">
        <v>0.31569999999999998</v>
      </c>
      <c r="O1092" s="37">
        <v>0.99390000000000001</v>
      </c>
      <c r="P1092" s="37">
        <v>30001</v>
      </c>
      <c r="Q1092" s="37">
        <v>120000</v>
      </c>
    </row>
    <row r="1093" spans="9:17" x14ac:dyDescent="0.25">
      <c r="I1093" s="37" t="s">
        <v>1398</v>
      </c>
      <c r="J1093" s="37">
        <v>0.5494</v>
      </c>
      <c r="K1093" s="37">
        <v>0.39419999999999999</v>
      </c>
      <c r="L1093" s="37">
        <v>3.009E-3</v>
      </c>
      <c r="M1093" s="37">
        <v>-0.1124</v>
      </c>
      <c r="N1093" s="37">
        <v>0.52300000000000002</v>
      </c>
      <c r="O1093" s="37">
        <v>1.38</v>
      </c>
      <c r="P1093" s="37">
        <v>30001</v>
      </c>
      <c r="Q1093" s="37">
        <v>120000</v>
      </c>
    </row>
    <row r="1094" spans="9:17" x14ac:dyDescent="0.25">
      <c r="I1094" s="37" t="s">
        <v>1399</v>
      </c>
      <c r="J1094" s="37">
        <v>0.7177</v>
      </c>
      <c r="K1094" s="37">
        <v>0.31230000000000002</v>
      </c>
      <c r="L1094" s="37">
        <v>2.398E-3</v>
      </c>
      <c r="M1094" s="37">
        <v>0.153</v>
      </c>
      <c r="N1094" s="37">
        <v>0.70489999999999997</v>
      </c>
      <c r="O1094" s="37">
        <v>1.3560000000000001</v>
      </c>
      <c r="P1094" s="37">
        <v>30001</v>
      </c>
      <c r="Q1094" s="37">
        <v>120000</v>
      </c>
    </row>
    <row r="1095" spans="9:17" x14ac:dyDescent="0.25">
      <c r="I1095" s="37" t="s">
        <v>1400</v>
      </c>
      <c r="J1095" s="37">
        <v>0.98660000000000003</v>
      </c>
      <c r="K1095" s="37">
        <v>0.38640000000000002</v>
      </c>
      <c r="L1095" s="37">
        <v>3.0230000000000001E-3</v>
      </c>
      <c r="M1095" s="37">
        <v>0.26989999999999997</v>
      </c>
      <c r="N1095" s="37">
        <v>0.97489999999999999</v>
      </c>
      <c r="O1095" s="37">
        <v>1.7689999999999999</v>
      </c>
      <c r="P1095" s="37">
        <v>30001</v>
      </c>
      <c r="Q1095" s="37">
        <v>120000</v>
      </c>
    </row>
    <row r="1096" spans="9:17" x14ac:dyDescent="0.25">
      <c r="I1096" s="37" t="s">
        <v>1401</v>
      </c>
      <c r="J1096" s="37">
        <v>0.67510000000000003</v>
      </c>
      <c r="K1096" s="37">
        <v>0.38640000000000002</v>
      </c>
      <c r="L1096" s="37">
        <v>2.5790000000000001E-3</v>
      </c>
      <c r="M1096" s="37">
        <v>-5.4800000000000001E-2</v>
      </c>
      <c r="N1096" s="37">
        <v>0.66449999999999998</v>
      </c>
      <c r="O1096" s="37">
        <v>1.456</v>
      </c>
      <c r="P1096" s="37">
        <v>30001</v>
      </c>
      <c r="Q1096" s="37">
        <v>120000</v>
      </c>
    </row>
    <row r="1097" spans="9:17" x14ac:dyDescent="0.25">
      <c r="I1097" s="37" t="s">
        <v>1402</v>
      </c>
      <c r="J1097" s="37">
        <v>0.58199999999999996</v>
      </c>
      <c r="K1097" s="37">
        <v>0.32</v>
      </c>
      <c r="L1097" s="37">
        <v>2.408E-3</v>
      </c>
      <c r="M1097" s="27">
        <v>2.9460000000000001E-4</v>
      </c>
      <c r="N1097" s="37">
        <v>0.56989999999999996</v>
      </c>
      <c r="O1097" s="37">
        <v>1.236</v>
      </c>
      <c r="P1097" s="37">
        <v>30001</v>
      </c>
      <c r="Q1097" s="37">
        <v>120000</v>
      </c>
    </row>
    <row r="1098" spans="9:17" x14ac:dyDescent="0.25">
      <c r="I1098" s="37" t="s">
        <v>1403</v>
      </c>
      <c r="J1098" s="37">
        <v>0.95709999999999995</v>
      </c>
      <c r="K1098" s="37">
        <v>0.37309999999999999</v>
      </c>
      <c r="L1098" s="37">
        <v>2.8379999999999998E-3</v>
      </c>
      <c r="M1098" s="37">
        <v>0.26750000000000002</v>
      </c>
      <c r="N1098" s="37">
        <v>0.94389999999999996</v>
      </c>
      <c r="O1098" s="37">
        <v>1.716</v>
      </c>
      <c r="P1098" s="37">
        <v>30001</v>
      </c>
      <c r="Q1098" s="37">
        <v>120000</v>
      </c>
    </row>
    <row r="1099" spans="9:17" x14ac:dyDescent="0.25">
      <c r="I1099" s="37" t="s">
        <v>1404</v>
      </c>
      <c r="J1099" s="37">
        <v>0.66559999999999997</v>
      </c>
      <c r="K1099" s="37">
        <v>0.36420000000000002</v>
      </c>
      <c r="L1099" s="37">
        <v>2.539E-3</v>
      </c>
      <c r="M1099" s="37">
        <v>-2.1919999999999999E-2</v>
      </c>
      <c r="N1099" s="37">
        <v>0.65620000000000001</v>
      </c>
      <c r="O1099" s="37">
        <v>1.399</v>
      </c>
      <c r="P1099" s="37">
        <v>30001</v>
      </c>
      <c r="Q1099" s="37">
        <v>120000</v>
      </c>
    </row>
    <row r="1100" spans="9:17" x14ac:dyDescent="0.25">
      <c r="I1100" s="37" t="s">
        <v>1405</v>
      </c>
      <c r="J1100" s="37">
        <v>1.103</v>
      </c>
      <c r="K1100" s="37">
        <v>0.42070000000000002</v>
      </c>
      <c r="L1100" s="37">
        <v>3.5309999999999999E-3</v>
      </c>
      <c r="M1100" s="37">
        <v>0.32990000000000003</v>
      </c>
      <c r="N1100" s="37">
        <v>1.087</v>
      </c>
      <c r="O1100" s="37">
        <v>1.962</v>
      </c>
      <c r="P1100" s="37">
        <v>30001</v>
      </c>
      <c r="Q1100" s="37">
        <v>120000</v>
      </c>
    </row>
    <row r="1101" spans="9:17" x14ac:dyDescent="0.25">
      <c r="I1101" s="37" t="s">
        <v>1406</v>
      </c>
      <c r="J1101" s="37">
        <v>0.89200000000000002</v>
      </c>
      <c r="K1101" s="37">
        <v>0.37069999999999997</v>
      </c>
      <c r="L1101" s="37">
        <v>2.6459999999999999E-3</v>
      </c>
      <c r="M1101" s="37">
        <v>0.20330000000000001</v>
      </c>
      <c r="N1101" s="37">
        <v>0.88129999999999997</v>
      </c>
      <c r="O1101" s="37">
        <v>1.645</v>
      </c>
      <c r="P1101" s="37">
        <v>30001</v>
      </c>
      <c r="Q1101" s="37">
        <v>120000</v>
      </c>
    </row>
    <row r="1102" spans="9:17" x14ac:dyDescent="0.25">
      <c r="I1102" s="37" t="s">
        <v>1407</v>
      </c>
      <c r="J1102" s="37">
        <v>0.75490000000000002</v>
      </c>
      <c r="K1102" s="37">
        <v>0.34689999999999999</v>
      </c>
      <c r="L1102" s="37">
        <v>2.7439999999999999E-3</v>
      </c>
      <c r="M1102" s="37">
        <v>0.1137</v>
      </c>
      <c r="N1102" s="37">
        <v>0.74450000000000005</v>
      </c>
      <c r="O1102" s="37">
        <v>1.4550000000000001</v>
      </c>
      <c r="P1102" s="37">
        <v>30001</v>
      </c>
      <c r="Q1102" s="37">
        <v>120000</v>
      </c>
    </row>
    <row r="1103" spans="9:17" x14ac:dyDescent="0.25">
      <c r="I1103" s="37" t="s">
        <v>1408</v>
      </c>
      <c r="J1103" s="37">
        <v>0.70069999999999999</v>
      </c>
      <c r="K1103" s="37">
        <v>0.37640000000000001</v>
      </c>
      <c r="L1103" s="37">
        <v>2.7409999999999999E-3</v>
      </c>
      <c r="M1103" s="37">
        <v>-1.321E-2</v>
      </c>
      <c r="N1103" s="37">
        <v>0.6925</v>
      </c>
      <c r="O1103" s="37">
        <v>1.4530000000000001</v>
      </c>
      <c r="P1103" s="37">
        <v>30001</v>
      </c>
      <c r="Q1103" s="37">
        <v>120000</v>
      </c>
    </row>
    <row r="1104" spans="9:17" x14ac:dyDescent="0.25">
      <c r="I1104" s="37" t="s">
        <v>1409</v>
      </c>
      <c r="J1104" s="37">
        <v>0.67020000000000002</v>
      </c>
      <c r="K1104" s="37">
        <v>0.33789999999999998</v>
      </c>
      <c r="L1104" s="37">
        <v>2.9359999999999998E-3</v>
      </c>
      <c r="M1104" s="37">
        <v>4.5420000000000002E-2</v>
      </c>
      <c r="N1104" s="37">
        <v>0.65910000000000002</v>
      </c>
      <c r="O1104" s="37">
        <v>1.357</v>
      </c>
      <c r="P1104" s="37">
        <v>30001</v>
      </c>
      <c r="Q1104" s="37">
        <v>120000</v>
      </c>
    </row>
    <row r="1105" spans="9:17" x14ac:dyDescent="0.25">
      <c r="I1105" s="37" t="s">
        <v>1410</v>
      </c>
      <c r="J1105" s="37">
        <v>0.68010000000000004</v>
      </c>
      <c r="K1105" s="37">
        <v>0.3659</v>
      </c>
      <c r="L1105" s="37">
        <v>3.0699999999999998E-3</v>
      </c>
      <c r="M1105" s="37">
        <v>-1.2330000000000001E-2</v>
      </c>
      <c r="N1105" s="37">
        <v>0.67100000000000004</v>
      </c>
      <c r="O1105" s="37">
        <v>1.42</v>
      </c>
      <c r="P1105" s="37">
        <v>30001</v>
      </c>
      <c r="Q1105" s="37">
        <v>120000</v>
      </c>
    </row>
    <row r="1106" spans="9:17" x14ac:dyDescent="0.25">
      <c r="I1106" s="37" t="s">
        <v>1411</v>
      </c>
      <c r="J1106" s="37">
        <v>0.7288</v>
      </c>
      <c r="K1106" s="37">
        <v>0.40649999999999997</v>
      </c>
      <c r="L1106" s="37">
        <v>3.2039999999999998E-3</v>
      </c>
      <c r="M1106" s="37">
        <v>-4.9509999999999998E-2</v>
      </c>
      <c r="N1106" s="37">
        <v>0.72119999999999995</v>
      </c>
      <c r="O1106" s="37">
        <v>1.5409999999999999</v>
      </c>
      <c r="P1106" s="37">
        <v>30001</v>
      </c>
      <c r="Q1106" s="37">
        <v>120000</v>
      </c>
    </row>
    <row r="1107" spans="9:17" x14ac:dyDescent="0.25">
      <c r="I1107" s="37" t="s">
        <v>1412</v>
      </c>
      <c r="J1107" s="37">
        <v>1.5589999999999999</v>
      </c>
      <c r="K1107" s="37">
        <v>0.50600000000000001</v>
      </c>
      <c r="L1107" s="37">
        <v>5.2589999999999998E-3</v>
      </c>
      <c r="M1107" s="37">
        <v>0.59609999999999996</v>
      </c>
      <c r="N1107" s="37">
        <v>1.55</v>
      </c>
      <c r="O1107" s="37">
        <v>2.5840000000000001</v>
      </c>
      <c r="P1107" s="37">
        <v>30001</v>
      </c>
      <c r="Q1107" s="37">
        <v>120000</v>
      </c>
    </row>
    <row r="1108" spans="9:17" x14ac:dyDescent="0.25">
      <c r="I1108" s="37" t="s">
        <v>1413</v>
      </c>
      <c r="J1108" s="27">
        <v>9.5909999999999995E-4</v>
      </c>
      <c r="K1108" s="37">
        <v>0.35560000000000003</v>
      </c>
      <c r="L1108" s="37">
        <v>3.2109999999999999E-3</v>
      </c>
      <c r="M1108" s="37">
        <v>-0.66839999999999999</v>
      </c>
      <c r="N1108" s="37">
        <v>-7.9039999999999996E-3</v>
      </c>
      <c r="O1108" s="37">
        <v>0.71540000000000004</v>
      </c>
      <c r="P1108" s="37">
        <v>30001</v>
      </c>
      <c r="Q1108" s="37">
        <v>120000</v>
      </c>
    </row>
    <row r="1109" spans="9:17" x14ac:dyDescent="0.25">
      <c r="I1109" s="37" t="s">
        <v>1414</v>
      </c>
      <c r="J1109" s="37">
        <v>0.26719999999999999</v>
      </c>
      <c r="K1109" s="37">
        <v>0.34560000000000002</v>
      </c>
      <c r="L1109" s="37">
        <v>2.9940000000000001E-3</v>
      </c>
      <c r="M1109" s="37">
        <v>-0.37609999999999999</v>
      </c>
      <c r="N1109" s="37">
        <v>0.25530000000000003</v>
      </c>
      <c r="O1109" s="37">
        <v>0.97230000000000005</v>
      </c>
      <c r="P1109" s="37">
        <v>30001</v>
      </c>
      <c r="Q1109" s="37">
        <v>120000</v>
      </c>
    </row>
    <row r="1110" spans="9:17" x14ac:dyDescent="0.25">
      <c r="I1110" s="37" t="s">
        <v>1415</v>
      </c>
      <c r="J1110" s="37">
        <v>0.27229999999999999</v>
      </c>
      <c r="K1110" s="37">
        <v>0.35980000000000001</v>
      </c>
      <c r="L1110" s="37">
        <v>2.8700000000000002E-3</v>
      </c>
      <c r="M1110" s="37">
        <v>-0.40129999999999999</v>
      </c>
      <c r="N1110" s="37">
        <v>0.2631</v>
      </c>
      <c r="O1110" s="37">
        <v>0.99790000000000001</v>
      </c>
      <c r="P1110" s="37">
        <v>30001</v>
      </c>
      <c r="Q1110" s="37">
        <v>120000</v>
      </c>
    </row>
    <row r="1111" spans="9:17" x14ac:dyDescent="0.25">
      <c r="I1111" s="37" t="s">
        <v>1416</v>
      </c>
      <c r="J1111" s="37">
        <v>0.30130000000000001</v>
      </c>
      <c r="K1111" s="37">
        <v>0.32950000000000002</v>
      </c>
      <c r="L1111" s="37">
        <v>2.9910000000000002E-3</v>
      </c>
      <c r="M1111" s="37">
        <v>-0.30399999999999999</v>
      </c>
      <c r="N1111" s="37">
        <v>0.28939999999999999</v>
      </c>
      <c r="O1111" s="37">
        <v>0.9708</v>
      </c>
      <c r="P1111" s="37">
        <v>30001</v>
      </c>
      <c r="Q1111" s="37">
        <v>120000</v>
      </c>
    </row>
    <row r="1112" spans="9:17" x14ac:dyDescent="0.25">
      <c r="I1112" s="37" t="s">
        <v>1417</v>
      </c>
      <c r="J1112" s="37">
        <v>0.99729999999999996</v>
      </c>
      <c r="K1112" s="37">
        <v>0.53580000000000005</v>
      </c>
      <c r="L1112" s="37">
        <v>6.2199999999999998E-3</v>
      </c>
      <c r="M1112" s="37">
        <v>1.341E-2</v>
      </c>
      <c r="N1112" s="37">
        <v>0.98099999999999998</v>
      </c>
      <c r="O1112" s="37">
        <v>2.0819999999999999</v>
      </c>
      <c r="P1112" s="37">
        <v>30001</v>
      </c>
      <c r="Q1112" s="37">
        <v>120000</v>
      </c>
    </row>
    <row r="1113" spans="9:17" x14ac:dyDescent="0.25">
      <c r="I1113" s="37" t="s">
        <v>1418</v>
      </c>
      <c r="J1113" s="37">
        <v>0.30719999999999997</v>
      </c>
      <c r="K1113" s="37">
        <v>0.37630000000000002</v>
      </c>
      <c r="L1113" s="37">
        <v>3.0509999999999999E-3</v>
      </c>
      <c r="M1113" s="37">
        <v>-0.40870000000000001</v>
      </c>
      <c r="N1113" s="37">
        <v>0.29930000000000001</v>
      </c>
      <c r="O1113" s="37">
        <v>1.0620000000000001</v>
      </c>
      <c r="P1113" s="37">
        <v>30001</v>
      </c>
      <c r="Q1113" s="37">
        <v>120000</v>
      </c>
    </row>
    <row r="1114" spans="9:17" x14ac:dyDescent="0.25">
      <c r="I1114" s="37" t="s">
        <v>1419</v>
      </c>
      <c r="J1114" s="37">
        <v>0.18859999999999999</v>
      </c>
      <c r="K1114" s="37">
        <v>0.35970000000000002</v>
      </c>
      <c r="L1114" s="37">
        <v>3.0339999999999998E-3</v>
      </c>
      <c r="M1114" s="37">
        <v>-0.48770000000000002</v>
      </c>
      <c r="N1114" s="37">
        <v>0.1789</v>
      </c>
      <c r="O1114" s="37">
        <v>0.91690000000000005</v>
      </c>
      <c r="P1114" s="37">
        <v>30001</v>
      </c>
      <c r="Q1114" s="37">
        <v>120000</v>
      </c>
    </row>
    <row r="1115" spans="9:17" x14ac:dyDescent="0.25">
      <c r="I1115" s="37" t="s">
        <v>1420</v>
      </c>
      <c r="J1115" s="37">
        <v>0.1923</v>
      </c>
      <c r="K1115" s="37">
        <v>0.4022</v>
      </c>
      <c r="L1115" s="37">
        <v>3.091E-3</v>
      </c>
      <c r="M1115" s="37">
        <v>-0.58499999999999996</v>
      </c>
      <c r="N1115" s="37">
        <v>0.18720000000000001</v>
      </c>
      <c r="O1115" s="37">
        <v>0.99099999999999999</v>
      </c>
      <c r="P1115" s="37">
        <v>30001</v>
      </c>
      <c r="Q1115" s="37">
        <v>120000</v>
      </c>
    </row>
    <row r="1116" spans="9:17" x14ac:dyDescent="0.25">
      <c r="I1116" s="37" t="s">
        <v>1421</v>
      </c>
      <c r="J1116" s="37">
        <v>0.62809999999999999</v>
      </c>
      <c r="K1116" s="37">
        <v>0.3528</v>
      </c>
      <c r="L1116" s="37">
        <v>3.1719999999999999E-3</v>
      </c>
      <c r="M1116" s="37">
        <v>-3.6650000000000002E-2</v>
      </c>
      <c r="N1116" s="37">
        <v>0.62029999999999996</v>
      </c>
      <c r="O1116" s="37">
        <v>1.339</v>
      </c>
      <c r="P1116" s="37">
        <v>30001</v>
      </c>
      <c r="Q1116" s="37">
        <v>120000</v>
      </c>
    </row>
    <row r="1117" spans="9:17" x14ac:dyDescent="0.25">
      <c r="I1117" s="37" t="s">
        <v>1422</v>
      </c>
      <c r="J1117" s="37">
        <v>0.56110000000000004</v>
      </c>
      <c r="K1117" s="37">
        <v>0.36320000000000002</v>
      </c>
      <c r="L1117" s="37">
        <v>3.081E-3</v>
      </c>
      <c r="M1117" s="37">
        <v>-0.1308</v>
      </c>
      <c r="N1117" s="37">
        <v>0.55320000000000003</v>
      </c>
      <c r="O1117" s="37">
        <v>1.2849999999999999</v>
      </c>
      <c r="P1117" s="37">
        <v>30001</v>
      </c>
      <c r="Q1117" s="37">
        <v>120000</v>
      </c>
    </row>
    <row r="1118" spans="9:17" x14ac:dyDescent="0.25">
      <c r="I1118" s="37" t="s">
        <v>1423</v>
      </c>
      <c r="J1118" s="37">
        <v>0.75990000000000002</v>
      </c>
      <c r="K1118" s="37">
        <v>0.35670000000000002</v>
      </c>
      <c r="L1118" s="37">
        <v>2.643E-3</v>
      </c>
      <c r="M1118" s="37">
        <v>0.1008</v>
      </c>
      <c r="N1118" s="37">
        <v>0.74739999999999995</v>
      </c>
      <c r="O1118" s="37">
        <v>1.488</v>
      </c>
      <c r="P1118" s="37">
        <v>30001</v>
      </c>
      <c r="Q1118" s="37">
        <v>120000</v>
      </c>
    </row>
    <row r="1119" spans="9:17" x14ac:dyDescent="0.25">
      <c r="I1119" s="37" t="s">
        <v>1424</v>
      </c>
      <c r="J1119" s="37">
        <v>0.75360000000000005</v>
      </c>
      <c r="K1119" s="37">
        <v>0.34989999999999999</v>
      </c>
      <c r="L1119" s="37">
        <v>2.7360000000000002E-3</v>
      </c>
      <c r="M1119" s="37">
        <v>0.10299999999999999</v>
      </c>
      <c r="N1119" s="37">
        <v>0.74239999999999995</v>
      </c>
      <c r="O1119" s="37">
        <v>1.4630000000000001</v>
      </c>
      <c r="P1119" s="37">
        <v>30001</v>
      </c>
      <c r="Q1119" s="37">
        <v>120000</v>
      </c>
    </row>
    <row r="1120" spans="9:17" x14ac:dyDescent="0.25">
      <c r="I1120" s="37" t="s">
        <v>1425</v>
      </c>
      <c r="J1120" s="37">
        <v>0.65190000000000003</v>
      </c>
      <c r="K1120" s="37">
        <v>0.39250000000000002</v>
      </c>
      <c r="L1120" s="37">
        <v>2.9989999999999999E-3</v>
      </c>
      <c r="M1120" s="37">
        <v>-9.9500000000000005E-2</v>
      </c>
      <c r="N1120" s="37">
        <v>0.64429999999999998</v>
      </c>
      <c r="O1120" s="37">
        <v>1.4359999999999999</v>
      </c>
      <c r="P1120" s="37">
        <v>30001</v>
      </c>
      <c r="Q1120" s="37">
        <v>120000</v>
      </c>
    </row>
    <row r="1121" spans="9:17" x14ac:dyDescent="0.25">
      <c r="I1121" s="37" t="s">
        <v>1426</v>
      </c>
      <c r="J1121" s="37">
        <v>0.1019</v>
      </c>
      <c r="K1121" s="37">
        <v>0.38940000000000002</v>
      </c>
      <c r="L1121" s="37">
        <v>3.6359999999999999E-3</v>
      </c>
      <c r="M1121" s="37">
        <v>-0.63600000000000001</v>
      </c>
      <c r="N1121" s="37">
        <v>9.3009999999999995E-2</v>
      </c>
      <c r="O1121" s="37">
        <v>0.8871</v>
      </c>
      <c r="P1121" s="37">
        <v>30001</v>
      </c>
      <c r="Q1121" s="37">
        <v>120000</v>
      </c>
    </row>
    <row r="1122" spans="9:17" x14ac:dyDescent="0.25">
      <c r="I1122" s="37" t="s">
        <v>1427</v>
      </c>
      <c r="J1122" s="37">
        <v>5.8000000000000003E-2</v>
      </c>
      <c r="K1122" s="37">
        <v>0.41470000000000001</v>
      </c>
      <c r="L1122" s="37">
        <v>3.6619999999999999E-3</v>
      </c>
      <c r="M1122" s="37">
        <v>-0.73760000000000003</v>
      </c>
      <c r="N1122" s="37">
        <v>5.2060000000000002E-2</v>
      </c>
      <c r="O1122" s="37">
        <v>0.88759999999999994</v>
      </c>
      <c r="P1122" s="37">
        <v>30001</v>
      </c>
      <c r="Q1122" s="37">
        <v>120000</v>
      </c>
    </row>
    <row r="1123" spans="9:17" x14ac:dyDescent="0.25">
      <c r="I1123" s="37" t="s">
        <v>1428</v>
      </c>
      <c r="J1123" s="37">
        <v>-0.46879999999999999</v>
      </c>
      <c r="K1123" s="37">
        <v>0.80010000000000003</v>
      </c>
      <c r="L1123" s="37">
        <v>1.345E-2</v>
      </c>
      <c r="M1123" s="37">
        <v>-2.0270000000000001</v>
      </c>
      <c r="N1123" s="37">
        <v>-0.47139999999999999</v>
      </c>
      <c r="O1123" s="37">
        <v>1.1100000000000001</v>
      </c>
      <c r="P1123" s="37">
        <v>30001</v>
      </c>
      <c r="Q1123" s="37">
        <v>120000</v>
      </c>
    </row>
    <row r="1124" spans="9:17" x14ac:dyDescent="0.25">
      <c r="I1124" s="37" t="s">
        <v>1429</v>
      </c>
      <c r="J1124" s="37">
        <v>-0.58879999999999999</v>
      </c>
      <c r="K1124" s="37">
        <v>0.45040000000000002</v>
      </c>
      <c r="L1124" s="37">
        <v>4.1019999999999997E-3</v>
      </c>
      <c r="M1124" s="37">
        <v>-1.46</v>
      </c>
      <c r="N1124" s="37">
        <v>-0.59209999999999996</v>
      </c>
      <c r="O1124" s="37">
        <v>0.2994</v>
      </c>
      <c r="P1124" s="37">
        <v>30001</v>
      </c>
      <c r="Q1124" s="37">
        <v>120000</v>
      </c>
    </row>
    <row r="1125" spans="9:17" x14ac:dyDescent="0.25">
      <c r="I1125" s="37" t="s">
        <v>1430</v>
      </c>
      <c r="J1125" s="37">
        <v>-0.24490000000000001</v>
      </c>
      <c r="K1125" s="37">
        <v>0.44419999999999998</v>
      </c>
      <c r="L1125" s="37">
        <v>4.7410000000000004E-3</v>
      </c>
      <c r="M1125" s="37">
        <v>-1.107</v>
      </c>
      <c r="N1125" s="37">
        <v>-0.24709999999999999</v>
      </c>
      <c r="O1125" s="37">
        <v>0.63429999999999997</v>
      </c>
      <c r="P1125" s="37">
        <v>30001</v>
      </c>
      <c r="Q1125" s="37">
        <v>120000</v>
      </c>
    </row>
    <row r="1126" spans="9:17" x14ac:dyDescent="0.25">
      <c r="I1126" s="37" t="s">
        <v>1431</v>
      </c>
      <c r="J1126" s="37">
        <v>-0.24179999999999999</v>
      </c>
      <c r="K1126" s="37">
        <v>0.67159999999999997</v>
      </c>
      <c r="L1126" s="37">
        <v>9.6270000000000001E-3</v>
      </c>
      <c r="M1126" s="37">
        <v>-1.573</v>
      </c>
      <c r="N1126" s="37">
        <v>-0.24399999999999999</v>
      </c>
      <c r="O1126" s="37">
        <v>1.107</v>
      </c>
      <c r="P1126" s="37">
        <v>30001</v>
      </c>
      <c r="Q1126" s="37">
        <v>120000</v>
      </c>
    </row>
    <row r="1127" spans="9:17" x14ac:dyDescent="0.25">
      <c r="I1127" s="37" t="s">
        <v>1432</v>
      </c>
      <c r="J1127" s="37">
        <v>-0.42870000000000003</v>
      </c>
      <c r="K1127" s="37">
        <v>0.45550000000000002</v>
      </c>
      <c r="L1127" s="37">
        <v>4.287E-3</v>
      </c>
      <c r="M1127" s="37">
        <v>-1.3009999999999999</v>
      </c>
      <c r="N1127" s="37">
        <v>-0.4355</v>
      </c>
      <c r="O1127" s="37">
        <v>0.48110000000000003</v>
      </c>
      <c r="P1127" s="37">
        <v>30001</v>
      </c>
      <c r="Q1127" s="37">
        <v>120000</v>
      </c>
    </row>
    <row r="1128" spans="9:17" x14ac:dyDescent="0.25">
      <c r="I1128" s="37" t="s">
        <v>1433</v>
      </c>
      <c r="J1128" s="37">
        <v>-0.2263</v>
      </c>
      <c r="K1128" s="37">
        <v>0.43530000000000002</v>
      </c>
      <c r="L1128" s="37">
        <v>4.4050000000000001E-3</v>
      </c>
      <c r="M1128" s="37">
        <v>-1.06</v>
      </c>
      <c r="N1128" s="37">
        <v>-0.23119999999999999</v>
      </c>
      <c r="O1128" s="37">
        <v>0.64300000000000002</v>
      </c>
      <c r="P1128" s="37">
        <v>30001</v>
      </c>
      <c r="Q1128" s="37">
        <v>120000</v>
      </c>
    </row>
    <row r="1129" spans="9:17" x14ac:dyDescent="0.25">
      <c r="I1129" s="37" t="s">
        <v>1434</v>
      </c>
      <c r="J1129" s="37">
        <v>0.62670000000000003</v>
      </c>
      <c r="K1129" s="37">
        <v>0.45440000000000003</v>
      </c>
      <c r="L1129" s="37">
        <v>5.2480000000000001E-3</v>
      </c>
      <c r="M1129" s="37">
        <v>-0.24740000000000001</v>
      </c>
      <c r="N1129" s="37">
        <v>0.62429999999999997</v>
      </c>
      <c r="O1129" s="37">
        <v>1.5249999999999999</v>
      </c>
      <c r="P1129" s="37">
        <v>30001</v>
      </c>
      <c r="Q1129" s="37">
        <v>120000</v>
      </c>
    </row>
    <row r="1130" spans="9:17" x14ac:dyDescent="0.25">
      <c r="I1130" s="37" t="s">
        <v>1435</v>
      </c>
      <c r="J1130" s="37">
        <v>0.21299999999999999</v>
      </c>
      <c r="K1130" s="37">
        <v>0.27050000000000002</v>
      </c>
      <c r="L1130" s="37">
        <v>1.658E-3</v>
      </c>
      <c r="M1130" s="37">
        <v>-0.29360000000000003</v>
      </c>
      <c r="N1130" s="37">
        <v>0.1976</v>
      </c>
      <c r="O1130" s="37">
        <v>0.77590000000000003</v>
      </c>
      <c r="P1130" s="37">
        <v>30001</v>
      </c>
      <c r="Q1130" s="37">
        <v>120000</v>
      </c>
    </row>
    <row r="1131" spans="9:17" x14ac:dyDescent="0.25">
      <c r="I1131" s="37" t="s">
        <v>1436</v>
      </c>
      <c r="J1131" s="37">
        <v>0.38140000000000002</v>
      </c>
      <c r="K1131" s="37">
        <v>0.16539999999999999</v>
      </c>
      <c r="L1131" s="37">
        <v>1.1180000000000001E-3</v>
      </c>
      <c r="M1131" s="37">
        <v>5.7110000000000001E-2</v>
      </c>
      <c r="N1131" s="37">
        <v>0.38059999999999999</v>
      </c>
      <c r="O1131" s="37">
        <v>0.70669999999999999</v>
      </c>
      <c r="P1131" s="37">
        <v>30001</v>
      </c>
      <c r="Q1131" s="37">
        <v>120000</v>
      </c>
    </row>
    <row r="1132" spans="9:17" x14ac:dyDescent="0.25">
      <c r="I1132" s="37" t="s">
        <v>1437</v>
      </c>
      <c r="J1132" s="37">
        <v>0.6502</v>
      </c>
      <c r="K1132" s="37">
        <v>0.26950000000000002</v>
      </c>
      <c r="L1132" s="37">
        <v>1.8580000000000001E-3</v>
      </c>
      <c r="M1132" s="37">
        <v>0.14530000000000001</v>
      </c>
      <c r="N1132" s="37">
        <v>0.64100000000000001</v>
      </c>
      <c r="O1132" s="37">
        <v>1.1990000000000001</v>
      </c>
      <c r="P1132" s="37">
        <v>30001</v>
      </c>
      <c r="Q1132" s="37">
        <v>120000</v>
      </c>
    </row>
    <row r="1133" spans="9:17" x14ac:dyDescent="0.25">
      <c r="I1133" s="37" t="s">
        <v>1438</v>
      </c>
      <c r="J1133" s="37">
        <v>0.3387</v>
      </c>
      <c r="K1133" s="37">
        <v>0.28539999999999999</v>
      </c>
      <c r="L1133" s="37">
        <v>1.583E-3</v>
      </c>
      <c r="M1133" s="37">
        <v>-0.24379999999999999</v>
      </c>
      <c r="N1133" s="37">
        <v>0.34599999999999997</v>
      </c>
      <c r="O1133" s="37">
        <v>0.88849999999999996</v>
      </c>
      <c r="P1133" s="37">
        <v>30001</v>
      </c>
      <c r="Q1133" s="37">
        <v>120000</v>
      </c>
    </row>
    <row r="1134" spans="9:17" x14ac:dyDescent="0.25">
      <c r="I1134" s="37" t="s">
        <v>1439</v>
      </c>
      <c r="J1134" s="37">
        <v>0.24560000000000001</v>
      </c>
      <c r="K1134" s="37">
        <v>0.17760000000000001</v>
      </c>
      <c r="L1134" s="37">
        <v>1.235E-3</v>
      </c>
      <c r="M1134" s="37">
        <v>-0.10059999999999999</v>
      </c>
      <c r="N1134" s="37">
        <v>0.24479999999999999</v>
      </c>
      <c r="O1134" s="37">
        <v>0.59650000000000003</v>
      </c>
      <c r="P1134" s="37">
        <v>30001</v>
      </c>
      <c r="Q1134" s="37">
        <v>120000</v>
      </c>
    </row>
    <row r="1135" spans="9:17" x14ac:dyDescent="0.25">
      <c r="I1135" s="37" t="s">
        <v>1440</v>
      </c>
      <c r="J1135" s="37">
        <v>0.62070000000000003</v>
      </c>
      <c r="K1135" s="37">
        <v>0.2467</v>
      </c>
      <c r="L1135" s="37">
        <v>1.4989999999999999E-3</v>
      </c>
      <c r="M1135" s="37">
        <v>0.15160000000000001</v>
      </c>
      <c r="N1135" s="37">
        <v>0.61450000000000005</v>
      </c>
      <c r="O1135" s="37">
        <v>1.1220000000000001</v>
      </c>
      <c r="P1135" s="37">
        <v>30001</v>
      </c>
      <c r="Q1135" s="37">
        <v>120000</v>
      </c>
    </row>
    <row r="1136" spans="9:17" x14ac:dyDescent="0.25">
      <c r="I1136" s="37" t="s">
        <v>1441</v>
      </c>
      <c r="J1136" s="37">
        <v>0.32919999999999999</v>
      </c>
      <c r="K1136" s="37">
        <v>0.24840000000000001</v>
      </c>
      <c r="L1136" s="37">
        <v>1.4859999999999999E-3</v>
      </c>
      <c r="M1136" s="37">
        <v>-0.16830000000000001</v>
      </c>
      <c r="N1136" s="37">
        <v>0.33310000000000001</v>
      </c>
      <c r="O1136" s="37">
        <v>0.80920000000000003</v>
      </c>
      <c r="P1136" s="37">
        <v>30001</v>
      </c>
      <c r="Q1136" s="37">
        <v>120000</v>
      </c>
    </row>
    <row r="1137" spans="9:17" x14ac:dyDescent="0.25">
      <c r="I1137" s="37" t="s">
        <v>1442</v>
      </c>
      <c r="J1137" s="37">
        <v>0.76659999999999995</v>
      </c>
      <c r="K1137" s="37">
        <v>0.31169999999999998</v>
      </c>
      <c r="L1137" s="37">
        <v>2.3990000000000001E-3</v>
      </c>
      <c r="M1137" s="37">
        <v>0.2039</v>
      </c>
      <c r="N1137" s="37">
        <v>0.75139999999999996</v>
      </c>
      <c r="O1137" s="37">
        <v>1.415</v>
      </c>
      <c r="P1137" s="37">
        <v>30001</v>
      </c>
      <c r="Q1137" s="37">
        <v>120000</v>
      </c>
    </row>
    <row r="1138" spans="9:17" x14ac:dyDescent="0.25">
      <c r="I1138" s="37" t="s">
        <v>1443</v>
      </c>
      <c r="J1138" s="37">
        <v>0.55559999999999998</v>
      </c>
      <c r="K1138" s="37">
        <v>0.25469999999999998</v>
      </c>
      <c r="L1138" s="37">
        <v>1.5989999999999999E-3</v>
      </c>
      <c r="M1138" s="37">
        <v>6.7860000000000004E-2</v>
      </c>
      <c r="N1138" s="37">
        <v>0.54990000000000006</v>
      </c>
      <c r="O1138" s="37">
        <v>1.0680000000000001</v>
      </c>
      <c r="P1138" s="37">
        <v>30001</v>
      </c>
      <c r="Q1138" s="37">
        <v>120000</v>
      </c>
    </row>
    <row r="1139" spans="9:17" x14ac:dyDescent="0.25">
      <c r="I1139" s="37" t="s">
        <v>1444</v>
      </c>
      <c r="J1139" s="37">
        <v>0.41849999999999998</v>
      </c>
      <c r="K1139" s="37">
        <v>0.21199999999999999</v>
      </c>
      <c r="L1139" s="37">
        <v>1.5499999999999999E-3</v>
      </c>
      <c r="M1139" s="27">
        <v>6.399E-4</v>
      </c>
      <c r="N1139" s="37">
        <v>0.41889999999999999</v>
      </c>
      <c r="O1139" s="37">
        <v>0.83420000000000005</v>
      </c>
      <c r="P1139" s="37">
        <v>30001</v>
      </c>
      <c r="Q1139" s="37">
        <v>120000</v>
      </c>
    </row>
    <row r="1140" spans="9:17" x14ac:dyDescent="0.25">
      <c r="I1140" s="37" t="s">
        <v>1445</v>
      </c>
      <c r="J1140" s="37">
        <v>0.36430000000000001</v>
      </c>
      <c r="K1140" s="37">
        <v>0.26319999999999999</v>
      </c>
      <c r="L1140" s="37">
        <v>1.614E-3</v>
      </c>
      <c r="M1140" s="37">
        <v>-0.16539999999999999</v>
      </c>
      <c r="N1140" s="37">
        <v>0.36749999999999999</v>
      </c>
      <c r="O1140" s="37">
        <v>0.87360000000000004</v>
      </c>
      <c r="P1140" s="37">
        <v>30001</v>
      </c>
      <c r="Q1140" s="37">
        <v>120000</v>
      </c>
    </row>
    <row r="1141" spans="9:17" x14ac:dyDescent="0.25">
      <c r="I1141" s="37" t="s">
        <v>1446</v>
      </c>
      <c r="J1141" s="37">
        <v>0.33379999999999999</v>
      </c>
      <c r="K1141" s="37">
        <v>0.20349999999999999</v>
      </c>
      <c r="L1141" s="37">
        <v>1.8929999999999999E-3</v>
      </c>
      <c r="M1141" s="37">
        <v>-6.4920000000000005E-2</v>
      </c>
      <c r="N1141" s="37">
        <v>0.33329999999999999</v>
      </c>
      <c r="O1141" s="37">
        <v>0.73380000000000001</v>
      </c>
      <c r="P1141" s="37">
        <v>30001</v>
      </c>
      <c r="Q1141" s="37">
        <v>120000</v>
      </c>
    </row>
    <row r="1142" spans="9:17" x14ac:dyDescent="0.25">
      <c r="I1142" s="37" t="s">
        <v>1447</v>
      </c>
      <c r="J1142" s="37">
        <v>0.34379999999999999</v>
      </c>
      <c r="K1142" s="37">
        <v>0.24779999999999999</v>
      </c>
      <c r="L1142" s="37">
        <v>2.1580000000000002E-3</v>
      </c>
      <c r="M1142" s="37">
        <v>-0.1421</v>
      </c>
      <c r="N1142" s="37">
        <v>0.34260000000000002</v>
      </c>
      <c r="O1142" s="37">
        <v>0.83279999999999998</v>
      </c>
      <c r="P1142" s="37">
        <v>30001</v>
      </c>
      <c r="Q1142" s="37">
        <v>120000</v>
      </c>
    </row>
    <row r="1143" spans="9:17" x14ac:dyDescent="0.25">
      <c r="I1143" s="37" t="s">
        <v>1448</v>
      </c>
      <c r="J1143" s="37">
        <v>0.39240000000000003</v>
      </c>
      <c r="K1143" s="37">
        <v>0.30549999999999999</v>
      </c>
      <c r="L1143" s="37">
        <v>2.3449999999999999E-3</v>
      </c>
      <c r="M1143" s="37">
        <v>-0.20830000000000001</v>
      </c>
      <c r="N1143" s="37">
        <v>0.39179999999999998</v>
      </c>
      <c r="O1143" s="37">
        <v>0.99519999999999997</v>
      </c>
      <c r="P1143" s="37">
        <v>30001</v>
      </c>
      <c r="Q1143" s="37">
        <v>120000</v>
      </c>
    </row>
    <row r="1144" spans="9:17" x14ac:dyDescent="0.25">
      <c r="I1144" s="37" t="s">
        <v>1449</v>
      </c>
      <c r="J1144" s="37">
        <v>1.2230000000000001</v>
      </c>
      <c r="K1144" s="37">
        <v>0.42399999999999999</v>
      </c>
      <c r="L1144" s="37">
        <v>4.5770000000000003E-3</v>
      </c>
      <c r="M1144" s="37">
        <v>0.41049999999999998</v>
      </c>
      <c r="N1144" s="37">
        <v>1.2150000000000001</v>
      </c>
      <c r="O1144" s="37">
        <v>2.08</v>
      </c>
      <c r="P1144" s="37">
        <v>30001</v>
      </c>
      <c r="Q1144" s="37">
        <v>120000</v>
      </c>
    </row>
    <row r="1145" spans="9:17" x14ac:dyDescent="0.25">
      <c r="I1145" s="37" t="s">
        <v>1450</v>
      </c>
      <c r="J1145" s="37">
        <v>-0.33539999999999998</v>
      </c>
      <c r="K1145" s="37">
        <v>0.23380000000000001</v>
      </c>
      <c r="L1145" s="37">
        <v>2.2599999999999999E-3</v>
      </c>
      <c r="M1145" s="37">
        <v>-0.79259999999999997</v>
      </c>
      <c r="N1145" s="37">
        <v>-0.33500000000000002</v>
      </c>
      <c r="O1145" s="37">
        <v>0.12280000000000001</v>
      </c>
      <c r="P1145" s="37">
        <v>30001</v>
      </c>
      <c r="Q1145" s="37">
        <v>120000</v>
      </c>
    </row>
    <row r="1146" spans="9:17" x14ac:dyDescent="0.25">
      <c r="I1146" s="37" t="s">
        <v>1451</v>
      </c>
      <c r="J1146" s="37">
        <v>-6.9209999999999994E-2</v>
      </c>
      <c r="K1146" s="37">
        <v>0.21260000000000001</v>
      </c>
      <c r="L1146" s="37">
        <v>1.8600000000000001E-3</v>
      </c>
      <c r="M1146" s="37">
        <v>-0.48759999999999998</v>
      </c>
      <c r="N1146" s="37">
        <v>-6.9129999999999997E-2</v>
      </c>
      <c r="O1146" s="37">
        <v>0.34839999999999999</v>
      </c>
      <c r="P1146" s="37">
        <v>30001</v>
      </c>
      <c r="Q1146" s="37">
        <v>120000</v>
      </c>
    </row>
    <row r="1147" spans="9:17" x14ac:dyDescent="0.25">
      <c r="I1147" s="37" t="s">
        <v>1452</v>
      </c>
      <c r="J1147" s="37">
        <v>-6.411E-2</v>
      </c>
      <c r="K1147" s="37">
        <v>0.23860000000000001</v>
      </c>
      <c r="L1147" s="37">
        <v>1.7539999999999999E-3</v>
      </c>
      <c r="M1147" s="37">
        <v>-0.53380000000000005</v>
      </c>
      <c r="N1147" s="37">
        <v>-6.3740000000000005E-2</v>
      </c>
      <c r="O1147" s="37">
        <v>0.40460000000000002</v>
      </c>
      <c r="P1147" s="37">
        <v>30001</v>
      </c>
      <c r="Q1147" s="37">
        <v>120000</v>
      </c>
    </row>
    <row r="1148" spans="9:17" x14ac:dyDescent="0.25">
      <c r="I1148" s="37" t="s">
        <v>1453</v>
      </c>
      <c r="J1148" s="37">
        <v>-3.5040000000000002E-2</v>
      </c>
      <c r="K1148" s="37">
        <v>0.19109999999999999</v>
      </c>
      <c r="L1148" s="37">
        <v>2.0140000000000002E-3</v>
      </c>
      <c r="M1148" s="37">
        <v>-0.40799999999999997</v>
      </c>
      <c r="N1148" s="37">
        <v>-3.4930000000000003E-2</v>
      </c>
      <c r="O1148" s="37">
        <v>0.34029999999999999</v>
      </c>
      <c r="P1148" s="37">
        <v>30001</v>
      </c>
      <c r="Q1148" s="37">
        <v>120000</v>
      </c>
    </row>
    <row r="1149" spans="9:17" x14ac:dyDescent="0.25">
      <c r="I1149" s="37" t="s">
        <v>1454</v>
      </c>
      <c r="J1149" s="37">
        <v>0.66100000000000003</v>
      </c>
      <c r="K1149" s="37">
        <v>0.46010000000000001</v>
      </c>
      <c r="L1149" s="37">
        <v>5.7200000000000003E-3</v>
      </c>
      <c r="M1149" s="37">
        <v>-0.1535</v>
      </c>
      <c r="N1149" s="37">
        <v>0.64629999999999999</v>
      </c>
      <c r="O1149" s="37">
        <v>1.587</v>
      </c>
      <c r="P1149" s="37">
        <v>30001</v>
      </c>
      <c r="Q1149" s="37">
        <v>120000</v>
      </c>
    </row>
    <row r="1150" spans="9:17" x14ac:dyDescent="0.25">
      <c r="I1150" s="37" t="s">
        <v>1455</v>
      </c>
      <c r="J1150" s="37">
        <v>-2.9180000000000001E-2</v>
      </c>
      <c r="K1150" s="37">
        <v>0.26550000000000001</v>
      </c>
      <c r="L1150" s="37">
        <v>2.2070000000000002E-3</v>
      </c>
      <c r="M1150" s="37">
        <v>-0.55110000000000003</v>
      </c>
      <c r="N1150" s="37">
        <v>-2.9409999999999999E-2</v>
      </c>
      <c r="O1150" s="37">
        <v>0.497</v>
      </c>
      <c r="P1150" s="37">
        <v>30001</v>
      </c>
      <c r="Q1150" s="37">
        <v>120000</v>
      </c>
    </row>
    <row r="1151" spans="9:17" x14ac:dyDescent="0.25">
      <c r="I1151" s="37" t="s">
        <v>1456</v>
      </c>
      <c r="J1151" s="37">
        <v>-0.14779999999999999</v>
      </c>
      <c r="K1151" s="37">
        <v>0.2392</v>
      </c>
      <c r="L1151" s="37">
        <v>2.042E-3</v>
      </c>
      <c r="M1151" s="37">
        <v>-0.624</v>
      </c>
      <c r="N1151" s="37">
        <v>-0.1454</v>
      </c>
      <c r="O1151" s="37">
        <v>0.31469999999999998</v>
      </c>
      <c r="P1151" s="37">
        <v>30001</v>
      </c>
      <c r="Q1151" s="37">
        <v>120000</v>
      </c>
    </row>
    <row r="1152" spans="9:17" x14ac:dyDescent="0.25">
      <c r="I1152" s="37" t="s">
        <v>1457</v>
      </c>
      <c r="J1152" s="37">
        <v>-0.14399999999999999</v>
      </c>
      <c r="K1152" s="37">
        <v>0.29930000000000001</v>
      </c>
      <c r="L1152" s="37">
        <v>2.1909999999999998E-3</v>
      </c>
      <c r="M1152" s="37">
        <v>-0.75570000000000004</v>
      </c>
      <c r="N1152" s="37">
        <v>-0.1356</v>
      </c>
      <c r="O1152" s="37">
        <v>0.42699999999999999</v>
      </c>
      <c r="P1152" s="37">
        <v>30001</v>
      </c>
      <c r="Q1152" s="37">
        <v>120000</v>
      </c>
    </row>
    <row r="1153" spans="9:17" x14ac:dyDescent="0.25">
      <c r="I1153" s="37" t="s">
        <v>1458</v>
      </c>
      <c r="J1153" s="37">
        <v>0.29170000000000001</v>
      </c>
      <c r="K1153" s="37">
        <v>0.23419999999999999</v>
      </c>
      <c r="L1153" s="37">
        <v>2.5820000000000001E-3</v>
      </c>
      <c r="M1153" s="37">
        <v>-0.17849999999999999</v>
      </c>
      <c r="N1153" s="37">
        <v>0.29430000000000001</v>
      </c>
      <c r="O1153" s="37">
        <v>0.74550000000000005</v>
      </c>
      <c r="P1153" s="37">
        <v>30001</v>
      </c>
      <c r="Q1153" s="37">
        <v>120000</v>
      </c>
    </row>
    <row r="1154" spans="9:17" x14ac:dyDescent="0.25">
      <c r="I1154" s="37" t="s">
        <v>1459</v>
      </c>
      <c r="J1154" s="37">
        <v>0.22470000000000001</v>
      </c>
      <c r="K1154" s="37">
        <v>0.24740000000000001</v>
      </c>
      <c r="L1154" s="37">
        <v>2.33E-3</v>
      </c>
      <c r="M1154" s="37">
        <v>-0.2792</v>
      </c>
      <c r="N1154" s="37">
        <v>0.23130000000000001</v>
      </c>
      <c r="O1154" s="37">
        <v>0.69410000000000005</v>
      </c>
      <c r="P1154" s="37">
        <v>30001</v>
      </c>
      <c r="Q1154" s="37">
        <v>120000</v>
      </c>
    </row>
    <row r="1155" spans="9:17" x14ac:dyDescent="0.25">
      <c r="I1155" s="37" t="s">
        <v>1460</v>
      </c>
      <c r="J1155" s="37">
        <v>0.42349999999999999</v>
      </c>
      <c r="K1155" s="37">
        <v>0.2311</v>
      </c>
      <c r="L1155" s="37">
        <v>1.5089999999999999E-3</v>
      </c>
      <c r="M1155" s="37">
        <v>-2.2429999999999999E-2</v>
      </c>
      <c r="N1155" s="37">
        <v>0.41980000000000001</v>
      </c>
      <c r="O1155" s="37">
        <v>0.88949999999999996</v>
      </c>
      <c r="P1155" s="37">
        <v>30001</v>
      </c>
      <c r="Q1155" s="37">
        <v>120000</v>
      </c>
    </row>
    <row r="1156" spans="9:17" x14ac:dyDescent="0.25">
      <c r="I1156" s="37" t="s">
        <v>1461</v>
      </c>
      <c r="J1156" s="37">
        <v>0.41720000000000002</v>
      </c>
      <c r="K1156" s="37">
        <v>0.21990000000000001</v>
      </c>
      <c r="L1156" s="37">
        <v>1.572E-3</v>
      </c>
      <c r="M1156" s="37">
        <v>-1.018E-2</v>
      </c>
      <c r="N1156" s="37">
        <v>0.4153</v>
      </c>
      <c r="O1156" s="37">
        <v>0.85250000000000004</v>
      </c>
      <c r="P1156" s="37">
        <v>30001</v>
      </c>
      <c r="Q1156" s="37">
        <v>120000</v>
      </c>
    </row>
    <row r="1157" spans="9:17" x14ac:dyDescent="0.25">
      <c r="I1157" s="37" t="s">
        <v>1462</v>
      </c>
      <c r="J1157" s="37">
        <v>0.3155</v>
      </c>
      <c r="K1157" s="37">
        <v>0.2853</v>
      </c>
      <c r="L1157" s="37">
        <v>2.1259999999999999E-3</v>
      </c>
      <c r="M1157" s="37">
        <v>-0.2666</v>
      </c>
      <c r="N1157" s="37">
        <v>0.32</v>
      </c>
      <c r="O1157" s="37">
        <v>0.87250000000000005</v>
      </c>
      <c r="P1157" s="37">
        <v>30001</v>
      </c>
      <c r="Q1157" s="37">
        <v>120000</v>
      </c>
    </row>
    <row r="1158" spans="9:17" x14ac:dyDescent="0.25">
      <c r="I1158" s="37" t="s">
        <v>1463</v>
      </c>
      <c r="J1158" s="37">
        <v>-0.2344</v>
      </c>
      <c r="K1158" s="37">
        <v>0.28160000000000002</v>
      </c>
      <c r="L1158" s="37">
        <v>2.9020000000000001E-3</v>
      </c>
      <c r="M1158" s="37">
        <v>-0.78400000000000003</v>
      </c>
      <c r="N1158" s="37">
        <v>-0.2361</v>
      </c>
      <c r="O1158" s="37">
        <v>0.32190000000000002</v>
      </c>
      <c r="P1158" s="37">
        <v>30001</v>
      </c>
      <c r="Q1158" s="37">
        <v>120000</v>
      </c>
    </row>
    <row r="1159" spans="9:17" x14ac:dyDescent="0.25">
      <c r="I1159" s="37" t="s">
        <v>1464</v>
      </c>
      <c r="J1159" s="37">
        <v>-0.27839999999999998</v>
      </c>
      <c r="K1159" s="37">
        <v>0.31659999999999999</v>
      </c>
      <c r="L1159" s="37">
        <v>3.0240000000000002E-3</v>
      </c>
      <c r="M1159" s="37">
        <v>-0.9012</v>
      </c>
      <c r="N1159" s="37">
        <v>-0.27810000000000001</v>
      </c>
      <c r="O1159" s="37">
        <v>0.34489999999999998</v>
      </c>
      <c r="P1159" s="37">
        <v>30001</v>
      </c>
      <c r="Q1159" s="37">
        <v>120000</v>
      </c>
    </row>
    <row r="1160" spans="9:17" x14ac:dyDescent="0.25">
      <c r="I1160" s="37" t="s">
        <v>1465</v>
      </c>
      <c r="J1160" s="37">
        <v>-0.80520000000000003</v>
      </c>
      <c r="K1160" s="37">
        <v>0.75080000000000002</v>
      </c>
      <c r="L1160" s="37">
        <v>1.315E-2</v>
      </c>
      <c r="M1160" s="37">
        <v>-2.282</v>
      </c>
      <c r="N1160" s="37">
        <v>-0.80459999999999998</v>
      </c>
      <c r="O1160" s="37">
        <v>0.68110000000000004</v>
      </c>
      <c r="P1160" s="37">
        <v>30001</v>
      </c>
      <c r="Q1160" s="37">
        <v>120000</v>
      </c>
    </row>
    <row r="1161" spans="9:17" x14ac:dyDescent="0.25">
      <c r="I1161" s="37" t="s">
        <v>1466</v>
      </c>
      <c r="J1161" s="37">
        <v>-0.92520000000000002</v>
      </c>
      <c r="K1161" s="37">
        <v>0.36270000000000002</v>
      </c>
      <c r="L1161" s="37">
        <v>3.3990000000000001E-3</v>
      </c>
      <c r="M1161" s="37">
        <v>-1.64</v>
      </c>
      <c r="N1161" s="37">
        <v>-0.92659999999999998</v>
      </c>
      <c r="O1161" s="37">
        <v>-0.2132</v>
      </c>
      <c r="P1161" s="37">
        <v>30001</v>
      </c>
      <c r="Q1161" s="37">
        <v>120000</v>
      </c>
    </row>
    <row r="1162" spans="9:17" x14ac:dyDescent="0.25">
      <c r="I1162" s="37" t="s">
        <v>1467</v>
      </c>
      <c r="J1162" s="37">
        <v>-0.58130000000000004</v>
      </c>
      <c r="K1162" s="37">
        <v>0.35420000000000001</v>
      </c>
      <c r="L1162" s="37">
        <v>4.0679999999999996E-3</v>
      </c>
      <c r="M1162" s="37">
        <v>-1.28</v>
      </c>
      <c r="N1162" s="37">
        <v>-0.5806</v>
      </c>
      <c r="O1162" s="37">
        <v>0.1163</v>
      </c>
      <c r="P1162" s="37">
        <v>30001</v>
      </c>
      <c r="Q1162" s="37">
        <v>120000</v>
      </c>
    </row>
    <row r="1163" spans="9:17" x14ac:dyDescent="0.25">
      <c r="I1163" s="37" t="s">
        <v>1468</v>
      </c>
      <c r="J1163" s="37">
        <v>-0.57820000000000005</v>
      </c>
      <c r="K1163" s="37">
        <v>0.61450000000000005</v>
      </c>
      <c r="L1163" s="37">
        <v>9.2320000000000006E-3</v>
      </c>
      <c r="M1163" s="37">
        <v>-1.8129999999999999</v>
      </c>
      <c r="N1163" s="37">
        <v>-0.5776</v>
      </c>
      <c r="O1163" s="37">
        <v>0.66139999999999999</v>
      </c>
      <c r="P1163" s="37">
        <v>30001</v>
      </c>
      <c r="Q1163" s="37">
        <v>120000</v>
      </c>
    </row>
    <row r="1164" spans="9:17" x14ac:dyDescent="0.25">
      <c r="I1164" s="37" t="s">
        <v>1469</v>
      </c>
      <c r="J1164" s="37">
        <v>-0.7651</v>
      </c>
      <c r="K1164" s="37">
        <v>0.36649999999999999</v>
      </c>
      <c r="L1164" s="37">
        <v>3.6280000000000001E-3</v>
      </c>
      <c r="M1164" s="37">
        <v>-1.482</v>
      </c>
      <c r="N1164" s="37">
        <v>-0.76480000000000004</v>
      </c>
      <c r="O1164" s="37">
        <v>-4.5240000000000002E-2</v>
      </c>
      <c r="P1164" s="37">
        <v>30001</v>
      </c>
      <c r="Q1164" s="37">
        <v>120000</v>
      </c>
    </row>
    <row r="1165" spans="9:17" x14ac:dyDescent="0.25">
      <c r="I1165" s="37" t="s">
        <v>1470</v>
      </c>
      <c r="J1165" s="37">
        <v>-0.56259999999999999</v>
      </c>
      <c r="K1165" s="37">
        <v>0.3473</v>
      </c>
      <c r="L1165" s="37">
        <v>4.045E-3</v>
      </c>
      <c r="M1165" s="37">
        <v>-1.2430000000000001</v>
      </c>
      <c r="N1165" s="37">
        <v>-0.56269999999999998</v>
      </c>
      <c r="O1165" s="37">
        <v>0.12039999999999999</v>
      </c>
      <c r="P1165" s="37">
        <v>30001</v>
      </c>
      <c r="Q1165" s="37">
        <v>120000</v>
      </c>
    </row>
    <row r="1166" spans="9:17" x14ac:dyDescent="0.25">
      <c r="I1166" s="37" t="s">
        <v>1471</v>
      </c>
      <c r="J1166" s="37">
        <v>0.2903</v>
      </c>
      <c r="K1166" s="37">
        <v>0.37209999999999999</v>
      </c>
      <c r="L1166" s="37">
        <v>4.8529999999999997E-3</v>
      </c>
      <c r="M1166" s="37">
        <v>-0.44090000000000001</v>
      </c>
      <c r="N1166" s="37">
        <v>0.28939999999999999</v>
      </c>
      <c r="O1166" s="37">
        <v>1.02</v>
      </c>
      <c r="P1166" s="37">
        <v>30001</v>
      </c>
      <c r="Q1166" s="37">
        <v>120000</v>
      </c>
    </row>
    <row r="1167" spans="9:17" x14ac:dyDescent="0.25">
      <c r="I1167" s="37" t="s">
        <v>1472</v>
      </c>
      <c r="J1167" s="37">
        <v>0.16839999999999999</v>
      </c>
      <c r="K1167" s="37">
        <v>0.26479999999999998</v>
      </c>
      <c r="L1167" s="37">
        <v>1.534E-3</v>
      </c>
      <c r="M1167" s="37">
        <v>-0.37559999999999999</v>
      </c>
      <c r="N1167" s="37">
        <v>0.17749999999999999</v>
      </c>
      <c r="O1167" s="37">
        <v>0.6694</v>
      </c>
      <c r="P1167" s="37">
        <v>30001</v>
      </c>
      <c r="Q1167" s="37">
        <v>120000</v>
      </c>
    </row>
    <row r="1168" spans="9:17" x14ac:dyDescent="0.25">
      <c r="I1168" s="37" t="s">
        <v>1473</v>
      </c>
      <c r="J1168" s="37">
        <v>0.43719999999999998</v>
      </c>
      <c r="K1168" s="37">
        <v>0.32619999999999999</v>
      </c>
      <c r="L1168" s="37">
        <v>1.7880000000000001E-3</v>
      </c>
      <c r="M1168" s="37">
        <v>-0.2049</v>
      </c>
      <c r="N1168" s="37">
        <v>0.4365</v>
      </c>
      <c r="O1168" s="37">
        <v>1.079</v>
      </c>
      <c r="P1168" s="37">
        <v>30001</v>
      </c>
      <c r="Q1168" s="37">
        <v>120000</v>
      </c>
    </row>
    <row r="1169" spans="9:17" x14ac:dyDescent="0.25">
      <c r="I1169" s="37" t="s">
        <v>1474</v>
      </c>
      <c r="J1169" s="37">
        <v>0.12570000000000001</v>
      </c>
      <c r="K1169" s="37">
        <v>0.35</v>
      </c>
      <c r="L1169" s="37">
        <v>1.952E-3</v>
      </c>
      <c r="M1169" s="37">
        <v>-0.5948</v>
      </c>
      <c r="N1169" s="37">
        <v>0.13830000000000001</v>
      </c>
      <c r="O1169" s="37">
        <v>0.78349999999999997</v>
      </c>
      <c r="P1169" s="37">
        <v>30001</v>
      </c>
      <c r="Q1169" s="37">
        <v>120000</v>
      </c>
    </row>
    <row r="1170" spans="9:17" x14ac:dyDescent="0.25">
      <c r="I1170" s="37" t="s">
        <v>1475</v>
      </c>
      <c r="J1170" s="37">
        <v>3.2649999999999998E-2</v>
      </c>
      <c r="K1170" s="37">
        <v>0.27050000000000002</v>
      </c>
      <c r="L1170" s="37">
        <v>1.5560000000000001E-3</v>
      </c>
      <c r="M1170" s="37">
        <v>-0.51719999999999999</v>
      </c>
      <c r="N1170" s="37">
        <v>3.9699999999999999E-2</v>
      </c>
      <c r="O1170" s="37">
        <v>0.54700000000000004</v>
      </c>
      <c r="P1170" s="37">
        <v>30001</v>
      </c>
      <c r="Q1170" s="37">
        <v>120000</v>
      </c>
    </row>
    <row r="1171" spans="9:17" x14ac:dyDescent="0.25">
      <c r="I1171" s="37" t="s">
        <v>1476</v>
      </c>
      <c r="J1171" s="37">
        <v>0.40770000000000001</v>
      </c>
      <c r="K1171" s="37">
        <v>0.32379999999999998</v>
      </c>
      <c r="L1171" s="37">
        <v>1.828E-3</v>
      </c>
      <c r="M1171" s="37">
        <v>-0.23749999999999999</v>
      </c>
      <c r="N1171" s="37">
        <v>0.40949999999999998</v>
      </c>
      <c r="O1171" s="37">
        <v>1.042</v>
      </c>
      <c r="P1171" s="37">
        <v>30001</v>
      </c>
      <c r="Q1171" s="37">
        <v>120000</v>
      </c>
    </row>
    <row r="1172" spans="9:17" x14ac:dyDescent="0.25">
      <c r="I1172" s="37" t="s">
        <v>1477</v>
      </c>
      <c r="J1172" s="37">
        <v>0.1162</v>
      </c>
      <c r="K1172" s="37">
        <v>0.32169999999999999</v>
      </c>
      <c r="L1172" s="37">
        <v>1.8060000000000001E-3</v>
      </c>
      <c r="M1172" s="37">
        <v>-0.53339999999999999</v>
      </c>
      <c r="N1172" s="37">
        <v>0.1231</v>
      </c>
      <c r="O1172" s="37">
        <v>0.73109999999999997</v>
      </c>
      <c r="P1172" s="37">
        <v>30001</v>
      </c>
      <c r="Q1172" s="37">
        <v>120000</v>
      </c>
    </row>
    <row r="1173" spans="9:17" x14ac:dyDescent="0.25">
      <c r="I1173" s="37" t="s">
        <v>1478</v>
      </c>
      <c r="J1173" s="37">
        <v>0.55359999999999998</v>
      </c>
      <c r="K1173" s="37">
        <v>0.36749999999999999</v>
      </c>
      <c r="L1173" s="37">
        <v>2.4290000000000002E-3</v>
      </c>
      <c r="M1173" s="37">
        <v>-0.15240000000000001</v>
      </c>
      <c r="N1173" s="37">
        <v>0.54730000000000001</v>
      </c>
      <c r="O1173" s="37">
        <v>1.298</v>
      </c>
      <c r="P1173" s="37">
        <v>30001</v>
      </c>
      <c r="Q1173" s="37">
        <v>120000</v>
      </c>
    </row>
    <row r="1174" spans="9:17" x14ac:dyDescent="0.25">
      <c r="I1174" s="37" t="s">
        <v>1479</v>
      </c>
      <c r="J1174" s="37">
        <v>0.34260000000000002</v>
      </c>
      <c r="K1174" s="37">
        <v>0.3256</v>
      </c>
      <c r="L1174" s="37">
        <v>1.8450000000000001E-3</v>
      </c>
      <c r="M1174" s="37">
        <v>-0.30430000000000001</v>
      </c>
      <c r="N1174" s="37">
        <v>0.34420000000000001</v>
      </c>
      <c r="O1174" s="37">
        <v>0.97989999999999999</v>
      </c>
      <c r="P1174" s="37">
        <v>30001</v>
      </c>
      <c r="Q1174" s="37">
        <v>120000</v>
      </c>
    </row>
    <row r="1175" spans="9:17" x14ac:dyDescent="0.25">
      <c r="I1175" s="37" t="s">
        <v>1480</v>
      </c>
      <c r="J1175" s="37">
        <v>0.20549999999999999</v>
      </c>
      <c r="K1175" s="37">
        <v>0.29580000000000001</v>
      </c>
      <c r="L1175" s="37">
        <v>1.825E-3</v>
      </c>
      <c r="M1175" s="37">
        <v>-0.39129999999999998</v>
      </c>
      <c r="N1175" s="37">
        <v>0.2104</v>
      </c>
      <c r="O1175" s="37">
        <v>0.7742</v>
      </c>
      <c r="P1175" s="37">
        <v>30001</v>
      </c>
      <c r="Q1175" s="37">
        <v>120000</v>
      </c>
    </row>
    <row r="1176" spans="9:17" x14ac:dyDescent="0.25">
      <c r="I1176" s="37" t="s">
        <v>1481</v>
      </c>
      <c r="J1176" s="37">
        <v>0.15129999999999999</v>
      </c>
      <c r="K1176" s="37">
        <v>0.3236</v>
      </c>
      <c r="L1176" s="37">
        <v>1.6980000000000001E-3</v>
      </c>
      <c r="M1176" s="37">
        <v>-0.49909999999999999</v>
      </c>
      <c r="N1176" s="37">
        <v>0.15759999999999999</v>
      </c>
      <c r="O1176" s="37">
        <v>0.77680000000000005</v>
      </c>
      <c r="P1176" s="37">
        <v>30001</v>
      </c>
      <c r="Q1176" s="37">
        <v>120000</v>
      </c>
    </row>
    <row r="1177" spans="9:17" x14ac:dyDescent="0.25">
      <c r="I1177" s="37" t="s">
        <v>1482</v>
      </c>
      <c r="J1177" s="37">
        <v>0.1208</v>
      </c>
      <c r="K1177" s="37">
        <v>0.27539999999999998</v>
      </c>
      <c r="L1177" s="37">
        <v>1.755E-3</v>
      </c>
      <c r="M1177" s="37">
        <v>-0.43180000000000002</v>
      </c>
      <c r="N1177" s="37">
        <v>0.12590000000000001</v>
      </c>
      <c r="O1177" s="37">
        <v>0.64859999999999995</v>
      </c>
      <c r="P1177" s="37">
        <v>30001</v>
      </c>
      <c r="Q1177" s="37">
        <v>120000</v>
      </c>
    </row>
    <row r="1178" spans="9:17" x14ac:dyDescent="0.25">
      <c r="I1178" s="37" t="s">
        <v>1483</v>
      </c>
      <c r="J1178" s="37">
        <v>0.1308</v>
      </c>
      <c r="K1178" s="37">
        <v>0.31140000000000001</v>
      </c>
      <c r="L1178" s="37">
        <v>2.1069999999999999E-3</v>
      </c>
      <c r="M1178" s="37">
        <v>-0.49099999999999999</v>
      </c>
      <c r="N1178" s="37">
        <v>0.1336</v>
      </c>
      <c r="O1178" s="37">
        <v>0.73009999999999997</v>
      </c>
      <c r="P1178" s="37">
        <v>30001</v>
      </c>
      <c r="Q1178" s="37">
        <v>120000</v>
      </c>
    </row>
    <row r="1179" spans="9:17" x14ac:dyDescent="0.25">
      <c r="I1179" s="37" t="s">
        <v>1484</v>
      </c>
      <c r="J1179" s="37">
        <v>0.1794</v>
      </c>
      <c r="K1179" s="37">
        <v>0.35449999999999998</v>
      </c>
      <c r="L1179" s="37">
        <v>2.2169999999999998E-3</v>
      </c>
      <c r="M1179" s="37">
        <v>-0.52480000000000004</v>
      </c>
      <c r="N1179" s="37">
        <v>0.1822</v>
      </c>
      <c r="O1179" s="37">
        <v>0.87290000000000001</v>
      </c>
      <c r="P1179" s="37">
        <v>30001</v>
      </c>
      <c r="Q1179" s="37">
        <v>120000</v>
      </c>
    </row>
    <row r="1180" spans="9:17" x14ac:dyDescent="0.25">
      <c r="I1180" s="37" t="s">
        <v>1485</v>
      </c>
      <c r="J1180" s="37">
        <v>1.01</v>
      </c>
      <c r="K1180" s="37">
        <v>0.46310000000000001</v>
      </c>
      <c r="L1180" s="37">
        <v>4.4039999999999999E-3</v>
      </c>
      <c r="M1180" s="37">
        <v>0.1187</v>
      </c>
      <c r="N1180" s="37">
        <v>1.0049999999999999</v>
      </c>
      <c r="O1180" s="37">
        <v>1.9370000000000001</v>
      </c>
      <c r="P1180" s="37">
        <v>30001</v>
      </c>
      <c r="Q1180" s="37">
        <v>120000</v>
      </c>
    </row>
    <row r="1181" spans="9:17" x14ac:dyDescent="0.25">
      <c r="I1181" s="37" t="s">
        <v>1486</v>
      </c>
      <c r="J1181" s="37">
        <v>-0.5484</v>
      </c>
      <c r="K1181" s="37">
        <v>0.3049</v>
      </c>
      <c r="L1181" s="37">
        <v>2.271E-3</v>
      </c>
      <c r="M1181" s="37">
        <v>-1.1619999999999999</v>
      </c>
      <c r="N1181" s="37">
        <v>-0.54390000000000005</v>
      </c>
      <c r="O1181" s="37">
        <v>3.49E-2</v>
      </c>
      <c r="P1181" s="37">
        <v>30001</v>
      </c>
      <c r="Q1181" s="37">
        <v>120000</v>
      </c>
    </row>
    <row r="1182" spans="9:17" x14ac:dyDescent="0.25">
      <c r="I1182" s="37" t="s">
        <v>1487</v>
      </c>
      <c r="J1182" s="37">
        <v>-0.28220000000000001</v>
      </c>
      <c r="K1182" s="37">
        <v>0.2888</v>
      </c>
      <c r="L1182" s="37">
        <v>1.866E-3</v>
      </c>
      <c r="M1182" s="37">
        <v>-0.86250000000000004</v>
      </c>
      <c r="N1182" s="37">
        <v>-0.27639999999999998</v>
      </c>
      <c r="O1182" s="37">
        <v>0.27100000000000002</v>
      </c>
      <c r="P1182" s="37">
        <v>30001</v>
      </c>
      <c r="Q1182" s="37">
        <v>120000</v>
      </c>
    </row>
    <row r="1183" spans="9:17" x14ac:dyDescent="0.25">
      <c r="I1183" s="37" t="s">
        <v>1488</v>
      </c>
      <c r="J1183" s="37">
        <v>-0.27710000000000001</v>
      </c>
      <c r="K1183" s="37">
        <v>0.29970000000000002</v>
      </c>
      <c r="L1183" s="37">
        <v>1.6659999999999999E-3</v>
      </c>
      <c r="M1183" s="37">
        <v>-0.87529999999999997</v>
      </c>
      <c r="N1183" s="37">
        <v>-0.27300000000000002</v>
      </c>
      <c r="O1183" s="37">
        <v>0.30199999999999999</v>
      </c>
      <c r="P1183" s="37">
        <v>30001</v>
      </c>
      <c r="Q1183" s="37">
        <v>120000</v>
      </c>
    </row>
    <row r="1184" spans="9:17" x14ac:dyDescent="0.25">
      <c r="I1184" s="37" t="s">
        <v>1489</v>
      </c>
      <c r="J1184" s="37">
        <v>-0.248</v>
      </c>
      <c r="K1184" s="37">
        <v>0.2681</v>
      </c>
      <c r="L1184" s="37">
        <v>1.921E-3</v>
      </c>
      <c r="M1184" s="37">
        <v>-0.78820000000000001</v>
      </c>
      <c r="N1184" s="37">
        <v>-0.2417</v>
      </c>
      <c r="O1184" s="37">
        <v>0.26479999999999998</v>
      </c>
      <c r="P1184" s="37">
        <v>30001</v>
      </c>
      <c r="Q1184" s="37">
        <v>120000</v>
      </c>
    </row>
    <row r="1185" spans="9:17" x14ac:dyDescent="0.25">
      <c r="I1185" s="37" t="s">
        <v>1490</v>
      </c>
      <c r="J1185" s="37">
        <v>0.44800000000000001</v>
      </c>
      <c r="K1185" s="37">
        <v>0.49099999999999999</v>
      </c>
      <c r="L1185" s="37">
        <v>5.4310000000000001E-3</v>
      </c>
      <c r="M1185" s="37">
        <v>-0.46079999999999999</v>
      </c>
      <c r="N1185" s="37">
        <v>0.43769999999999998</v>
      </c>
      <c r="O1185" s="37">
        <v>1.425</v>
      </c>
      <c r="P1185" s="37">
        <v>30001</v>
      </c>
      <c r="Q1185" s="37">
        <v>120000</v>
      </c>
    </row>
    <row r="1186" spans="9:17" x14ac:dyDescent="0.25">
      <c r="I1186" s="37" t="s">
        <v>1491</v>
      </c>
      <c r="J1186" s="37">
        <v>-0.2422</v>
      </c>
      <c r="K1186" s="37">
        <v>0.32740000000000002</v>
      </c>
      <c r="L1186" s="37">
        <v>2.183E-3</v>
      </c>
      <c r="M1186" s="37">
        <v>-0.89790000000000003</v>
      </c>
      <c r="N1186" s="37">
        <v>-0.23799999999999999</v>
      </c>
      <c r="O1186" s="37">
        <v>0.3916</v>
      </c>
      <c r="P1186" s="37">
        <v>30001</v>
      </c>
      <c r="Q1186" s="37">
        <v>120000</v>
      </c>
    </row>
    <row r="1187" spans="9:17" x14ac:dyDescent="0.25">
      <c r="I1187" s="37" t="s">
        <v>1492</v>
      </c>
      <c r="J1187" s="37">
        <v>-0.36080000000000001</v>
      </c>
      <c r="K1187" s="37">
        <v>0.30520000000000003</v>
      </c>
      <c r="L1187" s="37">
        <v>2.0370000000000002E-3</v>
      </c>
      <c r="M1187" s="37">
        <v>-0.97550000000000003</v>
      </c>
      <c r="N1187" s="37">
        <v>-0.35589999999999999</v>
      </c>
      <c r="O1187" s="37">
        <v>0.22359999999999999</v>
      </c>
      <c r="P1187" s="37">
        <v>30001</v>
      </c>
      <c r="Q1187" s="37">
        <v>120000</v>
      </c>
    </row>
    <row r="1188" spans="9:17" x14ac:dyDescent="0.25">
      <c r="I1188" s="37" t="s">
        <v>1493</v>
      </c>
      <c r="J1188" s="37">
        <v>-0.35699999999999998</v>
      </c>
      <c r="K1188" s="37">
        <v>0.35049999999999998</v>
      </c>
      <c r="L1188" s="37">
        <v>2.1879999999999998E-3</v>
      </c>
      <c r="M1188" s="37">
        <v>-1.0629999999999999</v>
      </c>
      <c r="N1188" s="37">
        <v>-0.35039999999999999</v>
      </c>
      <c r="O1188" s="37">
        <v>0.31359999999999999</v>
      </c>
      <c r="P1188" s="37">
        <v>30001</v>
      </c>
      <c r="Q1188" s="37">
        <v>120000</v>
      </c>
    </row>
    <row r="1189" spans="9:17" x14ac:dyDescent="0.25">
      <c r="I1189" s="37" t="s">
        <v>1494</v>
      </c>
      <c r="J1189" s="37">
        <v>7.8719999999999998E-2</v>
      </c>
      <c r="K1189" s="37">
        <v>0.30530000000000002</v>
      </c>
      <c r="L1189" s="37">
        <v>2.7049999999999999E-3</v>
      </c>
      <c r="M1189" s="37">
        <v>-0.5373</v>
      </c>
      <c r="N1189" s="37">
        <v>8.5650000000000004E-2</v>
      </c>
      <c r="O1189" s="37">
        <v>0.66279999999999994</v>
      </c>
      <c r="P1189" s="37">
        <v>30001</v>
      </c>
      <c r="Q1189" s="37">
        <v>120000</v>
      </c>
    </row>
    <row r="1190" spans="9:17" x14ac:dyDescent="0.25">
      <c r="I1190" s="37" t="s">
        <v>1495</v>
      </c>
      <c r="J1190" s="37">
        <v>1.1730000000000001E-2</v>
      </c>
      <c r="K1190" s="37">
        <v>0.30740000000000001</v>
      </c>
      <c r="L1190" s="37">
        <v>2.2769999999999999E-3</v>
      </c>
      <c r="M1190" s="37">
        <v>-0.61050000000000004</v>
      </c>
      <c r="N1190" s="37">
        <v>1.7940000000000001E-2</v>
      </c>
      <c r="O1190" s="37">
        <v>0.59699999999999998</v>
      </c>
      <c r="P1190" s="37">
        <v>30001</v>
      </c>
      <c r="Q1190" s="37">
        <v>120000</v>
      </c>
    </row>
    <row r="1191" spans="9:17" x14ac:dyDescent="0.25">
      <c r="I1191" s="37" t="s">
        <v>1496</v>
      </c>
      <c r="J1191" s="37">
        <v>0.21049999999999999</v>
      </c>
      <c r="K1191" s="37">
        <v>0.30819999999999997</v>
      </c>
      <c r="L1191" s="37">
        <v>1.7769999999999999E-3</v>
      </c>
      <c r="M1191" s="37">
        <v>-0.40110000000000001</v>
      </c>
      <c r="N1191" s="37">
        <v>0.2127</v>
      </c>
      <c r="O1191" s="37">
        <v>0.81279999999999997</v>
      </c>
      <c r="P1191" s="37">
        <v>30001</v>
      </c>
      <c r="Q1191" s="37">
        <v>120000</v>
      </c>
    </row>
    <row r="1192" spans="9:17" x14ac:dyDescent="0.25">
      <c r="I1192" s="37" t="s">
        <v>1497</v>
      </c>
      <c r="J1192" s="37">
        <v>0.20419999999999999</v>
      </c>
      <c r="K1192" s="37">
        <v>0.29420000000000002</v>
      </c>
      <c r="L1192" s="37">
        <v>1.6969999999999999E-3</v>
      </c>
      <c r="M1192" s="37">
        <v>-0.38600000000000001</v>
      </c>
      <c r="N1192" s="37">
        <v>0.20780000000000001</v>
      </c>
      <c r="O1192" s="37">
        <v>0.77680000000000005</v>
      </c>
      <c r="P1192" s="37">
        <v>30001</v>
      </c>
      <c r="Q1192" s="37">
        <v>120000</v>
      </c>
    </row>
    <row r="1193" spans="9:17" x14ac:dyDescent="0.25">
      <c r="I1193" s="37" t="s">
        <v>1498</v>
      </c>
      <c r="J1193" s="37">
        <v>0.10249999999999999</v>
      </c>
      <c r="K1193" s="37">
        <v>0.34300000000000003</v>
      </c>
      <c r="L1193" s="37">
        <v>2.1619999999999999E-3</v>
      </c>
      <c r="M1193" s="37">
        <v>-0.59109999999999996</v>
      </c>
      <c r="N1193" s="37">
        <v>0.1069</v>
      </c>
      <c r="O1193" s="37">
        <v>0.77059999999999995</v>
      </c>
      <c r="P1193" s="37">
        <v>30001</v>
      </c>
      <c r="Q1193" s="37">
        <v>120000</v>
      </c>
    </row>
    <row r="1194" spans="9:17" x14ac:dyDescent="0.25">
      <c r="I1194" s="37" t="s">
        <v>1499</v>
      </c>
      <c r="J1194" s="37">
        <v>-0.44740000000000002</v>
      </c>
      <c r="K1194" s="37">
        <v>0.3397</v>
      </c>
      <c r="L1194" s="37">
        <v>2.8830000000000001E-3</v>
      </c>
      <c r="M1194" s="37">
        <v>-1.121</v>
      </c>
      <c r="N1194" s="37">
        <v>-0.44569999999999999</v>
      </c>
      <c r="O1194" s="37">
        <v>0.2114</v>
      </c>
      <c r="P1194" s="37">
        <v>30001</v>
      </c>
      <c r="Q1194" s="37">
        <v>120000</v>
      </c>
    </row>
    <row r="1195" spans="9:17" x14ac:dyDescent="0.25">
      <c r="I1195" s="37" t="s">
        <v>1500</v>
      </c>
      <c r="J1195" s="37">
        <v>-0.4914</v>
      </c>
      <c r="K1195" s="37">
        <v>0.37059999999999998</v>
      </c>
      <c r="L1195" s="37">
        <v>3.0279999999999999E-3</v>
      </c>
      <c r="M1195" s="37">
        <v>-1.2250000000000001</v>
      </c>
      <c r="N1195" s="37">
        <v>-0.4899</v>
      </c>
      <c r="O1195" s="37">
        <v>0.2296</v>
      </c>
      <c r="P1195" s="37">
        <v>30001</v>
      </c>
      <c r="Q1195" s="37">
        <v>120000</v>
      </c>
    </row>
    <row r="1196" spans="9:17" x14ac:dyDescent="0.25">
      <c r="I1196" s="37" t="s">
        <v>1501</v>
      </c>
      <c r="J1196" s="37">
        <v>-1.018</v>
      </c>
      <c r="K1196" s="37">
        <v>0.7752</v>
      </c>
      <c r="L1196" s="37">
        <v>1.323E-2</v>
      </c>
      <c r="M1196" s="37">
        <v>-2.544</v>
      </c>
      <c r="N1196" s="37">
        <v>-1.018</v>
      </c>
      <c r="O1196" s="37">
        <v>0.51259999999999994</v>
      </c>
      <c r="P1196" s="37">
        <v>30001</v>
      </c>
      <c r="Q1196" s="37">
        <v>120000</v>
      </c>
    </row>
    <row r="1197" spans="9:17" x14ac:dyDescent="0.25">
      <c r="I1197" s="37" t="s">
        <v>1502</v>
      </c>
      <c r="J1197" s="37">
        <v>-1.1379999999999999</v>
      </c>
      <c r="K1197" s="37">
        <v>0.40799999999999997</v>
      </c>
      <c r="L1197" s="37">
        <v>3.3159999999999999E-3</v>
      </c>
      <c r="M1197" s="37">
        <v>-1.94</v>
      </c>
      <c r="N1197" s="37">
        <v>-1.139</v>
      </c>
      <c r="O1197" s="37">
        <v>-0.3382</v>
      </c>
      <c r="P1197" s="37">
        <v>30001</v>
      </c>
      <c r="Q1197" s="37">
        <v>120000</v>
      </c>
    </row>
    <row r="1198" spans="9:17" x14ac:dyDescent="0.25">
      <c r="I1198" s="37" t="s">
        <v>1503</v>
      </c>
      <c r="J1198" s="37">
        <v>-0.79430000000000001</v>
      </c>
      <c r="K1198" s="37">
        <v>0.40239999999999998</v>
      </c>
      <c r="L1198" s="37">
        <v>4.0140000000000002E-3</v>
      </c>
      <c r="M1198" s="37">
        <v>-1.5920000000000001</v>
      </c>
      <c r="N1198" s="37">
        <v>-0.79169999999999996</v>
      </c>
      <c r="O1198" s="37">
        <v>-7.2610000000000001E-3</v>
      </c>
      <c r="P1198" s="37">
        <v>30001</v>
      </c>
      <c r="Q1198" s="37">
        <v>120000</v>
      </c>
    </row>
    <row r="1199" spans="9:17" x14ac:dyDescent="0.25">
      <c r="I1199" s="37" t="s">
        <v>1504</v>
      </c>
      <c r="J1199" s="37">
        <v>-0.79120000000000001</v>
      </c>
      <c r="K1199" s="37">
        <v>0.64380000000000004</v>
      </c>
      <c r="L1199" s="37">
        <v>9.2549999999999993E-3</v>
      </c>
      <c r="M1199" s="37">
        <v>-2.0870000000000002</v>
      </c>
      <c r="N1199" s="37">
        <v>-0.79049999999999998</v>
      </c>
      <c r="O1199" s="37">
        <v>0.4929</v>
      </c>
      <c r="P1199" s="37">
        <v>30001</v>
      </c>
      <c r="Q1199" s="37">
        <v>120000</v>
      </c>
    </row>
    <row r="1200" spans="9:17" x14ac:dyDescent="0.25">
      <c r="I1200" s="37" t="s">
        <v>1505</v>
      </c>
      <c r="J1200" s="37">
        <v>-0.97809999999999997</v>
      </c>
      <c r="K1200" s="37">
        <v>0.41320000000000001</v>
      </c>
      <c r="L1200" s="37">
        <v>3.7060000000000001E-3</v>
      </c>
      <c r="M1200" s="37">
        <v>-1.794</v>
      </c>
      <c r="N1200" s="37">
        <v>-0.97709999999999997</v>
      </c>
      <c r="O1200" s="37">
        <v>-0.17430000000000001</v>
      </c>
      <c r="P1200" s="37">
        <v>30001</v>
      </c>
      <c r="Q1200" s="37">
        <v>120000</v>
      </c>
    </row>
    <row r="1201" spans="9:17" x14ac:dyDescent="0.25">
      <c r="I1201" s="37" t="s">
        <v>1506</v>
      </c>
      <c r="J1201" s="37">
        <v>-0.77559999999999996</v>
      </c>
      <c r="K1201" s="37">
        <v>0.39960000000000001</v>
      </c>
      <c r="L1201" s="37">
        <v>4.2209999999999999E-3</v>
      </c>
      <c r="M1201" s="37">
        <v>-1.5649999999999999</v>
      </c>
      <c r="N1201" s="37">
        <v>-0.77270000000000005</v>
      </c>
      <c r="O1201" s="37">
        <v>4.2030000000000001E-3</v>
      </c>
      <c r="P1201" s="37">
        <v>30001</v>
      </c>
      <c r="Q1201" s="37">
        <v>120000</v>
      </c>
    </row>
    <row r="1202" spans="9:17" x14ac:dyDescent="0.25">
      <c r="I1202" s="37" t="s">
        <v>1507</v>
      </c>
      <c r="J1202" s="37">
        <v>7.7350000000000002E-2</v>
      </c>
      <c r="K1202" s="37">
        <v>0.42070000000000002</v>
      </c>
      <c r="L1202" s="37">
        <v>4.9069999999999999E-3</v>
      </c>
      <c r="M1202" s="37">
        <v>-0.75439999999999996</v>
      </c>
      <c r="N1202" s="37">
        <v>7.9060000000000005E-2</v>
      </c>
      <c r="O1202" s="37">
        <v>0.8992</v>
      </c>
      <c r="P1202" s="37">
        <v>30001</v>
      </c>
      <c r="Q1202" s="37">
        <v>120000</v>
      </c>
    </row>
    <row r="1203" spans="9:17" x14ac:dyDescent="0.25">
      <c r="I1203" s="37" t="s">
        <v>1508</v>
      </c>
      <c r="J1203" s="37">
        <v>0.26879999999999998</v>
      </c>
      <c r="K1203" s="37">
        <v>0.25390000000000001</v>
      </c>
      <c r="L1203" s="37">
        <v>1.6180000000000001E-3</v>
      </c>
      <c r="M1203" s="37">
        <v>-0.18959999999999999</v>
      </c>
      <c r="N1203" s="37">
        <v>0.25559999999999999</v>
      </c>
      <c r="O1203" s="37">
        <v>0.79920000000000002</v>
      </c>
      <c r="P1203" s="37">
        <v>30001</v>
      </c>
      <c r="Q1203" s="37">
        <v>120000</v>
      </c>
    </row>
    <row r="1204" spans="9:17" x14ac:dyDescent="0.25">
      <c r="I1204" s="37" t="s">
        <v>1509</v>
      </c>
      <c r="J1204" s="37">
        <v>-4.265E-2</v>
      </c>
      <c r="K1204" s="37">
        <v>0.27079999999999999</v>
      </c>
      <c r="L1204" s="37">
        <v>1.431E-3</v>
      </c>
      <c r="M1204" s="37">
        <v>-0.60560000000000003</v>
      </c>
      <c r="N1204" s="37">
        <v>-3.3029999999999997E-2</v>
      </c>
      <c r="O1204" s="37">
        <v>0.47960000000000003</v>
      </c>
      <c r="P1204" s="37">
        <v>30001</v>
      </c>
      <c r="Q1204" s="37">
        <v>120000</v>
      </c>
    </row>
    <row r="1205" spans="9:17" x14ac:dyDescent="0.25">
      <c r="I1205" s="37" t="s">
        <v>1510</v>
      </c>
      <c r="J1205" s="37">
        <v>-0.13569999999999999</v>
      </c>
      <c r="K1205" s="37">
        <v>0.1416</v>
      </c>
      <c r="L1205" s="27">
        <v>7.6800000000000002E-4</v>
      </c>
      <c r="M1205" s="37">
        <v>-0.41789999999999999</v>
      </c>
      <c r="N1205" s="37">
        <v>-0.1341</v>
      </c>
      <c r="O1205" s="37">
        <v>0.13789999999999999</v>
      </c>
      <c r="P1205" s="37">
        <v>30001</v>
      </c>
      <c r="Q1205" s="37">
        <v>120000</v>
      </c>
    </row>
    <row r="1206" spans="9:17" x14ac:dyDescent="0.25">
      <c r="I1206" s="37" t="s">
        <v>1511</v>
      </c>
      <c r="J1206" s="37">
        <v>0.2394</v>
      </c>
      <c r="K1206" s="37">
        <v>0.2354</v>
      </c>
      <c r="L1206" s="37">
        <v>1.3929999999999999E-3</v>
      </c>
      <c r="M1206" s="37">
        <v>-0.1867</v>
      </c>
      <c r="N1206" s="37">
        <v>0.2276</v>
      </c>
      <c r="O1206" s="37">
        <v>0.73089999999999999</v>
      </c>
      <c r="P1206" s="37">
        <v>30001</v>
      </c>
      <c r="Q1206" s="37">
        <v>120000</v>
      </c>
    </row>
    <row r="1207" spans="9:17" x14ac:dyDescent="0.25">
      <c r="I1207" s="37" t="s">
        <v>1512</v>
      </c>
      <c r="J1207" s="37">
        <v>-5.2130000000000003E-2</v>
      </c>
      <c r="K1207" s="37">
        <v>0.22320000000000001</v>
      </c>
      <c r="L1207" s="37">
        <v>1.1180000000000001E-3</v>
      </c>
      <c r="M1207" s="37">
        <v>-0.50629999999999997</v>
      </c>
      <c r="N1207" s="37">
        <v>-4.5659999999999999E-2</v>
      </c>
      <c r="O1207" s="37">
        <v>0.38279999999999997</v>
      </c>
      <c r="P1207" s="37">
        <v>30001</v>
      </c>
      <c r="Q1207" s="37">
        <v>120000</v>
      </c>
    </row>
    <row r="1208" spans="9:17" x14ac:dyDescent="0.25">
      <c r="I1208" s="37" t="s">
        <v>1513</v>
      </c>
      <c r="J1208" s="37">
        <v>0.38519999999999999</v>
      </c>
      <c r="K1208" s="37">
        <v>0.2999</v>
      </c>
      <c r="L1208" s="37">
        <v>2.2980000000000001E-3</v>
      </c>
      <c r="M1208" s="37">
        <v>-0.12889999999999999</v>
      </c>
      <c r="N1208" s="37">
        <v>0.36409999999999998</v>
      </c>
      <c r="O1208" s="37">
        <v>1.024</v>
      </c>
      <c r="P1208" s="37">
        <v>30001</v>
      </c>
      <c r="Q1208" s="37">
        <v>120000</v>
      </c>
    </row>
    <row r="1209" spans="9:17" x14ac:dyDescent="0.25">
      <c r="I1209" s="37" t="s">
        <v>1514</v>
      </c>
      <c r="J1209" s="37">
        <v>0.17419999999999999</v>
      </c>
      <c r="K1209" s="37">
        <v>0.23300000000000001</v>
      </c>
      <c r="L1209" s="37">
        <v>1.2359999999999999E-3</v>
      </c>
      <c r="M1209" s="37">
        <v>-0.27139999999999997</v>
      </c>
      <c r="N1209" s="37">
        <v>0.16889999999999999</v>
      </c>
      <c r="O1209" s="37">
        <v>0.64970000000000006</v>
      </c>
      <c r="P1209" s="37">
        <v>30001</v>
      </c>
      <c r="Q1209" s="37">
        <v>120000</v>
      </c>
    </row>
    <row r="1210" spans="9:17" x14ac:dyDescent="0.25">
      <c r="I1210" s="37" t="s">
        <v>1515</v>
      </c>
      <c r="J1210" s="37">
        <v>3.7130000000000003E-2</v>
      </c>
      <c r="K1210" s="37">
        <v>0.19420000000000001</v>
      </c>
      <c r="L1210" s="37">
        <v>1.3929999999999999E-3</v>
      </c>
      <c r="M1210" s="37">
        <v>-0.34420000000000001</v>
      </c>
      <c r="N1210" s="37">
        <v>3.7339999999999998E-2</v>
      </c>
      <c r="O1210" s="37">
        <v>0.41949999999999998</v>
      </c>
      <c r="P1210" s="37">
        <v>30001</v>
      </c>
      <c r="Q1210" s="37">
        <v>120000</v>
      </c>
    </row>
    <row r="1211" spans="9:17" x14ac:dyDescent="0.25">
      <c r="I1211" s="37" t="s">
        <v>1516</v>
      </c>
      <c r="J1211" s="37">
        <v>-1.703E-2</v>
      </c>
      <c r="K1211" s="37">
        <v>0.249</v>
      </c>
      <c r="L1211" s="37">
        <v>1.438E-3</v>
      </c>
      <c r="M1211" s="37">
        <v>-0.5212</v>
      </c>
      <c r="N1211" s="37">
        <v>-1.2279999999999999E-2</v>
      </c>
      <c r="O1211" s="37">
        <v>0.46189999999999998</v>
      </c>
      <c r="P1211" s="37">
        <v>30001</v>
      </c>
      <c r="Q1211" s="37">
        <v>120000</v>
      </c>
    </row>
    <row r="1212" spans="9:17" x14ac:dyDescent="0.25">
      <c r="I1212" s="37" t="s">
        <v>1517</v>
      </c>
      <c r="J1212" s="37">
        <v>-4.7570000000000001E-2</v>
      </c>
      <c r="K1212" s="37">
        <v>0.1885</v>
      </c>
      <c r="L1212" s="37">
        <v>1.735E-3</v>
      </c>
      <c r="M1212" s="37">
        <v>-0.41620000000000001</v>
      </c>
      <c r="N1212" s="37">
        <v>-4.8599999999999997E-2</v>
      </c>
      <c r="O1212" s="37">
        <v>0.32529999999999998</v>
      </c>
      <c r="P1212" s="37">
        <v>30001</v>
      </c>
      <c r="Q1212" s="37">
        <v>120000</v>
      </c>
    </row>
    <row r="1213" spans="9:17" x14ac:dyDescent="0.25">
      <c r="I1213" s="37" t="s">
        <v>1518</v>
      </c>
      <c r="J1213" s="37">
        <v>-3.7609999999999998E-2</v>
      </c>
      <c r="K1213" s="37">
        <v>0.2361</v>
      </c>
      <c r="L1213" s="37">
        <v>2.032E-3</v>
      </c>
      <c r="M1213" s="37">
        <v>-0.49869999999999998</v>
      </c>
      <c r="N1213" s="37">
        <v>-3.7539999999999997E-2</v>
      </c>
      <c r="O1213" s="37">
        <v>0.43</v>
      </c>
      <c r="P1213" s="37">
        <v>30001</v>
      </c>
      <c r="Q1213" s="37">
        <v>120000</v>
      </c>
    </row>
    <row r="1214" spans="9:17" x14ac:dyDescent="0.25">
      <c r="I1214" s="37" t="s">
        <v>1519</v>
      </c>
      <c r="J1214" s="37">
        <v>1.1050000000000001E-2</v>
      </c>
      <c r="K1214" s="37">
        <v>0.29530000000000001</v>
      </c>
      <c r="L1214" s="37">
        <v>2.1610000000000002E-3</v>
      </c>
      <c r="M1214" s="37">
        <v>-0.5665</v>
      </c>
      <c r="N1214" s="37">
        <v>9.2420000000000002E-3</v>
      </c>
      <c r="O1214" s="37">
        <v>0.59589999999999999</v>
      </c>
      <c r="P1214" s="37">
        <v>30001</v>
      </c>
      <c r="Q1214" s="37">
        <v>120000</v>
      </c>
    </row>
    <row r="1215" spans="9:17" x14ac:dyDescent="0.25">
      <c r="I1215" s="37" t="s">
        <v>1520</v>
      </c>
      <c r="J1215" s="37">
        <v>0.8417</v>
      </c>
      <c r="K1215" s="37">
        <v>0.41899999999999998</v>
      </c>
      <c r="L1215" s="37">
        <v>4.4949999999999999E-3</v>
      </c>
      <c r="M1215" s="37">
        <v>3.9309999999999998E-2</v>
      </c>
      <c r="N1215" s="37">
        <v>0.83279999999999998</v>
      </c>
      <c r="O1215" s="37">
        <v>1.6870000000000001</v>
      </c>
      <c r="P1215" s="37">
        <v>30001</v>
      </c>
      <c r="Q1215" s="37">
        <v>120000</v>
      </c>
    </row>
    <row r="1216" spans="9:17" x14ac:dyDescent="0.25">
      <c r="I1216" s="37" t="s">
        <v>1521</v>
      </c>
      <c r="J1216" s="37">
        <v>-0.71679999999999999</v>
      </c>
      <c r="K1216" s="37">
        <v>0.22220000000000001</v>
      </c>
      <c r="L1216" s="37">
        <v>2.1459999999999999E-3</v>
      </c>
      <c r="M1216" s="37">
        <v>-1.1519999999999999</v>
      </c>
      <c r="N1216" s="37">
        <v>-0.71709999999999996</v>
      </c>
      <c r="O1216" s="37">
        <v>-0.28100000000000003</v>
      </c>
      <c r="P1216" s="37">
        <v>30001</v>
      </c>
      <c r="Q1216" s="37">
        <v>120000</v>
      </c>
    </row>
    <row r="1217" spans="9:17" x14ac:dyDescent="0.25">
      <c r="I1217" s="37" t="s">
        <v>1522</v>
      </c>
      <c r="J1217" s="37">
        <v>-0.4506</v>
      </c>
      <c r="K1217" s="37">
        <v>0.2036</v>
      </c>
      <c r="L1217" s="37">
        <v>1.7390000000000001E-3</v>
      </c>
      <c r="M1217" s="37">
        <v>-0.85070000000000001</v>
      </c>
      <c r="N1217" s="37">
        <v>-0.45100000000000001</v>
      </c>
      <c r="O1217" s="37">
        <v>-4.99E-2</v>
      </c>
      <c r="P1217" s="37">
        <v>30001</v>
      </c>
      <c r="Q1217" s="37">
        <v>120000</v>
      </c>
    </row>
    <row r="1218" spans="9:17" x14ac:dyDescent="0.25">
      <c r="I1218" s="37" t="s">
        <v>1523</v>
      </c>
      <c r="J1218" s="37">
        <v>-0.44550000000000001</v>
      </c>
      <c r="K1218" s="37">
        <v>0.2248</v>
      </c>
      <c r="L1218" s="37">
        <v>1.573E-3</v>
      </c>
      <c r="M1218" s="37">
        <v>-0.88919999999999999</v>
      </c>
      <c r="N1218" s="37">
        <v>-0.44600000000000001</v>
      </c>
      <c r="O1218" s="37">
        <v>-1.0200000000000001E-3</v>
      </c>
      <c r="P1218" s="37">
        <v>30001</v>
      </c>
      <c r="Q1218" s="37">
        <v>120000</v>
      </c>
    </row>
    <row r="1219" spans="9:17" x14ac:dyDescent="0.25">
      <c r="I1219" s="37" t="s">
        <v>1524</v>
      </c>
      <c r="J1219" s="37">
        <v>-0.41639999999999999</v>
      </c>
      <c r="K1219" s="37">
        <v>0.17530000000000001</v>
      </c>
      <c r="L1219" s="37">
        <v>1.853E-3</v>
      </c>
      <c r="M1219" s="37">
        <v>-0.75670000000000004</v>
      </c>
      <c r="N1219" s="37">
        <v>-0.41770000000000002</v>
      </c>
      <c r="O1219" s="37">
        <v>-6.9059999999999996E-2</v>
      </c>
      <c r="P1219" s="37">
        <v>30001</v>
      </c>
      <c r="Q1219" s="37">
        <v>120000</v>
      </c>
    </row>
    <row r="1220" spans="9:17" x14ac:dyDescent="0.25">
      <c r="I1220" s="37" t="s">
        <v>1525</v>
      </c>
      <c r="J1220" s="37">
        <v>0.27960000000000002</v>
      </c>
      <c r="K1220" s="37">
        <v>0.45200000000000001</v>
      </c>
      <c r="L1220" s="37">
        <v>5.5560000000000002E-3</v>
      </c>
      <c r="M1220" s="37">
        <v>-0.51590000000000003</v>
      </c>
      <c r="N1220" s="37">
        <v>0.26590000000000003</v>
      </c>
      <c r="O1220" s="37">
        <v>1.1879999999999999</v>
      </c>
      <c r="P1220" s="37">
        <v>30001</v>
      </c>
      <c r="Q1220" s="37">
        <v>120000</v>
      </c>
    </row>
    <row r="1221" spans="9:17" x14ac:dyDescent="0.25">
      <c r="I1221" s="37" t="s">
        <v>1526</v>
      </c>
      <c r="J1221" s="37">
        <v>-0.41049999999999998</v>
      </c>
      <c r="K1221" s="37">
        <v>0.25430000000000003</v>
      </c>
      <c r="L1221" s="37">
        <v>2.0379999999999999E-3</v>
      </c>
      <c r="M1221" s="37">
        <v>-0.91169999999999995</v>
      </c>
      <c r="N1221" s="37">
        <v>-0.41099999999999998</v>
      </c>
      <c r="O1221" s="37">
        <v>9.3460000000000001E-2</v>
      </c>
      <c r="P1221" s="37">
        <v>30001</v>
      </c>
      <c r="Q1221" s="37">
        <v>120000</v>
      </c>
    </row>
    <row r="1222" spans="9:17" x14ac:dyDescent="0.25">
      <c r="I1222" s="37" t="s">
        <v>1527</v>
      </c>
      <c r="J1222" s="37">
        <v>-0.5292</v>
      </c>
      <c r="K1222" s="37">
        <v>0.22839999999999999</v>
      </c>
      <c r="L1222" s="37">
        <v>1.91E-3</v>
      </c>
      <c r="M1222" s="37">
        <v>-0.98609999999999998</v>
      </c>
      <c r="N1222" s="37">
        <v>-0.52600000000000002</v>
      </c>
      <c r="O1222" s="37">
        <v>-8.3779999999999993E-2</v>
      </c>
      <c r="P1222" s="37">
        <v>30001</v>
      </c>
      <c r="Q1222" s="37">
        <v>120000</v>
      </c>
    </row>
    <row r="1223" spans="9:17" x14ac:dyDescent="0.25">
      <c r="I1223" s="37" t="s">
        <v>1528</v>
      </c>
      <c r="J1223" s="37">
        <v>-0.52539999999999998</v>
      </c>
      <c r="K1223" s="37">
        <v>0.2893</v>
      </c>
      <c r="L1223" s="37">
        <v>2.0639999999999999E-3</v>
      </c>
      <c r="M1223" s="37">
        <v>-1.1180000000000001</v>
      </c>
      <c r="N1223" s="37">
        <v>-0.51739999999999997</v>
      </c>
      <c r="O1223" s="37">
        <v>3.2250000000000001E-2</v>
      </c>
      <c r="P1223" s="37">
        <v>30001</v>
      </c>
      <c r="Q1223" s="37">
        <v>120000</v>
      </c>
    </row>
    <row r="1224" spans="9:17" x14ac:dyDescent="0.25">
      <c r="I1224" s="37" t="s">
        <v>1529</v>
      </c>
      <c r="J1224" s="37">
        <v>-8.9649999999999994E-2</v>
      </c>
      <c r="K1224" s="37">
        <v>0.2198</v>
      </c>
      <c r="L1224" s="37">
        <v>2.4520000000000002E-3</v>
      </c>
      <c r="M1224" s="37">
        <v>-0.53290000000000004</v>
      </c>
      <c r="N1224" s="37">
        <v>-8.6779999999999996E-2</v>
      </c>
      <c r="O1224" s="37">
        <v>0.33679999999999999</v>
      </c>
      <c r="P1224" s="37">
        <v>30001</v>
      </c>
      <c r="Q1224" s="37">
        <v>120000</v>
      </c>
    </row>
    <row r="1225" spans="9:17" x14ac:dyDescent="0.25">
      <c r="I1225" s="37" t="s">
        <v>1530</v>
      </c>
      <c r="J1225" s="37">
        <v>-0.15659999999999999</v>
      </c>
      <c r="K1225" s="37">
        <v>0.23350000000000001</v>
      </c>
      <c r="L1225" s="37">
        <v>2.1840000000000002E-3</v>
      </c>
      <c r="M1225" s="37">
        <v>-0.63360000000000005</v>
      </c>
      <c r="N1225" s="37">
        <v>-0.1497</v>
      </c>
      <c r="O1225" s="37">
        <v>0.2888</v>
      </c>
      <c r="P1225" s="37">
        <v>30001</v>
      </c>
      <c r="Q1225" s="37">
        <v>120000</v>
      </c>
    </row>
    <row r="1226" spans="9:17" x14ac:dyDescent="0.25">
      <c r="I1226" s="37" t="s">
        <v>1531</v>
      </c>
      <c r="J1226" s="37">
        <v>4.2119999999999998E-2</v>
      </c>
      <c r="K1226" s="37">
        <v>0.2172</v>
      </c>
      <c r="L1226" s="37">
        <v>1.2979999999999999E-3</v>
      </c>
      <c r="M1226" s="37">
        <v>-0.37380000000000002</v>
      </c>
      <c r="N1226" s="37">
        <v>3.678E-2</v>
      </c>
      <c r="O1226" s="37">
        <v>0.4819</v>
      </c>
      <c r="P1226" s="37">
        <v>30001</v>
      </c>
      <c r="Q1226" s="37">
        <v>120000</v>
      </c>
    </row>
    <row r="1227" spans="9:17" x14ac:dyDescent="0.25">
      <c r="I1227" s="37" t="s">
        <v>1532</v>
      </c>
      <c r="J1227" s="37">
        <v>3.585E-2</v>
      </c>
      <c r="K1227" s="37">
        <v>0.2077</v>
      </c>
      <c r="L1227" s="37">
        <v>1.3649999999999999E-3</v>
      </c>
      <c r="M1227" s="37">
        <v>-0.36459999999999998</v>
      </c>
      <c r="N1227" s="37">
        <v>3.2309999999999998E-2</v>
      </c>
      <c r="O1227" s="37">
        <v>0.4521</v>
      </c>
      <c r="P1227" s="37">
        <v>30001</v>
      </c>
      <c r="Q1227" s="37">
        <v>120000</v>
      </c>
    </row>
    <row r="1228" spans="9:17" x14ac:dyDescent="0.25">
      <c r="I1228" s="37" t="s">
        <v>1533</v>
      </c>
      <c r="J1228" s="37">
        <v>-6.5890000000000004E-2</v>
      </c>
      <c r="K1228" s="37">
        <v>0.27360000000000001</v>
      </c>
      <c r="L1228" s="37">
        <v>1.9719999999999998E-3</v>
      </c>
      <c r="M1228" s="37">
        <v>-0.62619999999999998</v>
      </c>
      <c r="N1228" s="37">
        <v>-6.1740000000000003E-2</v>
      </c>
      <c r="O1228" s="37">
        <v>0.47089999999999999</v>
      </c>
      <c r="P1228" s="37">
        <v>30001</v>
      </c>
      <c r="Q1228" s="37">
        <v>120000</v>
      </c>
    </row>
    <row r="1229" spans="9:17" x14ac:dyDescent="0.25">
      <c r="I1229" s="37" t="s">
        <v>1534</v>
      </c>
      <c r="J1229" s="37">
        <v>-0.61580000000000001</v>
      </c>
      <c r="K1229" s="37">
        <v>0.2717</v>
      </c>
      <c r="L1229" s="37">
        <v>2.7729999999999999E-3</v>
      </c>
      <c r="M1229" s="37">
        <v>-1.143</v>
      </c>
      <c r="N1229" s="37">
        <v>-0.61750000000000005</v>
      </c>
      <c r="O1229" s="37">
        <v>-7.6170000000000002E-2</v>
      </c>
      <c r="P1229" s="37">
        <v>30001</v>
      </c>
      <c r="Q1229" s="37">
        <v>120000</v>
      </c>
    </row>
    <row r="1230" spans="9:17" x14ac:dyDescent="0.25">
      <c r="I1230" s="37" t="s">
        <v>1535</v>
      </c>
      <c r="J1230" s="37">
        <v>-0.65969999999999995</v>
      </c>
      <c r="K1230" s="37">
        <v>0.30740000000000001</v>
      </c>
      <c r="L1230" s="37">
        <v>2.8990000000000001E-3</v>
      </c>
      <c r="M1230" s="37">
        <v>-1.2629999999999999</v>
      </c>
      <c r="N1230" s="37">
        <v>-0.66090000000000004</v>
      </c>
      <c r="O1230" s="37">
        <v>-5.6989999999999999E-2</v>
      </c>
      <c r="P1230" s="37">
        <v>30001</v>
      </c>
      <c r="Q1230" s="37">
        <v>120000</v>
      </c>
    </row>
    <row r="1231" spans="9:17" x14ac:dyDescent="0.25">
      <c r="I1231" s="37" t="s">
        <v>1536</v>
      </c>
      <c r="J1231" s="37">
        <v>-1.1870000000000001</v>
      </c>
      <c r="K1231" s="37">
        <v>0.74770000000000003</v>
      </c>
      <c r="L1231" s="37">
        <v>1.323E-2</v>
      </c>
      <c r="M1231" s="37">
        <v>-2.6579999999999999</v>
      </c>
      <c r="N1231" s="37">
        <v>-1.1890000000000001</v>
      </c>
      <c r="O1231" s="37">
        <v>0.29680000000000001</v>
      </c>
      <c r="P1231" s="37">
        <v>30001</v>
      </c>
      <c r="Q1231" s="37">
        <v>120000</v>
      </c>
    </row>
    <row r="1232" spans="9:17" x14ac:dyDescent="0.25">
      <c r="I1232" s="37" t="s">
        <v>1537</v>
      </c>
      <c r="J1232" s="37">
        <v>-1.3069999999999999</v>
      </c>
      <c r="K1232" s="37">
        <v>0.35570000000000002</v>
      </c>
      <c r="L1232" s="37">
        <v>3.3170000000000001E-3</v>
      </c>
      <c r="M1232" s="37">
        <v>-2.0009999999999999</v>
      </c>
      <c r="N1232" s="37">
        <v>-1.3080000000000001</v>
      </c>
      <c r="O1232" s="37">
        <v>-0.60680000000000001</v>
      </c>
      <c r="P1232" s="37">
        <v>30001</v>
      </c>
      <c r="Q1232" s="37">
        <v>120000</v>
      </c>
    </row>
    <row r="1233" spans="9:17" x14ac:dyDescent="0.25">
      <c r="I1233" s="37" t="s">
        <v>1538</v>
      </c>
      <c r="J1233" s="37">
        <v>-0.96260000000000001</v>
      </c>
      <c r="K1233" s="37">
        <v>0.3468</v>
      </c>
      <c r="L1233" s="37">
        <v>4.0530000000000002E-3</v>
      </c>
      <c r="M1233" s="37">
        <v>-1.643</v>
      </c>
      <c r="N1233" s="37">
        <v>-0.96450000000000002</v>
      </c>
      <c r="O1233" s="37">
        <v>-0.27250000000000002</v>
      </c>
      <c r="P1233" s="37">
        <v>30001</v>
      </c>
      <c r="Q1233" s="37">
        <v>120000</v>
      </c>
    </row>
    <row r="1234" spans="9:17" x14ac:dyDescent="0.25">
      <c r="I1234" s="37" t="s">
        <v>1539</v>
      </c>
      <c r="J1234" s="37">
        <v>-0.95950000000000002</v>
      </c>
      <c r="K1234" s="37">
        <v>0.61029999999999995</v>
      </c>
      <c r="L1234" s="37">
        <v>9.2890000000000004E-3</v>
      </c>
      <c r="M1234" s="37">
        <v>-2.1840000000000002</v>
      </c>
      <c r="N1234" s="37">
        <v>-0.96209999999999996</v>
      </c>
      <c r="O1234" s="37">
        <v>0.26889999999999997</v>
      </c>
      <c r="P1234" s="37">
        <v>30001</v>
      </c>
      <c r="Q1234" s="37">
        <v>120000</v>
      </c>
    </row>
    <row r="1235" spans="9:17" x14ac:dyDescent="0.25">
      <c r="I1235" s="37" t="s">
        <v>1540</v>
      </c>
      <c r="J1235" s="37">
        <v>-1.1459999999999999</v>
      </c>
      <c r="K1235" s="37">
        <v>0.35980000000000001</v>
      </c>
      <c r="L1235" s="37">
        <v>3.6080000000000001E-3</v>
      </c>
      <c r="M1235" s="37">
        <v>-1.847</v>
      </c>
      <c r="N1235" s="37">
        <v>-1.147</v>
      </c>
      <c r="O1235" s="37">
        <v>-0.44009999999999999</v>
      </c>
      <c r="P1235" s="37">
        <v>30001</v>
      </c>
      <c r="Q1235" s="37">
        <v>120000</v>
      </c>
    </row>
    <row r="1236" spans="9:17" x14ac:dyDescent="0.25">
      <c r="I1236" s="37" t="s">
        <v>1541</v>
      </c>
      <c r="J1236" s="37">
        <v>-0.94399999999999995</v>
      </c>
      <c r="K1236" s="37">
        <v>0.33739999999999998</v>
      </c>
      <c r="L1236" s="37">
        <v>3.9319999999999997E-3</v>
      </c>
      <c r="M1236" s="37">
        <v>-1.6040000000000001</v>
      </c>
      <c r="N1236" s="37">
        <v>-0.94340000000000002</v>
      </c>
      <c r="O1236" s="37">
        <v>-0.27839999999999998</v>
      </c>
      <c r="P1236" s="37">
        <v>30001</v>
      </c>
      <c r="Q1236" s="37">
        <v>120000</v>
      </c>
    </row>
    <row r="1237" spans="9:17" x14ac:dyDescent="0.25">
      <c r="I1237" s="37" t="s">
        <v>1542</v>
      </c>
      <c r="J1237" s="37">
        <v>-9.1020000000000004E-2</v>
      </c>
      <c r="K1237" s="37">
        <v>0.36220000000000002</v>
      </c>
      <c r="L1237" s="37">
        <v>4.7359999999999998E-3</v>
      </c>
      <c r="M1237" s="37">
        <v>-0.79990000000000006</v>
      </c>
      <c r="N1237" s="37">
        <v>-9.1889999999999999E-2</v>
      </c>
      <c r="O1237" s="37">
        <v>0.62360000000000004</v>
      </c>
      <c r="P1237" s="37">
        <v>30001</v>
      </c>
      <c r="Q1237" s="37">
        <v>120000</v>
      </c>
    </row>
    <row r="1238" spans="9:17" x14ac:dyDescent="0.25">
      <c r="I1238" s="37" t="s">
        <v>1543</v>
      </c>
      <c r="J1238" s="37">
        <v>-0.3115</v>
      </c>
      <c r="K1238" s="37">
        <v>0.3427</v>
      </c>
      <c r="L1238" s="37">
        <v>2.085E-3</v>
      </c>
      <c r="M1238" s="37">
        <v>-1.054</v>
      </c>
      <c r="N1238" s="37">
        <v>-0.28239999999999998</v>
      </c>
      <c r="O1238" s="37">
        <v>0.29330000000000001</v>
      </c>
      <c r="P1238" s="37">
        <v>30001</v>
      </c>
      <c r="Q1238" s="37">
        <v>120000</v>
      </c>
    </row>
    <row r="1239" spans="9:17" x14ac:dyDescent="0.25">
      <c r="I1239" s="37" t="s">
        <v>1544</v>
      </c>
      <c r="J1239" s="37">
        <v>-0.40450000000000003</v>
      </c>
      <c r="K1239" s="37">
        <v>0.2641</v>
      </c>
      <c r="L1239" s="37">
        <v>1.7910000000000001E-3</v>
      </c>
      <c r="M1239" s="37">
        <v>-0.94699999999999995</v>
      </c>
      <c r="N1239" s="37">
        <v>-0.39410000000000001</v>
      </c>
      <c r="O1239" s="37">
        <v>6.5180000000000002E-2</v>
      </c>
      <c r="P1239" s="37">
        <v>30001</v>
      </c>
      <c r="Q1239" s="37">
        <v>120000</v>
      </c>
    </row>
    <row r="1240" spans="9:17" x14ac:dyDescent="0.25">
      <c r="I1240" s="37" t="s">
        <v>1545</v>
      </c>
      <c r="J1240" s="37">
        <v>-2.9479999999999999E-2</v>
      </c>
      <c r="K1240" s="37">
        <v>0.28470000000000001</v>
      </c>
      <c r="L1240" s="37">
        <v>1.338E-3</v>
      </c>
      <c r="M1240" s="37">
        <v>-0.60829999999999995</v>
      </c>
      <c r="N1240" s="37">
        <v>-2.4670000000000001E-2</v>
      </c>
      <c r="O1240" s="37">
        <v>0.53680000000000005</v>
      </c>
      <c r="P1240" s="37">
        <v>30001</v>
      </c>
      <c r="Q1240" s="37">
        <v>120000</v>
      </c>
    </row>
    <row r="1241" spans="9:17" x14ac:dyDescent="0.25">
      <c r="I1241" s="37" t="s">
        <v>1546</v>
      </c>
      <c r="J1241" s="37">
        <v>-0.32100000000000001</v>
      </c>
      <c r="K1241" s="37">
        <v>0.3105</v>
      </c>
      <c r="L1241" s="37">
        <v>1.926E-3</v>
      </c>
      <c r="M1241" s="37">
        <v>-0.97289999999999999</v>
      </c>
      <c r="N1241" s="37">
        <v>-0.30009999999999998</v>
      </c>
      <c r="O1241" s="37">
        <v>0.22489999999999999</v>
      </c>
      <c r="P1241" s="37">
        <v>30001</v>
      </c>
      <c r="Q1241" s="37">
        <v>120000</v>
      </c>
    </row>
    <row r="1242" spans="9:17" x14ac:dyDescent="0.25">
      <c r="I1242" s="37" t="s">
        <v>1547</v>
      </c>
      <c r="J1242" s="37">
        <v>0.1164</v>
      </c>
      <c r="K1242" s="37">
        <v>0.31119999999999998</v>
      </c>
      <c r="L1242" s="37">
        <v>1.7030000000000001E-3</v>
      </c>
      <c r="M1242" s="37">
        <v>-0.47470000000000001</v>
      </c>
      <c r="N1242" s="37">
        <v>9.8239999999999994E-2</v>
      </c>
      <c r="O1242" s="37">
        <v>0.7752</v>
      </c>
      <c r="P1242" s="37">
        <v>30001</v>
      </c>
      <c r="Q1242" s="37">
        <v>120000</v>
      </c>
    </row>
    <row r="1243" spans="9:17" x14ac:dyDescent="0.25">
      <c r="I1243" s="37" t="s">
        <v>1548</v>
      </c>
      <c r="J1243" s="37">
        <v>-9.461E-2</v>
      </c>
      <c r="K1243" s="37">
        <v>0.31540000000000001</v>
      </c>
      <c r="L1243" s="37">
        <v>1.91E-3</v>
      </c>
      <c r="M1243" s="37">
        <v>-0.72319999999999995</v>
      </c>
      <c r="N1243" s="37">
        <v>-8.974E-2</v>
      </c>
      <c r="O1243" s="37">
        <v>0.51139999999999997</v>
      </c>
      <c r="P1243" s="37">
        <v>30001</v>
      </c>
      <c r="Q1243" s="37">
        <v>120000</v>
      </c>
    </row>
    <row r="1244" spans="9:17" x14ac:dyDescent="0.25">
      <c r="I1244" s="37" t="s">
        <v>1549</v>
      </c>
      <c r="J1244" s="37">
        <v>-0.23169999999999999</v>
      </c>
      <c r="K1244" s="37">
        <v>0.2823</v>
      </c>
      <c r="L1244" s="37">
        <v>1.8439999999999999E-3</v>
      </c>
      <c r="M1244" s="37">
        <v>-0.8</v>
      </c>
      <c r="N1244" s="37">
        <v>-0.22539999999999999</v>
      </c>
      <c r="O1244" s="37">
        <v>0.307</v>
      </c>
      <c r="P1244" s="37">
        <v>30001</v>
      </c>
      <c r="Q1244" s="37">
        <v>120000</v>
      </c>
    </row>
    <row r="1245" spans="9:17" x14ac:dyDescent="0.25">
      <c r="I1245" s="37" t="s">
        <v>1550</v>
      </c>
      <c r="J1245" s="37">
        <v>-0.28589999999999999</v>
      </c>
      <c r="K1245" s="37">
        <v>0.31359999999999999</v>
      </c>
      <c r="L1245" s="37">
        <v>1.7470000000000001E-3</v>
      </c>
      <c r="M1245" s="37">
        <v>-0.91869999999999996</v>
      </c>
      <c r="N1245" s="37">
        <v>-0.28039999999999998</v>
      </c>
      <c r="O1245" s="37">
        <v>0.31340000000000001</v>
      </c>
      <c r="P1245" s="37">
        <v>30001</v>
      </c>
      <c r="Q1245" s="37">
        <v>120000</v>
      </c>
    </row>
    <row r="1246" spans="9:17" x14ac:dyDescent="0.25">
      <c r="I1246" s="37" t="s">
        <v>1551</v>
      </c>
      <c r="J1246" s="37">
        <v>-0.31640000000000001</v>
      </c>
      <c r="K1246" s="37">
        <v>0.26279999999999998</v>
      </c>
      <c r="L1246" s="37">
        <v>1.848E-3</v>
      </c>
      <c r="M1246" s="37">
        <v>-0.84740000000000004</v>
      </c>
      <c r="N1246" s="37">
        <v>-0.31059999999999999</v>
      </c>
      <c r="O1246" s="37">
        <v>0.18809999999999999</v>
      </c>
      <c r="P1246" s="37">
        <v>30001</v>
      </c>
      <c r="Q1246" s="37">
        <v>120000</v>
      </c>
    </row>
    <row r="1247" spans="9:17" x14ac:dyDescent="0.25">
      <c r="I1247" s="37" t="s">
        <v>1552</v>
      </c>
      <c r="J1247" s="37">
        <v>-0.30640000000000001</v>
      </c>
      <c r="K1247" s="37">
        <v>0.3034</v>
      </c>
      <c r="L1247" s="37">
        <v>2.274E-3</v>
      </c>
      <c r="M1247" s="37">
        <v>-0.90949999999999998</v>
      </c>
      <c r="N1247" s="37">
        <v>-0.30180000000000001</v>
      </c>
      <c r="O1247" s="37">
        <v>0.2772</v>
      </c>
      <c r="P1247" s="37">
        <v>30001</v>
      </c>
      <c r="Q1247" s="37">
        <v>120000</v>
      </c>
    </row>
    <row r="1248" spans="9:17" x14ac:dyDescent="0.25">
      <c r="I1248" s="37" t="s">
        <v>1553</v>
      </c>
      <c r="J1248" s="37">
        <v>-0.25779999999999997</v>
      </c>
      <c r="K1248" s="37">
        <v>0.34670000000000001</v>
      </c>
      <c r="L1248" s="37">
        <v>2.3670000000000002E-3</v>
      </c>
      <c r="M1248" s="37">
        <v>-0.94540000000000002</v>
      </c>
      <c r="N1248" s="37">
        <v>-0.25619999999999998</v>
      </c>
      <c r="O1248" s="37">
        <v>0.41889999999999999</v>
      </c>
      <c r="P1248" s="37">
        <v>30001</v>
      </c>
      <c r="Q1248" s="37">
        <v>120000</v>
      </c>
    </row>
    <row r="1249" spans="9:17" x14ac:dyDescent="0.25">
      <c r="I1249" s="37" t="s">
        <v>1554</v>
      </c>
      <c r="J1249" s="37">
        <v>0.57289999999999996</v>
      </c>
      <c r="K1249" s="37">
        <v>0.45639999999999997</v>
      </c>
      <c r="L1249" s="37">
        <v>4.4559999999999999E-3</v>
      </c>
      <c r="M1249" s="37">
        <v>-0.31040000000000001</v>
      </c>
      <c r="N1249" s="37">
        <v>0.5675</v>
      </c>
      <c r="O1249" s="37">
        <v>1.4910000000000001</v>
      </c>
      <c r="P1249" s="37">
        <v>30001</v>
      </c>
      <c r="Q1249" s="37">
        <v>120000</v>
      </c>
    </row>
    <row r="1250" spans="9:17" x14ac:dyDescent="0.25">
      <c r="I1250" s="37" t="s">
        <v>1555</v>
      </c>
      <c r="J1250" s="37">
        <v>-0.98560000000000003</v>
      </c>
      <c r="K1250" s="37">
        <v>0.2959</v>
      </c>
      <c r="L1250" s="37">
        <v>2.431E-3</v>
      </c>
      <c r="M1250" s="37">
        <v>-1.5820000000000001</v>
      </c>
      <c r="N1250" s="37">
        <v>-0.98140000000000005</v>
      </c>
      <c r="O1250" s="37">
        <v>-0.41889999999999999</v>
      </c>
      <c r="P1250" s="37">
        <v>30001</v>
      </c>
      <c r="Q1250" s="37">
        <v>120000</v>
      </c>
    </row>
    <row r="1251" spans="9:17" x14ac:dyDescent="0.25">
      <c r="I1251" s="37" t="s">
        <v>1556</v>
      </c>
      <c r="J1251" s="37">
        <v>-0.71940000000000004</v>
      </c>
      <c r="K1251" s="37">
        <v>0.28060000000000002</v>
      </c>
      <c r="L1251" s="37">
        <v>1.9919999999999998E-3</v>
      </c>
      <c r="M1251" s="37">
        <v>-1.2849999999999999</v>
      </c>
      <c r="N1251" s="37">
        <v>-0.71309999999999996</v>
      </c>
      <c r="O1251" s="37">
        <v>-0.18770000000000001</v>
      </c>
      <c r="P1251" s="37">
        <v>30001</v>
      </c>
      <c r="Q1251" s="37">
        <v>120000</v>
      </c>
    </row>
    <row r="1252" spans="9:17" x14ac:dyDescent="0.25">
      <c r="I1252" s="37" t="s">
        <v>1557</v>
      </c>
      <c r="J1252" s="37">
        <v>-0.71430000000000005</v>
      </c>
      <c r="K1252" s="37">
        <v>0.28939999999999999</v>
      </c>
      <c r="L1252" s="37">
        <v>1.737E-3</v>
      </c>
      <c r="M1252" s="37">
        <v>-1.294</v>
      </c>
      <c r="N1252" s="37">
        <v>-0.70940000000000003</v>
      </c>
      <c r="O1252" s="37">
        <v>-0.15820000000000001</v>
      </c>
      <c r="P1252" s="37">
        <v>30001</v>
      </c>
      <c r="Q1252" s="37">
        <v>120000</v>
      </c>
    </row>
    <row r="1253" spans="9:17" x14ac:dyDescent="0.25">
      <c r="I1253" s="37" t="s">
        <v>1558</v>
      </c>
      <c r="J1253" s="37">
        <v>-0.68520000000000003</v>
      </c>
      <c r="K1253" s="37">
        <v>0.2576</v>
      </c>
      <c r="L1253" s="37">
        <v>2.039E-3</v>
      </c>
      <c r="M1253" s="37">
        <v>-1.2090000000000001</v>
      </c>
      <c r="N1253" s="37">
        <v>-0.67869999999999997</v>
      </c>
      <c r="O1253" s="37">
        <v>-0.1973</v>
      </c>
      <c r="P1253" s="37">
        <v>30001</v>
      </c>
      <c r="Q1253" s="37">
        <v>120000</v>
      </c>
    </row>
    <row r="1254" spans="9:17" x14ac:dyDescent="0.25">
      <c r="I1254" s="37" t="s">
        <v>1559</v>
      </c>
      <c r="J1254" s="37">
        <v>1.076E-2</v>
      </c>
      <c r="K1254" s="37">
        <v>0.48089999999999999</v>
      </c>
      <c r="L1254" s="37">
        <v>5.4809999999999998E-3</v>
      </c>
      <c r="M1254" s="37">
        <v>-0.87209999999999999</v>
      </c>
      <c r="N1254" s="27">
        <v>-8.8909999999999998E-4</v>
      </c>
      <c r="O1254" s="37">
        <v>0.97109999999999996</v>
      </c>
      <c r="P1254" s="37">
        <v>30001</v>
      </c>
      <c r="Q1254" s="37">
        <v>120000</v>
      </c>
    </row>
    <row r="1255" spans="9:17" x14ac:dyDescent="0.25">
      <c r="I1255" s="37" t="s">
        <v>1560</v>
      </c>
      <c r="J1255" s="37">
        <v>-0.6794</v>
      </c>
      <c r="K1255" s="37">
        <v>0.318</v>
      </c>
      <c r="L1255" s="37">
        <v>2.2369999999999998E-3</v>
      </c>
      <c r="M1255" s="37">
        <v>-1.321</v>
      </c>
      <c r="N1255" s="37">
        <v>-0.67400000000000004</v>
      </c>
      <c r="O1255" s="37">
        <v>-6.1120000000000001E-2</v>
      </c>
      <c r="P1255" s="37">
        <v>30001</v>
      </c>
      <c r="Q1255" s="37">
        <v>120000</v>
      </c>
    </row>
    <row r="1256" spans="9:17" x14ac:dyDescent="0.25">
      <c r="I1256" s="37" t="s">
        <v>1561</v>
      </c>
      <c r="J1256" s="37">
        <v>-0.79800000000000004</v>
      </c>
      <c r="K1256" s="37">
        <v>0.29699999999999999</v>
      </c>
      <c r="L1256" s="37">
        <v>2.1419999999999998E-3</v>
      </c>
      <c r="M1256" s="37">
        <v>-1.3959999999999999</v>
      </c>
      <c r="N1256" s="37">
        <v>-0.79220000000000002</v>
      </c>
      <c r="O1256" s="37">
        <v>-0.23480000000000001</v>
      </c>
      <c r="P1256" s="37">
        <v>30001</v>
      </c>
      <c r="Q1256" s="37">
        <v>120000</v>
      </c>
    </row>
    <row r="1257" spans="9:17" x14ac:dyDescent="0.25">
      <c r="I1257" s="37" t="s">
        <v>1562</v>
      </c>
      <c r="J1257" s="37">
        <v>-0.79420000000000002</v>
      </c>
      <c r="K1257" s="37">
        <v>0.34389999999999998</v>
      </c>
      <c r="L1257" s="37">
        <v>2.3249999999999998E-3</v>
      </c>
      <c r="M1257" s="37">
        <v>-1.494</v>
      </c>
      <c r="N1257" s="37">
        <v>-0.78500000000000003</v>
      </c>
      <c r="O1257" s="37">
        <v>-0.1421</v>
      </c>
      <c r="P1257" s="37">
        <v>30001</v>
      </c>
      <c r="Q1257" s="37">
        <v>120000</v>
      </c>
    </row>
    <row r="1258" spans="9:17" x14ac:dyDescent="0.25">
      <c r="I1258" s="37" t="s">
        <v>1563</v>
      </c>
      <c r="J1258" s="37">
        <v>-0.35849999999999999</v>
      </c>
      <c r="K1258" s="37">
        <v>0.29620000000000002</v>
      </c>
      <c r="L1258" s="37">
        <v>2.7490000000000001E-3</v>
      </c>
      <c r="M1258" s="37">
        <v>-0.95740000000000003</v>
      </c>
      <c r="N1258" s="37">
        <v>-0.35139999999999999</v>
      </c>
      <c r="O1258" s="37">
        <v>0.2054</v>
      </c>
      <c r="P1258" s="37">
        <v>30001</v>
      </c>
      <c r="Q1258" s="37">
        <v>120000</v>
      </c>
    </row>
    <row r="1259" spans="9:17" x14ac:dyDescent="0.25">
      <c r="I1259" s="37" t="s">
        <v>1564</v>
      </c>
      <c r="J1259" s="37">
        <v>-0.42549999999999999</v>
      </c>
      <c r="K1259" s="37">
        <v>0.2984</v>
      </c>
      <c r="L1259" s="37">
        <v>2.3029999999999999E-3</v>
      </c>
      <c r="M1259" s="37">
        <v>-1.03</v>
      </c>
      <c r="N1259" s="37">
        <v>-0.41749999999999998</v>
      </c>
      <c r="O1259" s="37">
        <v>0.13800000000000001</v>
      </c>
      <c r="P1259" s="37">
        <v>30001</v>
      </c>
      <c r="Q1259" s="37">
        <v>120000</v>
      </c>
    </row>
    <row r="1260" spans="9:17" x14ac:dyDescent="0.25">
      <c r="I1260" s="37" t="s">
        <v>1565</v>
      </c>
      <c r="J1260" s="37">
        <v>-0.22670000000000001</v>
      </c>
      <c r="K1260" s="37">
        <v>0.3</v>
      </c>
      <c r="L1260" s="37">
        <v>1.8400000000000001E-3</v>
      </c>
      <c r="M1260" s="37">
        <v>-0.82220000000000004</v>
      </c>
      <c r="N1260" s="37">
        <v>-0.22459999999999999</v>
      </c>
      <c r="O1260" s="37">
        <v>0.35980000000000001</v>
      </c>
      <c r="P1260" s="37">
        <v>30001</v>
      </c>
      <c r="Q1260" s="37">
        <v>120000</v>
      </c>
    </row>
    <row r="1261" spans="9:17" x14ac:dyDescent="0.25">
      <c r="I1261" s="37" t="s">
        <v>1566</v>
      </c>
      <c r="J1261" s="37">
        <v>-0.23300000000000001</v>
      </c>
      <c r="K1261" s="37">
        <v>0.28439999999999999</v>
      </c>
      <c r="L1261" s="37">
        <v>1.784E-3</v>
      </c>
      <c r="M1261" s="37">
        <v>-0.8004</v>
      </c>
      <c r="N1261" s="37">
        <v>-0.22850000000000001</v>
      </c>
      <c r="O1261" s="37">
        <v>0.31730000000000003</v>
      </c>
      <c r="P1261" s="37">
        <v>30001</v>
      </c>
      <c r="Q1261" s="37">
        <v>120000</v>
      </c>
    </row>
    <row r="1262" spans="9:17" x14ac:dyDescent="0.25">
      <c r="I1262" s="37" t="s">
        <v>1567</v>
      </c>
      <c r="J1262" s="37">
        <v>-0.3347</v>
      </c>
      <c r="K1262" s="37">
        <v>0.3332</v>
      </c>
      <c r="L1262" s="37">
        <v>2.1700000000000001E-3</v>
      </c>
      <c r="M1262" s="37">
        <v>-1.01</v>
      </c>
      <c r="N1262" s="37">
        <v>-0.32879999999999998</v>
      </c>
      <c r="O1262" s="37">
        <v>0.30869999999999997</v>
      </c>
      <c r="P1262" s="37">
        <v>30001</v>
      </c>
      <c r="Q1262" s="37">
        <v>120000</v>
      </c>
    </row>
    <row r="1263" spans="9:17" x14ac:dyDescent="0.25">
      <c r="I1263" s="37" t="s">
        <v>1568</v>
      </c>
      <c r="J1263" s="37">
        <v>-0.88460000000000005</v>
      </c>
      <c r="K1263" s="37">
        <v>0.33250000000000002</v>
      </c>
      <c r="L1263" s="37">
        <v>2.8709999999999999E-3</v>
      </c>
      <c r="M1263" s="37">
        <v>-1.5429999999999999</v>
      </c>
      <c r="N1263" s="37">
        <v>-0.88139999999999996</v>
      </c>
      <c r="O1263" s="37">
        <v>-0.2432</v>
      </c>
      <c r="P1263" s="37">
        <v>30001</v>
      </c>
      <c r="Q1263" s="37">
        <v>120000</v>
      </c>
    </row>
    <row r="1264" spans="9:17" x14ac:dyDescent="0.25">
      <c r="I1264" s="37" t="s">
        <v>1569</v>
      </c>
      <c r="J1264" s="37">
        <v>-0.92859999999999998</v>
      </c>
      <c r="K1264" s="37">
        <v>0.36470000000000002</v>
      </c>
      <c r="L1264" s="37">
        <v>3.075E-3</v>
      </c>
      <c r="M1264" s="37">
        <v>-1.6559999999999999</v>
      </c>
      <c r="N1264" s="37">
        <v>-0.92479999999999996</v>
      </c>
      <c r="O1264" s="37">
        <v>-0.2198</v>
      </c>
      <c r="P1264" s="37">
        <v>30001</v>
      </c>
      <c r="Q1264" s="37">
        <v>120000</v>
      </c>
    </row>
    <row r="1265" spans="9:17" x14ac:dyDescent="0.25">
      <c r="I1265" s="37" t="s">
        <v>1570</v>
      </c>
      <c r="J1265" s="37">
        <v>-1.4550000000000001</v>
      </c>
      <c r="K1265" s="37">
        <v>0.77200000000000002</v>
      </c>
      <c r="L1265" s="37">
        <v>1.3140000000000001E-2</v>
      </c>
      <c r="M1265" s="37">
        <v>-2.9740000000000002</v>
      </c>
      <c r="N1265" s="37">
        <v>-1.4570000000000001</v>
      </c>
      <c r="O1265" s="37">
        <v>7.4130000000000001E-2</v>
      </c>
      <c r="P1265" s="37">
        <v>30001</v>
      </c>
      <c r="Q1265" s="37">
        <v>120000</v>
      </c>
    </row>
    <row r="1266" spans="9:17" x14ac:dyDescent="0.25">
      <c r="I1266" s="37" t="s">
        <v>1571</v>
      </c>
      <c r="J1266" s="37">
        <v>-1.575</v>
      </c>
      <c r="K1266" s="37">
        <v>0.40339999999999998</v>
      </c>
      <c r="L1266" s="37">
        <v>3.398E-3</v>
      </c>
      <c r="M1266" s="37">
        <v>-2.3650000000000002</v>
      </c>
      <c r="N1266" s="37">
        <v>-1.5760000000000001</v>
      </c>
      <c r="O1266" s="37">
        <v>-0.77649999999999997</v>
      </c>
      <c r="P1266" s="37">
        <v>30001</v>
      </c>
      <c r="Q1266" s="37">
        <v>120000</v>
      </c>
    </row>
    <row r="1267" spans="9:17" x14ac:dyDescent="0.25">
      <c r="I1267" s="37" t="s">
        <v>1572</v>
      </c>
      <c r="J1267" s="37">
        <v>-1.2310000000000001</v>
      </c>
      <c r="K1267" s="37">
        <v>0.39539999999999997</v>
      </c>
      <c r="L1267" s="37">
        <v>3.9950000000000003E-3</v>
      </c>
      <c r="M1267" s="37">
        <v>-2.0070000000000001</v>
      </c>
      <c r="N1267" s="37">
        <v>-1.2310000000000001</v>
      </c>
      <c r="O1267" s="37">
        <v>-0.4556</v>
      </c>
      <c r="P1267" s="37">
        <v>30001</v>
      </c>
      <c r="Q1267" s="37">
        <v>120000</v>
      </c>
    </row>
    <row r="1268" spans="9:17" x14ac:dyDescent="0.25">
      <c r="I1268" s="37" t="s">
        <v>1573</v>
      </c>
      <c r="J1268" s="37">
        <v>-1.228</v>
      </c>
      <c r="K1268" s="37">
        <v>0.63949999999999996</v>
      </c>
      <c r="L1268" s="37">
        <v>9.195E-3</v>
      </c>
      <c r="M1268" s="37">
        <v>-2.5070000000000001</v>
      </c>
      <c r="N1268" s="37">
        <v>-1.228</v>
      </c>
      <c r="O1268" s="37">
        <v>4.5999999999999999E-2</v>
      </c>
      <c r="P1268" s="37">
        <v>30001</v>
      </c>
      <c r="Q1268" s="37">
        <v>120000</v>
      </c>
    </row>
    <row r="1269" spans="9:17" x14ac:dyDescent="0.25">
      <c r="I1269" s="37" t="s">
        <v>1574</v>
      </c>
      <c r="J1269" s="37">
        <v>-1.415</v>
      </c>
      <c r="K1269" s="37">
        <v>0.4078</v>
      </c>
      <c r="L1269" s="37">
        <v>3.689E-3</v>
      </c>
      <c r="M1269" s="37">
        <v>-2.222</v>
      </c>
      <c r="N1269" s="37">
        <v>-1.4139999999999999</v>
      </c>
      <c r="O1269" s="37">
        <v>-0.61860000000000004</v>
      </c>
      <c r="P1269" s="37">
        <v>30001</v>
      </c>
      <c r="Q1269" s="37">
        <v>120000</v>
      </c>
    </row>
    <row r="1270" spans="9:17" x14ac:dyDescent="0.25">
      <c r="I1270" s="37" t="s">
        <v>1575</v>
      </c>
      <c r="J1270" s="37">
        <v>-1.2130000000000001</v>
      </c>
      <c r="K1270" s="37">
        <v>0.39369999999999999</v>
      </c>
      <c r="L1270" s="37">
        <v>4.1869999999999997E-3</v>
      </c>
      <c r="M1270" s="37">
        <v>-1.9890000000000001</v>
      </c>
      <c r="N1270" s="37">
        <v>-1.2110000000000001</v>
      </c>
      <c r="O1270" s="37">
        <v>-0.44419999999999998</v>
      </c>
      <c r="P1270" s="37">
        <v>30001</v>
      </c>
      <c r="Q1270" s="37">
        <v>120000</v>
      </c>
    </row>
    <row r="1271" spans="9:17" x14ac:dyDescent="0.25">
      <c r="I1271" s="37" t="s">
        <v>1576</v>
      </c>
      <c r="J1271" s="37">
        <v>-0.3599</v>
      </c>
      <c r="K1271" s="37">
        <v>0.4153</v>
      </c>
      <c r="L1271" s="37">
        <v>4.908E-3</v>
      </c>
      <c r="M1271" s="37">
        <v>-1.18</v>
      </c>
      <c r="N1271" s="37">
        <v>-0.35920000000000002</v>
      </c>
      <c r="O1271" s="37">
        <v>0.45369999999999999</v>
      </c>
      <c r="P1271" s="37">
        <v>30001</v>
      </c>
      <c r="Q1271" s="37">
        <v>120000</v>
      </c>
    </row>
    <row r="1272" spans="9:17" x14ac:dyDescent="0.25">
      <c r="I1272" s="37" t="s">
        <v>1577</v>
      </c>
      <c r="J1272" s="37">
        <v>-9.3060000000000004E-2</v>
      </c>
      <c r="K1272" s="37">
        <v>0.27139999999999997</v>
      </c>
      <c r="L1272" s="37">
        <v>1.4250000000000001E-3</v>
      </c>
      <c r="M1272" s="37">
        <v>-0.63229999999999997</v>
      </c>
      <c r="N1272" s="37">
        <v>-9.1560000000000002E-2</v>
      </c>
      <c r="O1272" s="37">
        <v>0.45879999999999999</v>
      </c>
      <c r="P1272" s="37">
        <v>30001</v>
      </c>
      <c r="Q1272" s="37">
        <v>120000</v>
      </c>
    </row>
    <row r="1273" spans="9:17" x14ac:dyDescent="0.25">
      <c r="I1273" s="37" t="s">
        <v>1578</v>
      </c>
      <c r="J1273" s="37">
        <v>0.28199999999999997</v>
      </c>
      <c r="K1273" s="37">
        <v>0.32929999999999998</v>
      </c>
      <c r="L1273" s="37">
        <v>1.8489999999999999E-3</v>
      </c>
      <c r="M1273" s="37">
        <v>-0.30480000000000002</v>
      </c>
      <c r="N1273" s="37">
        <v>0.25459999999999999</v>
      </c>
      <c r="O1273" s="37">
        <v>0.98980000000000001</v>
      </c>
      <c r="P1273" s="37">
        <v>30001</v>
      </c>
      <c r="Q1273" s="37">
        <v>120000</v>
      </c>
    </row>
    <row r="1274" spans="9:17" x14ac:dyDescent="0.25">
      <c r="I1274" s="37" t="s">
        <v>1579</v>
      </c>
      <c r="J1274" s="37">
        <v>-9.4769999999999993E-3</v>
      </c>
      <c r="K1274" s="37">
        <v>0.30909999999999999</v>
      </c>
      <c r="L1274" s="37">
        <v>1.4790000000000001E-3</v>
      </c>
      <c r="M1274" s="37">
        <v>-0.63419999999999999</v>
      </c>
      <c r="N1274" s="37">
        <v>-8.6910000000000008E-3</v>
      </c>
      <c r="O1274" s="37">
        <v>0.61719999999999997</v>
      </c>
      <c r="P1274" s="37">
        <v>30001</v>
      </c>
      <c r="Q1274" s="37">
        <v>120000</v>
      </c>
    </row>
    <row r="1275" spans="9:17" x14ac:dyDescent="0.25">
      <c r="I1275" s="37" t="s">
        <v>1580</v>
      </c>
      <c r="J1275" s="37">
        <v>0.4279</v>
      </c>
      <c r="K1275" s="37">
        <v>0.38300000000000001</v>
      </c>
      <c r="L1275" s="37">
        <v>2.6640000000000001E-3</v>
      </c>
      <c r="M1275" s="37">
        <v>-0.2109</v>
      </c>
      <c r="N1275" s="37">
        <v>0.39050000000000001</v>
      </c>
      <c r="O1275" s="37">
        <v>1.2669999999999999</v>
      </c>
      <c r="P1275" s="37">
        <v>30001</v>
      </c>
      <c r="Q1275" s="37">
        <v>120000</v>
      </c>
    </row>
    <row r="1276" spans="9:17" x14ac:dyDescent="0.25">
      <c r="I1276" s="37" t="s">
        <v>1581</v>
      </c>
      <c r="J1276" s="37">
        <v>0.21690000000000001</v>
      </c>
      <c r="K1276" s="37">
        <v>0.32650000000000001</v>
      </c>
      <c r="L1276" s="37">
        <v>1.6639999999999999E-3</v>
      </c>
      <c r="M1276" s="37">
        <v>-0.4168</v>
      </c>
      <c r="N1276" s="37">
        <v>0.21229999999999999</v>
      </c>
      <c r="O1276" s="37">
        <v>0.87939999999999996</v>
      </c>
      <c r="P1276" s="37">
        <v>30001</v>
      </c>
      <c r="Q1276" s="37">
        <v>120000</v>
      </c>
    </row>
    <row r="1277" spans="9:17" x14ac:dyDescent="0.25">
      <c r="I1277" s="37" t="s">
        <v>1582</v>
      </c>
      <c r="J1277" s="37">
        <v>7.9780000000000004E-2</v>
      </c>
      <c r="K1277" s="37">
        <v>0.30790000000000001</v>
      </c>
      <c r="L1277" s="37">
        <v>1.823E-3</v>
      </c>
      <c r="M1277" s="37">
        <v>-0.50549999999999995</v>
      </c>
      <c r="N1277" s="37">
        <v>7.0830000000000004E-2</v>
      </c>
      <c r="O1277" s="37">
        <v>0.71479999999999999</v>
      </c>
      <c r="P1277" s="37">
        <v>30001</v>
      </c>
      <c r="Q1277" s="37">
        <v>120000</v>
      </c>
    </row>
    <row r="1278" spans="9:17" x14ac:dyDescent="0.25">
      <c r="I1278" s="37" t="s">
        <v>1583</v>
      </c>
      <c r="J1278" s="37">
        <v>2.563E-2</v>
      </c>
      <c r="K1278" s="37">
        <v>0.34410000000000002</v>
      </c>
      <c r="L1278" s="37">
        <v>1.9380000000000001E-3</v>
      </c>
      <c r="M1278" s="37">
        <v>-0.64680000000000004</v>
      </c>
      <c r="N1278" s="37">
        <v>2.324E-2</v>
      </c>
      <c r="O1278" s="37">
        <v>0.71379999999999999</v>
      </c>
      <c r="P1278" s="37">
        <v>30001</v>
      </c>
      <c r="Q1278" s="37">
        <v>120000</v>
      </c>
    </row>
    <row r="1279" spans="9:17" x14ac:dyDescent="0.25">
      <c r="I1279" s="37" t="s">
        <v>1584</v>
      </c>
      <c r="J1279" s="37">
        <v>-4.9150000000000001E-3</v>
      </c>
      <c r="K1279" s="37">
        <v>0.30330000000000001</v>
      </c>
      <c r="L1279" s="37">
        <v>2.248E-3</v>
      </c>
      <c r="M1279" s="37">
        <v>-0.58199999999999996</v>
      </c>
      <c r="N1279" s="37">
        <v>-1.5310000000000001E-2</v>
      </c>
      <c r="O1279" s="37">
        <v>0.62160000000000004</v>
      </c>
      <c r="P1279" s="37">
        <v>30001</v>
      </c>
      <c r="Q1279" s="37">
        <v>120000</v>
      </c>
    </row>
    <row r="1280" spans="9:17" x14ac:dyDescent="0.25">
      <c r="I1280" s="37" t="s">
        <v>1585</v>
      </c>
      <c r="J1280" s="37">
        <v>5.0410000000000003E-3</v>
      </c>
      <c r="K1280" s="37">
        <v>0.33360000000000001</v>
      </c>
      <c r="L1280" s="37">
        <v>2.4629999999999999E-3</v>
      </c>
      <c r="M1280" s="37">
        <v>-0.63770000000000004</v>
      </c>
      <c r="N1280" s="37">
        <v>-1.8289999999999999E-3</v>
      </c>
      <c r="O1280" s="37">
        <v>0.67900000000000005</v>
      </c>
      <c r="P1280" s="37">
        <v>30001</v>
      </c>
      <c r="Q1280" s="37">
        <v>120000</v>
      </c>
    </row>
    <row r="1281" spans="9:17" x14ac:dyDescent="0.25">
      <c r="I1281" s="37" t="s">
        <v>1586</v>
      </c>
      <c r="J1281" s="37">
        <v>5.3710000000000001E-2</v>
      </c>
      <c r="K1281" s="37">
        <v>0.37740000000000001</v>
      </c>
      <c r="L1281" s="37">
        <v>2.5569999999999998E-3</v>
      </c>
      <c r="M1281" s="37">
        <v>-0.67720000000000002</v>
      </c>
      <c r="N1281" s="37">
        <v>4.8669999999999998E-2</v>
      </c>
      <c r="O1281" s="37">
        <v>0.80700000000000005</v>
      </c>
      <c r="P1281" s="37">
        <v>30001</v>
      </c>
      <c r="Q1281" s="37">
        <v>120000</v>
      </c>
    </row>
    <row r="1282" spans="9:17" x14ac:dyDescent="0.25">
      <c r="I1282" s="37" t="s">
        <v>1587</v>
      </c>
      <c r="J1282" s="37">
        <v>0.88439999999999996</v>
      </c>
      <c r="K1282" s="37">
        <v>0.48039999999999999</v>
      </c>
      <c r="L1282" s="37">
        <v>4.7039999999999998E-3</v>
      </c>
      <c r="M1282" s="37">
        <v>-3.909E-2</v>
      </c>
      <c r="N1282" s="37">
        <v>0.87529999999999997</v>
      </c>
      <c r="O1282" s="37">
        <v>1.853</v>
      </c>
      <c r="P1282" s="37">
        <v>30001</v>
      </c>
      <c r="Q1282" s="37">
        <v>120000</v>
      </c>
    </row>
    <row r="1283" spans="9:17" x14ac:dyDescent="0.25">
      <c r="I1283" s="37" t="s">
        <v>1588</v>
      </c>
      <c r="J1283" s="37">
        <v>-0.67410000000000003</v>
      </c>
      <c r="K1283" s="37">
        <v>0.3256</v>
      </c>
      <c r="L1283" s="37">
        <v>2.6289999999999998E-3</v>
      </c>
      <c r="M1283" s="37">
        <v>-1.304</v>
      </c>
      <c r="N1283" s="37">
        <v>-0.67989999999999995</v>
      </c>
      <c r="O1283" s="37">
        <v>-1.6899999999999998E-2</v>
      </c>
      <c r="P1283" s="37">
        <v>30001</v>
      </c>
      <c r="Q1283" s="37">
        <v>120000</v>
      </c>
    </row>
    <row r="1284" spans="9:17" x14ac:dyDescent="0.25">
      <c r="I1284" s="37" t="s">
        <v>1589</v>
      </c>
      <c r="J1284" s="37">
        <v>-0.40789999999999998</v>
      </c>
      <c r="K1284" s="37">
        <v>0.31180000000000002</v>
      </c>
      <c r="L1284" s="37">
        <v>2.1389999999999998E-3</v>
      </c>
      <c r="M1284" s="37">
        <v>-1.008</v>
      </c>
      <c r="N1284" s="37">
        <v>-0.41570000000000001</v>
      </c>
      <c r="O1284" s="37">
        <v>0.22819999999999999</v>
      </c>
      <c r="P1284" s="37">
        <v>30001</v>
      </c>
      <c r="Q1284" s="37">
        <v>120000</v>
      </c>
    </row>
    <row r="1285" spans="9:17" x14ac:dyDescent="0.25">
      <c r="I1285" s="37" t="s">
        <v>1590</v>
      </c>
      <c r="J1285" s="37">
        <v>-0.40279999999999999</v>
      </c>
      <c r="K1285" s="37">
        <v>0.32519999999999999</v>
      </c>
      <c r="L1285" s="37">
        <v>2.0470000000000002E-3</v>
      </c>
      <c r="M1285" s="37">
        <v>-1.0289999999999999</v>
      </c>
      <c r="N1285" s="37">
        <v>-0.4103</v>
      </c>
      <c r="O1285" s="37">
        <v>0.25969999999999999</v>
      </c>
      <c r="P1285" s="37">
        <v>30001</v>
      </c>
      <c r="Q1285" s="37">
        <v>120000</v>
      </c>
    </row>
    <row r="1286" spans="9:17" x14ac:dyDescent="0.25">
      <c r="I1286" s="37" t="s">
        <v>1591</v>
      </c>
      <c r="J1286" s="37">
        <v>-0.37369999999999998</v>
      </c>
      <c r="K1286" s="37">
        <v>0.29470000000000002</v>
      </c>
      <c r="L1286" s="37">
        <v>2.343E-3</v>
      </c>
      <c r="M1286" s="37">
        <v>-0.93530000000000002</v>
      </c>
      <c r="N1286" s="37">
        <v>-0.38279999999999997</v>
      </c>
      <c r="O1286" s="37">
        <v>0.23449999999999999</v>
      </c>
      <c r="P1286" s="37">
        <v>30001</v>
      </c>
      <c r="Q1286" s="37">
        <v>120000</v>
      </c>
    </row>
    <row r="1287" spans="9:17" x14ac:dyDescent="0.25">
      <c r="I1287" s="37" t="s">
        <v>1592</v>
      </c>
      <c r="J1287" s="37">
        <v>0.32219999999999999</v>
      </c>
      <c r="K1287" s="37">
        <v>0.51300000000000001</v>
      </c>
      <c r="L1287" s="37">
        <v>5.7720000000000002E-3</v>
      </c>
      <c r="M1287" s="37">
        <v>-0.61529999999999996</v>
      </c>
      <c r="N1287" s="37">
        <v>0.30780000000000002</v>
      </c>
      <c r="O1287" s="37">
        <v>1.359</v>
      </c>
      <c r="P1287" s="37">
        <v>30001</v>
      </c>
      <c r="Q1287" s="37">
        <v>120000</v>
      </c>
    </row>
    <row r="1288" spans="9:17" x14ac:dyDescent="0.25">
      <c r="I1288" s="37" t="s">
        <v>1593</v>
      </c>
      <c r="J1288" s="37">
        <v>-0.3679</v>
      </c>
      <c r="K1288" s="37">
        <v>0.34760000000000002</v>
      </c>
      <c r="L1288" s="37">
        <v>2.5170000000000001E-3</v>
      </c>
      <c r="M1288" s="37">
        <v>-1.0409999999999999</v>
      </c>
      <c r="N1288" s="37">
        <v>-0.37390000000000001</v>
      </c>
      <c r="O1288" s="37">
        <v>0.33500000000000002</v>
      </c>
      <c r="P1288" s="37">
        <v>30001</v>
      </c>
      <c r="Q1288" s="37">
        <v>120000</v>
      </c>
    </row>
    <row r="1289" spans="9:17" x14ac:dyDescent="0.25">
      <c r="I1289" s="37" t="s">
        <v>1594</v>
      </c>
      <c r="J1289" s="37">
        <v>-0.48649999999999999</v>
      </c>
      <c r="K1289" s="37">
        <v>0.3276</v>
      </c>
      <c r="L1289" s="37">
        <v>2.287E-3</v>
      </c>
      <c r="M1289" s="37">
        <v>-1.1220000000000001</v>
      </c>
      <c r="N1289" s="37">
        <v>-0.4919</v>
      </c>
      <c r="O1289" s="37">
        <v>0.17699999999999999</v>
      </c>
      <c r="P1289" s="37">
        <v>30001</v>
      </c>
      <c r="Q1289" s="37">
        <v>120000</v>
      </c>
    </row>
    <row r="1290" spans="9:17" x14ac:dyDescent="0.25">
      <c r="I1290" s="37" t="s">
        <v>1595</v>
      </c>
      <c r="J1290" s="37">
        <v>-0.48280000000000001</v>
      </c>
      <c r="K1290" s="37">
        <v>0.37240000000000001</v>
      </c>
      <c r="L1290" s="37">
        <v>2.4220000000000001E-3</v>
      </c>
      <c r="M1290" s="37">
        <v>-1.2210000000000001</v>
      </c>
      <c r="N1290" s="37">
        <v>-0.48430000000000001</v>
      </c>
      <c r="O1290" s="37">
        <v>0.25459999999999999</v>
      </c>
      <c r="P1290" s="37">
        <v>30001</v>
      </c>
      <c r="Q1290" s="37">
        <v>120000</v>
      </c>
    </row>
    <row r="1291" spans="9:17" x14ac:dyDescent="0.25">
      <c r="I1291" s="37" t="s">
        <v>1596</v>
      </c>
      <c r="J1291" s="37">
        <v>-4.7E-2</v>
      </c>
      <c r="K1291" s="37">
        <v>0.32390000000000002</v>
      </c>
      <c r="L1291" s="37">
        <v>2.8909999999999999E-3</v>
      </c>
      <c r="M1291" s="37">
        <v>-0.67669999999999997</v>
      </c>
      <c r="N1291" s="37">
        <v>-4.9860000000000002E-2</v>
      </c>
      <c r="O1291" s="37">
        <v>0.60919999999999996</v>
      </c>
      <c r="P1291" s="37">
        <v>30001</v>
      </c>
      <c r="Q1291" s="37">
        <v>120000</v>
      </c>
    </row>
    <row r="1292" spans="9:17" x14ac:dyDescent="0.25">
      <c r="I1292" s="37" t="s">
        <v>1597</v>
      </c>
      <c r="J1292" s="37">
        <v>-0.114</v>
      </c>
      <c r="K1292" s="37">
        <v>0.3322</v>
      </c>
      <c r="L1292" s="37">
        <v>2.5920000000000001E-3</v>
      </c>
      <c r="M1292" s="37">
        <v>-0.76600000000000001</v>
      </c>
      <c r="N1292" s="37">
        <v>-0.1167</v>
      </c>
      <c r="O1292" s="37">
        <v>0.5514</v>
      </c>
      <c r="P1292" s="37">
        <v>30001</v>
      </c>
      <c r="Q1292" s="37">
        <v>120000</v>
      </c>
    </row>
    <row r="1293" spans="9:17" x14ac:dyDescent="0.25">
      <c r="I1293" s="37" t="s">
        <v>1598</v>
      </c>
      <c r="J1293" s="37">
        <v>8.4769999999999998E-2</v>
      </c>
      <c r="K1293" s="37">
        <v>0.31979999999999997</v>
      </c>
      <c r="L1293" s="37">
        <v>1.833E-3</v>
      </c>
      <c r="M1293" s="37">
        <v>-0.5302</v>
      </c>
      <c r="N1293" s="37">
        <v>7.6569999999999999E-2</v>
      </c>
      <c r="O1293" s="37">
        <v>0.73560000000000003</v>
      </c>
      <c r="P1293" s="37">
        <v>30001</v>
      </c>
      <c r="Q1293" s="37">
        <v>120000</v>
      </c>
    </row>
    <row r="1294" spans="9:17" x14ac:dyDescent="0.25">
      <c r="I1294" s="37" t="s">
        <v>1599</v>
      </c>
      <c r="J1294" s="37">
        <v>7.85E-2</v>
      </c>
      <c r="K1294" s="37">
        <v>0.315</v>
      </c>
      <c r="L1294" s="37">
        <v>1.918E-3</v>
      </c>
      <c r="M1294" s="37">
        <v>-0.52480000000000004</v>
      </c>
      <c r="N1294" s="37">
        <v>7.0930000000000007E-2</v>
      </c>
      <c r="O1294" s="37">
        <v>0.72289999999999999</v>
      </c>
      <c r="P1294" s="37">
        <v>30001</v>
      </c>
      <c r="Q1294" s="37">
        <v>120000</v>
      </c>
    </row>
    <row r="1295" spans="9:17" x14ac:dyDescent="0.25">
      <c r="I1295" s="37" t="s">
        <v>1600</v>
      </c>
      <c r="J1295" s="37">
        <v>-2.3230000000000001E-2</v>
      </c>
      <c r="K1295" s="37">
        <v>0.36380000000000001</v>
      </c>
      <c r="L1295" s="37">
        <v>2.4459999999999998E-3</v>
      </c>
      <c r="M1295" s="37">
        <v>-0.74180000000000001</v>
      </c>
      <c r="N1295" s="37">
        <v>-2.571E-2</v>
      </c>
      <c r="O1295" s="37">
        <v>0.70420000000000005</v>
      </c>
      <c r="P1295" s="37">
        <v>30001</v>
      </c>
      <c r="Q1295" s="37">
        <v>120000</v>
      </c>
    </row>
    <row r="1296" spans="9:17" x14ac:dyDescent="0.25">
      <c r="I1296" s="37" t="s">
        <v>1601</v>
      </c>
      <c r="J1296" s="37">
        <v>-0.57320000000000004</v>
      </c>
      <c r="K1296" s="37">
        <v>0.36099999999999999</v>
      </c>
      <c r="L1296" s="37">
        <v>3.1909999999999998E-3</v>
      </c>
      <c r="M1296" s="37">
        <v>-1.2669999999999999</v>
      </c>
      <c r="N1296" s="37">
        <v>-0.57889999999999997</v>
      </c>
      <c r="O1296" s="37">
        <v>0.1532</v>
      </c>
      <c r="P1296" s="37">
        <v>30001</v>
      </c>
      <c r="Q1296" s="37">
        <v>120000</v>
      </c>
    </row>
    <row r="1297" spans="9:17" x14ac:dyDescent="0.25">
      <c r="I1297" s="37" t="s">
        <v>1602</v>
      </c>
      <c r="J1297" s="37">
        <v>-0.61709999999999998</v>
      </c>
      <c r="K1297" s="37">
        <v>0.38740000000000002</v>
      </c>
      <c r="L1297" s="37">
        <v>3.2799999999999999E-3</v>
      </c>
      <c r="M1297" s="37">
        <v>-1.3660000000000001</v>
      </c>
      <c r="N1297" s="37">
        <v>-0.62129999999999996</v>
      </c>
      <c r="O1297" s="37">
        <v>0.15570000000000001</v>
      </c>
      <c r="P1297" s="37">
        <v>30001</v>
      </c>
      <c r="Q1297" s="37">
        <v>120000</v>
      </c>
    </row>
    <row r="1298" spans="9:17" x14ac:dyDescent="0.25">
      <c r="I1298" s="37" t="s">
        <v>1603</v>
      </c>
      <c r="J1298" s="37">
        <v>-1.1439999999999999</v>
      </c>
      <c r="K1298" s="37">
        <v>0.78490000000000004</v>
      </c>
      <c r="L1298" s="37">
        <v>1.333E-2</v>
      </c>
      <c r="M1298" s="37">
        <v>-2.6829999999999998</v>
      </c>
      <c r="N1298" s="37">
        <v>-1.1459999999999999</v>
      </c>
      <c r="O1298" s="37">
        <v>0.41349999999999998</v>
      </c>
      <c r="P1298" s="37">
        <v>30001</v>
      </c>
      <c r="Q1298" s="37">
        <v>120000</v>
      </c>
    </row>
    <row r="1299" spans="9:17" x14ac:dyDescent="0.25">
      <c r="I1299" s="37" t="s">
        <v>1604</v>
      </c>
      <c r="J1299" s="37">
        <v>-1.264</v>
      </c>
      <c r="K1299" s="37">
        <v>0.42470000000000002</v>
      </c>
      <c r="L1299" s="37">
        <v>3.5669999999999999E-3</v>
      </c>
      <c r="M1299" s="37">
        <v>-2.0880000000000001</v>
      </c>
      <c r="N1299" s="37">
        <v>-1.2669999999999999</v>
      </c>
      <c r="O1299" s="37">
        <v>-0.42249999999999999</v>
      </c>
      <c r="P1299" s="37">
        <v>30001</v>
      </c>
      <c r="Q1299" s="37">
        <v>120000</v>
      </c>
    </row>
    <row r="1300" spans="9:17" x14ac:dyDescent="0.25">
      <c r="I1300" s="37" t="s">
        <v>1605</v>
      </c>
      <c r="J1300" s="37">
        <v>-0.92</v>
      </c>
      <c r="K1300" s="37">
        <v>0.41889999999999999</v>
      </c>
      <c r="L1300" s="37">
        <v>4.2770000000000004E-3</v>
      </c>
      <c r="M1300" s="37">
        <v>-1.732</v>
      </c>
      <c r="N1300" s="37">
        <v>-0.92279999999999995</v>
      </c>
      <c r="O1300" s="37">
        <v>-8.5379999999999998E-2</v>
      </c>
      <c r="P1300" s="37">
        <v>30001</v>
      </c>
      <c r="Q1300" s="37">
        <v>120000</v>
      </c>
    </row>
    <row r="1301" spans="9:17" x14ac:dyDescent="0.25">
      <c r="I1301" s="37" t="s">
        <v>1606</v>
      </c>
      <c r="J1301" s="37">
        <v>-0.91690000000000005</v>
      </c>
      <c r="K1301" s="37">
        <v>0.65539999999999998</v>
      </c>
      <c r="L1301" s="37">
        <v>9.4079999999999997E-3</v>
      </c>
      <c r="M1301" s="37">
        <v>-2.2189999999999999</v>
      </c>
      <c r="N1301" s="37">
        <v>-0.91979999999999995</v>
      </c>
      <c r="O1301" s="37">
        <v>0.4012</v>
      </c>
      <c r="P1301" s="37">
        <v>30001</v>
      </c>
      <c r="Q1301" s="37">
        <v>120000</v>
      </c>
    </row>
    <row r="1302" spans="9:17" x14ac:dyDescent="0.25">
      <c r="I1302" s="37" t="s">
        <v>1607</v>
      </c>
      <c r="J1302" s="37">
        <v>-1.1040000000000001</v>
      </c>
      <c r="K1302" s="37">
        <v>0.43149999999999999</v>
      </c>
      <c r="L1302" s="37">
        <v>3.908E-3</v>
      </c>
      <c r="M1302" s="37">
        <v>-1.9430000000000001</v>
      </c>
      <c r="N1302" s="37">
        <v>-1.1060000000000001</v>
      </c>
      <c r="O1302" s="37">
        <v>-0.24299999999999999</v>
      </c>
      <c r="P1302" s="37">
        <v>30001</v>
      </c>
      <c r="Q1302" s="37">
        <v>120000</v>
      </c>
    </row>
    <row r="1303" spans="9:17" x14ac:dyDescent="0.25">
      <c r="I1303" s="37" t="s">
        <v>1608</v>
      </c>
      <c r="J1303" s="37">
        <v>-0.90139999999999998</v>
      </c>
      <c r="K1303" s="37">
        <v>0.41339999999999999</v>
      </c>
      <c r="L1303" s="37">
        <v>4.2050000000000004E-3</v>
      </c>
      <c r="M1303" s="37">
        <v>-1.702</v>
      </c>
      <c r="N1303" s="37">
        <v>-0.90600000000000003</v>
      </c>
      <c r="O1303" s="37">
        <v>-8.0110000000000001E-2</v>
      </c>
      <c r="P1303" s="37">
        <v>30001</v>
      </c>
      <c r="Q1303" s="37">
        <v>120000</v>
      </c>
    </row>
    <row r="1304" spans="9:17" x14ac:dyDescent="0.25">
      <c r="I1304" s="37" t="s">
        <v>1609</v>
      </c>
      <c r="J1304" s="37">
        <v>-4.8370000000000003E-2</v>
      </c>
      <c r="K1304" s="37">
        <v>0.4325</v>
      </c>
      <c r="L1304" s="37">
        <v>5.0020000000000004E-3</v>
      </c>
      <c r="M1304" s="37">
        <v>-0.89090000000000003</v>
      </c>
      <c r="N1304" s="37">
        <v>-5.1069999999999997E-2</v>
      </c>
      <c r="O1304" s="37">
        <v>0.81110000000000004</v>
      </c>
      <c r="P1304" s="37">
        <v>30001</v>
      </c>
      <c r="Q1304" s="37">
        <v>120000</v>
      </c>
    </row>
    <row r="1305" spans="9:17" x14ac:dyDescent="0.25">
      <c r="I1305" s="37" t="s">
        <v>1610</v>
      </c>
      <c r="J1305" s="37">
        <v>0.37509999999999999</v>
      </c>
      <c r="K1305" s="37">
        <v>0.25</v>
      </c>
      <c r="L1305" s="37">
        <v>1.6249999999999999E-3</v>
      </c>
      <c r="M1305" s="37">
        <v>-7.0730000000000001E-2</v>
      </c>
      <c r="N1305" s="37">
        <v>0.36480000000000001</v>
      </c>
      <c r="O1305" s="37">
        <v>0.88970000000000005</v>
      </c>
      <c r="P1305" s="37">
        <v>30001</v>
      </c>
      <c r="Q1305" s="37">
        <v>120000</v>
      </c>
    </row>
    <row r="1306" spans="9:17" x14ac:dyDescent="0.25">
      <c r="I1306" s="37" t="s">
        <v>1611</v>
      </c>
      <c r="J1306" s="37">
        <v>8.3589999999999998E-2</v>
      </c>
      <c r="K1306" s="37">
        <v>0.1978</v>
      </c>
      <c r="L1306" s="27">
        <v>8.4550000000000001E-4</v>
      </c>
      <c r="M1306" s="37">
        <v>-0.31159999999999999</v>
      </c>
      <c r="N1306" s="37">
        <v>8.3059999999999995E-2</v>
      </c>
      <c r="O1306" s="37">
        <v>0.4748</v>
      </c>
      <c r="P1306" s="37">
        <v>30001</v>
      </c>
      <c r="Q1306" s="37">
        <v>120000</v>
      </c>
    </row>
    <row r="1307" spans="9:17" x14ac:dyDescent="0.25">
      <c r="I1307" s="37" t="s">
        <v>1612</v>
      </c>
      <c r="J1307" s="37">
        <v>0.52090000000000003</v>
      </c>
      <c r="K1307" s="37">
        <v>0.31630000000000003</v>
      </c>
      <c r="L1307" s="37">
        <v>2.526E-3</v>
      </c>
      <c r="M1307" s="37">
        <v>-2.3599999999999999E-2</v>
      </c>
      <c r="N1307" s="37">
        <v>0.50270000000000004</v>
      </c>
      <c r="O1307" s="37">
        <v>1.181</v>
      </c>
      <c r="P1307" s="37">
        <v>30001</v>
      </c>
      <c r="Q1307" s="37">
        <v>120000</v>
      </c>
    </row>
    <row r="1308" spans="9:17" x14ac:dyDescent="0.25">
      <c r="I1308" s="37" t="s">
        <v>1613</v>
      </c>
      <c r="J1308" s="37">
        <v>0.30990000000000001</v>
      </c>
      <c r="K1308" s="37">
        <v>0.21049999999999999</v>
      </c>
      <c r="L1308" s="37">
        <v>1.0549999999999999E-3</v>
      </c>
      <c r="M1308" s="37">
        <v>-9.9849999999999994E-2</v>
      </c>
      <c r="N1308" s="37">
        <v>0.307</v>
      </c>
      <c r="O1308" s="37">
        <v>0.73170000000000002</v>
      </c>
      <c r="P1308" s="37">
        <v>30001</v>
      </c>
      <c r="Q1308" s="37">
        <v>120000</v>
      </c>
    </row>
    <row r="1309" spans="9:17" x14ac:dyDescent="0.25">
      <c r="I1309" s="37" t="s">
        <v>1614</v>
      </c>
      <c r="J1309" s="37">
        <v>0.17280000000000001</v>
      </c>
      <c r="K1309" s="37">
        <v>0.20469999999999999</v>
      </c>
      <c r="L1309" s="37">
        <v>1.4840000000000001E-3</v>
      </c>
      <c r="M1309" s="37">
        <v>-0.23469999999999999</v>
      </c>
      <c r="N1309" s="37">
        <v>0.17419999999999999</v>
      </c>
      <c r="O1309" s="37">
        <v>0.57469999999999999</v>
      </c>
      <c r="P1309" s="37">
        <v>30001</v>
      </c>
      <c r="Q1309" s="37">
        <v>120000</v>
      </c>
    </row>
    <row r="1310" spans="9:17" x14ac:dyDescent="0.25">
      <c r="I1310" s="37" t="s">
        <v>1615</v>
      </c>
      <c r="J1310" s="37">
        <v>0.1187</v>
      </c>
      <c r="K1310" s="37">
        <v>0.24809999999999999</v>
      </c>
      <c r="L1310" s="37">
        <v>1.372E-3</v>
      </c>
      <c r="M1310" s="37">
        <v>-0.3906</v>
      </c>
      <c r="N1310" s="37">
        <v>0.12570000000000001</v>
      </c>
      <c r="O1310" s="37">
        <v>0.59260000000000002</v>
      </c>
      <c r="P1310" s="37">
        <v>30001</v>
      </c>
      <c r="Q1310" s="37">
        <v>120000</v>
      </c>
    </row>
    <row r="1311" spans="9:17" x14ac:dyDescent="0.25">
      <c r="I1311" s="37" t="s">
        <v>1616</v>
      </c>
      <c r="J1311" s="37">
        <v>8.8150000000000006E-2</v>
      </c>
      <c r="K1311" s="37">
        <v>0.1915</v>
      </c>
      <c r="L1311" s="37">
        <v>1.6540000000000001E-3</v>
      </c>
      <c r="M1311" s="37">
        <v>-0.28949999999999998</v>
      </c>
      <c r="N1311" s="37">
        <v>8.9139999999999997E-2</v>
      </c>
      <c r="O1311" s="37">
        <v>0.46279999999999999</v>
      </c>
      <c r="P1311" s="37">
        <v>30001</v>
      </c>
      <c r="Q1311" s="37">
        <v>120000</v>
      </c>
    </row>
    <row r="1312" spans="9:17" x14ac:dyDescent="0.25">
      <c r="I1312" s="37" t="s">
        <v>1617</v>
      </c>
      <c r="J1312" s="37">
        <v>9.8100000000000007E-2</v>
      </c>
      <c r="K1312" s="37">
        <v>0.23860000000000001</v>
      </c>
      <c r="L1312" s="37">
        <v>1.9880000000000002E-3</v>
      </c>
      <c r="M1312" s="37">
        <v>-0.37180000000000002</v>
      </c>
      <c r="N1312" s="37">
        <v>9.8790000000000003E-2</v>
      </c>
      <c r="O1312" s="37">
        <v>0.56469999999999998</v>
      </c>
      <c r="P1312" s="37">
        <v>30001</v>
      </c>
      <c r="Q1312" s="37">
        <v>120000</v>
      </c>
    </row>
    <row r="1313" spans="9:17" x14ac:dyDescent="0.25">
      <c r="I1313" s="37" t="s">
        <v>1618</v>
      </c>
      <c r="J1313" s="37">
        <v>0.14680000000000001</v>
      </c>
      <c r="K1313" s="37">
        <v>0.29670000000000002</v>
      </c>
      <c r="L1313" s="37">
        <v>2.1220000000000002E-3</v>
      </c>
      <c r="M1313" s="37">
        <v>-0.43740000000000001</v>
      </c>
      <c r="N1313" s="37">
        <v>0.1464</v>
      </c>
      <c r="O1313" s="37">
        <v>0.7298</v>
      </c>
      <c r="P1313" s="37">
        <v>30001</v>
      </c>
      <c r="Q1313" s="37">
        <v>120000</v>
      </c>
    </row>
    <row r="1314" spans="9:17" x14ac:dyDescent="0.25">
      <c r="I1314" s="37" t="s">
        <v>1619</v>
      </c>
      <c r="J1314" s="37">
        <v>0.97740000000000005</v>
      </c>
      <c r="K1314" s="37">
        <v>0.41880000000000001</v>
      </c>
      <c r="L1314" s="37">
        <v>4.4799999999999996E-3</v>
      </c>
      <c r="M1314" s="37">
        <v>0.17199999999999999</v>
      </c>
      <c r="N1314" s="37">
        <v>0.97030000000000005</v>
      </c>
      <c r="O1314" s="37">
        <v>1.821</v>
      </c>
      <c r="P1314" s="37">
        <v>30001</v>
      </c>
      <c r="Q1314" s="37">
        <v>120000</v>
      </c>
    </row>
    <row r="1315" spans="9:17" x14ac:dyDescent="0.25">
      <c r="I1315" s="37" t="s">
        <v>1620</v>
      </c>
      <c r="J1315" s="37">
        <v>-0.58109999999999995</v>
      </c>
      <c r="K1315" s="37">
        <v>0.22570000000000001</v>
      </c>
      <c r="L1315" s="37">
        <v>2.081E-3</v>
      </c>
      <c r="M1315" s="37">
        <v>-1.0289999999999999</v>
      </c>
      <c r="N1315" s="37">
        <v>-0.57930000000000004</v>
      </c>
      <c r="O1315" s="37">
        <v>-0.13950000000000001</v>
      </c>
      <c r="P1315" s="37">
        <v>30001</v>
      </c>
      <c r="Q1315" s="37">
        <v>120000</v>
      </c>
    </row>
    <row r="1316" spans="9:17" x14ac:dyDescent="0.25">
      <c r="I1316" s="37" t="s">
        <v>1621</v>
      </c>
      <c r="J1316" s="37">
        <v>-0.31490000000000001</v>
      </c>
      <c r="K1316" s="37">
        <v>0.20200000000000001</v>
      </c>
      <c r="L1316" s="37">
        <v>1.6570000000000001E-3</v>
      </c>
      <c r="M1316" s="37">
        <v>-0.7117</v>
      </c>
      <c r="N1316" s="37">
        <v>-0.31530000000000002</v>
      </c>
      <c r="O1316" s="37">
        <v>8.2229999999999998E-2</v>
      </c>
      <c r="P1316" s="37">
        <v>30001</v>
      </c>
      <c r="Q1316" s="37">
        <v>120000</v>
      </c>
    </row>
    <row r="1317" spans="9:17" x14ac:dyDescent="0.25">
      <c r="I1317" s="37" t="s">
        <v>1622</v>
      </c>
      <c r="J1317" s="37">
        <v>-0.30980000000000002</v>
      </c>
      <c r="K1317" s="37">
        <v>0.22489999999999999</v>
      </c>
      <c r="L1317" s="37">
        <v>1.4829999999999999E-3</v>
      </c>
      <c r="M1317" s="37">
        <v>-0.75570000000000004</v>
      </c>
      <c r="N1317" s="37">
        <v>-0.30940000000000001</v>
      </c>
      <c r="O1317" s="37">
        <v>0.1323</v>
      </c>
      <c r="P1317" s="37">
        <v>30001</v>
      </c>
      <c r="Q1317" s="37">
        <v>120000</v>
      </c>
    </row>
    <row r="1318" spans="9:17" x14ac:dyDescent="0.25">
      <c r="I1318" s="37" t="s">
        <v>1623</v>
      </c>
      <c r="J1318" s="37">
        <v>-0.28070000000000001</v>
      </c>
      <c r="K1318" s="37">
        <v>0.1772</v>
      </c>
      <c r="L1318" s="37">
        <v>1.7229999999999999E-3</v>
      </c>
      <c r="M1318" s="37">
        <v>-0.63019999999999998</v>
      </c>
      <c r="N1318" s="37">
        <v>-0.28060000000000002</v>
      </c>
      <c r="O1318" s="37">
        <v>6.6409999999999997E-2</v>
      </c>
      <c r="P1318" s="37">
        <v>30001</v>
      </c>
      <c r="Q1318" s="37">
        <v>120000</v>
      </c>
    </row>
    <row r="1319" spans="9:17" x14ac:dyDescent="0.25">
      <c r="I1319" s="37" t="s">
        <v>1624</v>
      </c>
      <c r="J1319" s="37">
        <v>0.4153</v>
      </c>
      <c r="K1319" s="37">
        <v>0.45469999999999999</v>
      </c>
      <c r="L1319" s="37">
        <v>5.555E-3</v>
      </c>
      <c r="M1319" s="37">
        <v>-0.38669999999999999</v>
      </c>
      <c r="N1319" s="37">
        <v>0.4012</v>
      </c>
      <c r="O1319" s="37">
        <v>1.327</v>
      </c>
      <c r="P1319" s="37">
        <v>30001</v>
      </c>
      <c r="Q1319" s="37">
        <v>120000</v>
      </c>
    </row>
    <row r="1320" spans="9:17" x14ac:dyDescent="0.25">
      <c r="I1320" s="37" t="s">
        <v>1625</v>
      </c>
      <c r="J1320" s="37">
        <v>-0.27479999999999999</v>
      </c>
      <c r="K1320" s="37">
        <v>0.25569999999999998</v>
      </c>
      <c r="L1320" s="37">
        <v>1.9040000000000001E-3</v>
      </c>
      <c r="M1320" s="37">
        <v>-0.78110000000000002</v>
      </c>
      <c r="N1320" s="37">
        <v>-0.2747</v>
      </c>
      <c r="O1320" s="37">
        <v>0.22850000000000001</v>
      </c>
      <c r="P1320" s="37">
        <v>30001</v>
      </c>
      <c r="Q1320" s="37">
        <v>120000</v>
      </c>
    </row>
    <row r="1321" spans="9:17" x14ac:dyDescent="0.25">
      <c r="I1321" s="37" t="s">
        <v>1626</v>
      </c>
      <c r="J1321" s="37">
        <v>-0.39350000000000002</v>
      </c>
      <c r="K1321" s="37">
        <v>0.22770000000000001</v>
      </c>
      <c r="L1321" s="37">
        <v>1.8209999999999999E-3</v>
      </c>
      <c r="M1321" s="37">
        <v>-0.84960000000000002</v>
      </c>
      <c r="N1321" s="37">
        <v>-0.39029999999999998</v>
      </c>
      <c r="O1321" s="37">
        <v>4.6600000000000003E-2</v>
      </c>
      <c r="P1321" s="37">
        <v>30001</v>
      </c>
      <c r="Q1321" s="37">
        <v>120000</v>
      </c>
    </row>
    <row r="1322" spans="9:17" x14ac:dyDescent="0.25">
      <c r="I1322" s="37" t="s">
        <v>1627</v>
      </c>
      <c r="J1322" s="37">
        <v>-0.38969999999999999</v>
      </c>
      <c r="K1322" s="37">
        <v>0.28920000000000001</v>
      </c>
      <c r="L1322" s="37">
        <v>1.936E-3</v>
      </c>
      <c r="M1322" s="37">
        <v>-0.98250000000000004</v>
      </c>
      <c r="N1322" s="37">
        <v>-0.3805</v>
      </c>
      <c r="O1322" s="37">
        <v>0.16320000000000001</v>
      </c>
      <c r="P1322" s="37">
        <v>30001</v>
      </c>
      <c r="Q1322" s="37">
        <v>120000</v>
      </c>
    </row>
    <row r="1323" spans="9:17" x14ac:dyDescent="0.25">
      <c r="I1323" s="37" t="s">
        <v>1628</v>
      </c>
      <c r="J1323" s="37">
        <v>4.607E-2</v>
      </c>
      <c r="K1323" s="37">
        <v>0.2198</v>
      </c>
      <c r="L1323" s="37">
        <v>2.3149999999999998E-3</v>
      </c>
      <c r="M1323" s="37">
        <v>-0.39950000000000002</v>
      </c>
      <c r="N1323" s="37">
        <v>5.0860000000000002E-2</v>
      </c>
      <c r="O1323" s="37">
        <v>0.46839999999999998</v>
      </c>
      <c r="P1323" s="37">
        <v>30001</v>
      </c>
      <c r="Q1323" s="37">
        <v>120000</v>
      </c>
    </row>
    <row r="1324" spans="9:17" x14ac:dyDescent="0.25">
      <c r="I1324" s="37" t="s">
        <v>1629</v>
      </c>
      <c r="J1324" s="37">
        <v>-2.0920000000000001E-2</v>
      </c>
      <c r="K1324" s="37">
        <v>0.2331</v>
      </c>
      <c r="L1324" s="37">
        <v>2.091E-3</v>
      </c>
      <c r="M1324" s="37">
        <v>-0.50049999999999994</v>
      </c>
      <c r="N1324" s="37">
        <v>-1.247E-2</v>
      </c>
      <c r="O1324" s="37">
        <v>0.41830000000000001</v>
      </c>
      <c r="P1324" s="37">
        <v>30001</v>
      </c>
      <c r="Q1324" s="37">
        <v>120000</v>
      </c>
    </row>
    <row r="1325" spans="9:17" x14ac:dyDescent="0.25">
      <c r="I1325" s="37" t="s">
        <v>1630</v>
      </c>
      <c r="J1325" s="37">
        <v>0.17780000000000001</v>
      </c>
      <c r="K1325" s="37">
        <v>0.2056</v>
      </c>
      <c r="L1325" s="37">
        <v>1.1739999999999999E-3</v>
      </c>
      <c r="M1325" s="37">
        <v>-0.219</v>
      </c>
      <c r="N1325" s="37">
        <v>0.17510000000000001</v>
      </c>
      <c r="O1325" s="37">
        <v>0.59119999999999995</v>
      </c>
      <c r="P1325" s="37">
        <v>30001</v>
      </c>
      <c r="Q1325" s="37">
        <v>120000</v>
      </c>
    </row>
    <row r="1326" spans="9:17" x14ac:dyDescent="0.25">
      <c r="I1326" s="37" t="s">
        <v>1631</v>
      </c>
      <c r="J1326" s="37">
        <v>0.1716</v>
      </c>
      <c r="K1326" s="37">
        <v>0.20849999999999999</v>
      </c>
      <c r="L1326" s="37">
        <v>1.2520000000000001E-3</v>
      </c>
      <c r="M1326" s="37">
        <v>-0.23300000000000001</v>
      </c>
      <c r="N1326" s="37">
        <v>0.17019999999999999</v>
      </c>
      <c r="O1326" s="37">
        <v>0.58750000000000002</v>
      </c>
      <c r="P1326" s="37">
        <v>30001</v>
      </c>
      <c r="Q1326" s="37">
        <v>120000</v>
      </c>
    </row>
    <row r="1327" spans="9:17" x14ac:dyDescent="0.25">
      <c r="I1327" s="37" t="s">
        <v>1632</v>
      </c>
      <c r="J1327" s="37">
        <v>6.9830000000000003E-2</v>
      </c>
      <c r="K1327" s="37">
        <v>0.27350000000000002</v>
      </c>
      <c r="L1327" s="37">
        <v>1.8799999999999999E-3</v>
      </c>
      <c r="M1327" s="37">
        <v>-0.49609999999999999</v>
      </c>
      <c r="N1327" s="37">
        <v>7.5429999999999997E-2</v>
      </c>
      <c r="O1327" s="37">
        <v>0.60329999999999995</v>
      </c>
      <c r="P1327" s="37">
        <v>30001</v>
      </c>
      <c r="Q1327" s="37">
        <v>120000</v>
      </c>
    </row>
    <row r="1328" spans="9:17" x14ac:dyDescent="0.25">
      <c r="I1328" s="37" t="s">
        <v>1633</v>
      </c>
      <c r="J1328" s="37">
        <v>-0.48010000000000003</v>
      </c>
      <c r="K1328" s="37">
        <v>0.27260000000000001</v>
      </c>
      <c r="L1328" s="37">
        <v>2.6779999999999998E-3</v>
      </c>
      <c r="M1328" s="37">
        <v>-1.014</v>
      </c>
      <c r="N1328" s="37">
        <v>-0.48070000000000002</v>
      </c>
      <c r="O1328" s="37">
        <v>5.7709999999999997E-2</v>
      </c>
      <c r="P1328" s="37">
        <v>30001</v>
      </c>
      <c r="Q1328" s="37">
        <v>120000</v>
      </c>
    </row>
    <row r="1329" spans="9:17" x14ac:dyDescent="0.25">
      <c r="I1329" s="37" t="s">
        <v>1634</v>
      </c>
      <c r="J1329" s="37">
        <v>-0.52400000000000002</v>
      </c>
      <c r="K1329" s="37">
        <v>0.308</v>
      </c>
      <c r="L1329" s="37">
        <v>2.8010000000000001E-3</v>
      </c>
      <c r="M1329" s="37">
        <v>-1.1299999999999999</v>
      </c>
      <c r="N1329" s="37">
        <v>-0.52380000000000004</v>
      </c>
      <c r="O1329" s="37">
        <v>7.8479999999999994E-2</v>
      </c>
      <c r="P1329" s="37">
        <v>30001</v>
      </c>
      <c r="Q1329" s="37">
        <v>120000</v>
      </c>
    </row>
    <row r="1330" spans="9:17" x14ac:dyDescent="0.25">
      <c r="I1330" s="37" t="s">
        <v>1635</v>
      </c>
      <c r="J1330" s="37">
        <v>-1.0509999999999999</v>
      </c>
      <c r="K1330" s="37">
        <v>0.74809999999999999</v>
      </c>
      <c r="L1330" s="37">
        <v>1.32E-2</v>
      </c>
      <c r="M1330" s="37">
        <v>-2.5270000000000001</v>
      </c>
      <c r="N1330" s="37">
        <v>-1.054</v>
      </c>
      <c r="O1330" s="37">
        <v>0.43559999999999999</v>
      </c>
      <c r="P1330" s="37">
        <v>30001</v>
      </c>
      <c r="Q1330" s="37">
        <v>120000</v>
      </c>
    </row>
    <row r="1331" spans="9:17" x14ac:dyDescent="0.25">
      <c r="I1331" s="37" t="s">
        <v>1636</v>
      </c>
      <c r="J1331" s="37">
        <v>-1.171</v>
      </c>
      <c r="K1331" s="37">
        <v>0.35549999999999998</v>
      </c>
      <c r="L1331" s="37">
        <v>3.2439999999999999E-3</v>
      </c>
      <c r="M1331" s="37">
        <v>-1.871</v>
      </c>
      <c r="N1331" s="37">
        <v>-1.171</v>
      </c>
      <c r="O1331" s="37">
        <v>-0.47860000000000003</v>
      </c>
      <c r="P1331" s="37">
        <v>30001</v>
      </c>
      <c r="Q1331" s="37">
        <v>120000</v>
      </c>
    </row>
    <row r="1332" spans="9:17" x14ac:dyDescent="0.25">
      <c r="I1332" s="37" t="s">
        <v>1637</v>
      </c>
      <c r="J1332" s="37">
        <v>-0.82689999999999997</v>
      </c>
      <c r="K1332" s="37">
        <v>0.3478</v>
      </c>
      <c r="L1332" s="37">
        <v>4.0210000000000003E-3</v>
      </c>
      <c r="M1332" s="37">
        <v>-1.5149999999999999</v>
      </c>
      <c r="N1332" s="37">
        <v>-0.82609999999999995</v>
      </c>
      <c r="O1332" s="37">
        <v>-0.13930000000000001</v>
      </c>
      <c r="P1332" s="37">
        <v>30001</v>
      </c>
      <c r="Q1332" s="37">
        <v>120000</v>
      </c>
    </row>
    <row r="1333" spans="9:17" x14ac:dyDescent="0.25">
      <c r="I1333" s="37" t="s">
        <v>1638</v>
      </c>
      <c r="J1333" s="37">
        <v>-0.82379999999999998</v>
      </c>
      <c r="K1333" s="37">
        <v>0.6109</v>
      </c>
      <c r="L1333" s="37">
        <v>9.2639999999999997E-3</v>
      </c>
      <c r="M1333" s="37">
        <v>-2.0569999999999999</v>
      </c>
      <c r="N1333" s="37">
        <v>-0.82550000000000001</v>
      </c>
      <c r="O1333" s="37">
        <v>0.40560000000000002</v>
      </c>
      <c r="P1333" s="37">
        <v>30001</v>
      </c>
      <c r="Q1333" s="37">
        <v>120000</v>
      </c>
    </row>
    <row r="1334" spans="9:17" x14ac:dyDescent="0.25">
      <c r="I1334" s="37" t="s">
        <v>1639</v>
      </c>
      <c r="J1334" s="37">
        <v>-1.0109999999999999</v>
      </c>
      <c r="K1334" s="37">
        <v>0.35949999999999999</v>
      </c>
      <c r="L1334" s="37">
        <v>3.5200000000000001E-3</v>
      </c>
      <c r="M1334" s="37">
        <v>-1.716</v>
      </c>
      <c r="N1334" s="37">
        <v>-1.0109999999999999</v>
      </c>
      <c r="O1334" s="37">
        <v>-0.30509999999999998</v>
      </c>
      <c r="P1334" s="37">
        <v>30001</v>
      </c>
      <c r="Q1334" s="37">
        <v>120000</v>
      </c>
    </row>
    <row r="1335" spans="9:17" x14ac:dyDescent="0.25">
      <c r="I1335" s="37" t="s">
        <v>1640</v>
      </c>
      <c r="J1335" s="37">
        <v>-0.80830000000000002</v>
      </c>
      <c r="K1335" s="37">
        <v>0.33929999999999999</v>
      </c>
      <c r="L1335" s="37">
        <v>3.8440000000000002E-3</v>
      </c>
      <c r="M1335" s="37">
        <v>-1.4750000000000001</v>
      </c>
      <c r="N1335" s="37">
        <v>-0.80789999999999995</v>
      </c>
      <c r="O1335" s="37">
        <v>-0.1401</v>
      </c>
      <c r="P1335" s="37">
        <v>30001</v>
      </c>
      <c r="Q1335" s="37">
        <v>120000</v>
      </c>
    </row>
    <row r="1336" spans="9:17" x14ac:dyDescent="0.25">
      <c r="I1336" s="37" t="s">
        <v>1641</v>
      </c>
      <c r="J1336" s="37">
        <v>4.4699999999999997E-2</v>
      </c>
      <c r="K1336" s="37">
        <v>0.3644</v>
      </c>
      <c r="L1336" s="37">
        <v>4.6719999999999999E-3</v>
      </c>
      <c r="M1336" s="37">
        <v>-0.6764</v>
      </c>
      <c r="N1336" s="37">
        <v>4.4380000000000003E-2</v>
      </c>
      <c r="O1336" s="37">
        <v>0.7601</v>
      </c>
      <c r="P1336" s="37">
        <v>30001</v>
      </c>
      <c r="Q1336" s="37">
        <v>120000</v>
      </c>
    </row>
    <row r="1337" spans="9:17" x14ac:dyDescent="0.25">
      <c r="I1337" s="37" t="s">
        <v>1642</v>
      </c>
      <c r="J1337" s="37">
        <v>-0.29149999999999998</v>
      </c>
      <c r="K1337" s="37">
        <v>0.2979</v>
      </c>
      <c r="L1337" s="37">
        <v>1.7489999999999999E-3</v>
      </c>
      <c r="M1337" s="37">
        <v>-0.91830000000000001</v>
      </c>
      <c r="N1337" s="37">
        <v>-0.27250000000000002</v>
      </c>
      <c r="O1337" s="37">
        <v>0.24149999999999999</v>
      </c>
      <c r="P1337" s="37">
        <v>30001</v>
      </c>
      <c r="Q1337" s="37">
        <v>120000</v>
      </c>
    </row>
    <row r="1338" spans="9:17" x14ac:dyDescent="0.25">
      <c r="I1338" s="37" t="s">
        <v>1643</v>
      </c>
      <c r="J1338" s="37">
        <v>0.1459</v>
      </c>
      <c r="K1338" s="37">
        <v>0.30880000000000002</v>
      </c>
      <c r="L1338" s="37">
        <v>1.745E-3</v>
      </c>
      <c r="M1338" s="37">
        <v>-0.42859999999999998</v>
      </c>
      <c r="N1338" s="37">
        <v>0.1241</v>
      </c>
      <c r="O1338" s="37">
        <v>0.80379999999999996</v>
      </c>
      <c r="P1338" s="37">
        <v>30001</v>
      </c>
      <c r="Q1338" s="37">
        <v>120000</v>
      </c>
    </row>
    <row r="1339" spans="9:17" x14ac:dyDescent="0.25">
      <c r="I1339" s="37" t="s">
        <v>1644</v>
      </c>
      <c r="J1339" s="37">
        <v>-6.5140000000000003E-2</v>
      </c>
      <c r="K1339" s="37">
        <v>0.30430000000000001</v>
      </c>
      <c r="L1339" s="37">
        <v>1.7669999999999999E-3</v>
      </c>
      <c r="M1339" s="37">
        <v>-0.67430000000000001</v>
      </c>
      <c r="N1339" s="37">
        <v>-5.9810000000000002E-2</v>
      </c>
      <c r="O1339" s="37">
        <v>0.52210000000000001</v>
      </c>
      <c r="P1339" s="37">
        <v>30001</v>
      </c>
      <c r="Q1339" s="37">
        <v>120000</v>
      </c>
    </row>
    <row r="1340" spans="9:17" x14ac:dyDescent="0.25">
      <c r="I1340" s="37" t="s">
        <v>1645</v>
      </c>
      <c r="J1340" s="37">
        <v>-0.20219999999999999</v>
      </c>
      <c r="K1340" s="37">
        <v>0.26719999999999999</v>
      </c>
      <c r="L1340" s="37">
        <v>1.66E-3</v>
      </c>
      <c r="M1340" s="37">
        <v>-0.74099999999999999</v>
      </c>
      <c r="N1340" s="37">
        <v>-0.19670000000000001</v>
      </c>
      <c r="O1340" s="37">
        <v>0.31119999999999998</v>
      </c>
      <c r="P1340" s="37">
        <v>30001</v>
      </c>
      <c r="Q1340" s="37">
        <v>120000</v>
      </c>
    </row>
    <row r="1341" spans="9:17" x14ac:dyDescent="0.25">
      <c r="I1341" s="37" t="s">
        <v>1646</v>
      </c>
      <c r="J1341" s="37">
        <v>-0.25640000000000002</v>
      </c>
      <c r="K1341" s="37">
        <v>0.31240000000000001</v>
      </c>
      <c r="L1341" s="37">
        <v>1.799E-3</v>
      </c>
      <c r="M1341" s="37">
        <v>-0.88849999999999996</v>
      </c>
      <c r="N1341" s="37">
        <v>-0.25130000000000002</v>
      </c>
      <c r="O1341" s="37">
        <v>0.33889999999999998</v>
      </c>
      <c r="P1341" s="37">
        <v>30001</v>
      </c>
      <c r="Q1341" s="37">
        <v>120000</v>
      </c>
    </row>
    <row r="1342" spans="9:17" x14ac:dyDescent="0.25">
      <c r="I1342" s="37" t="s">
        <v>1647</v>
      </c>
      <c r="J1342" s="37">
        <v>-0.28689999999999999</v>
      </c>
      <c r="K1342" s="37">
        <v>0.26369999999999999</v>
      </c>
      <c r="L1342" s="37">
        <v>2.0720000000000001E-3</v>
      </c>
      <c r="M1342" s="37">
        <v>-0.81850000000000001</v>
      </c>
      <c r="N1342" s="37">
        <v>-0.28149999999999997</v>
      </c>
      <c r="O1342" s="37">
        <v>0.21909999999999999</v>
      </c>
      <c r="P1342" s="37">
        <v>30001</v>
      </c>
      <c r="Q1342" s="37">
        <v>120000</v>
      </c>
    </row>
    <row r="1343" spans="9:17" x14ac:dyDescent="0.25">
      <c r="I1343" s="37" t="s">
        <v>1648</v>
      </c>
      <c r="J1343" s="37">
        <v>-0.27700000000000002</v>
      </c>
      <c r="K1343" s="37">
        <v>0.30109999999999998</v>
      </c>
      <c r="L1343" s="37">
        <v>2.4199999999999998E-3</v>
      </c>
      <c r="M1343" s="37">
        <v>-0.874</v>
      </c>
      <c r="N1343" s="37">
        <v>-0.27350000000000002</v>
      </c>
      <c r="O1343" s="37">
        <v>0.30430000000000001</v>
      </c>
      <c r="P1343" s="37">
        <v>30001</v>
      </c>
      <c r="Q1343" s="37">
        <v>120000</v>
      </c>
    </row>
    <row r="1344" spans="9:17" x14ac:dyDescent="0.25">
      <c r="I1344" s="37" t="s">
        <v>1649</v>
      </c>
      <c r="J1344" s="37">
        <v>-0.2283</v>
      </c>
      <c r="K1344" s="37">
        <v>0.35020000000000001</v>
      </c>
      <c r="L1344" s="37">
        <v>2.5110000000000002E-3</v>
      </c>
      <c r="M1344" s="37">
        <v>-0.92579999999999996</v>
      </c>
      <c r="N1344" s="37">
        <v>-0.22589999999999999</v>
      </c>
      <c r="O1344" s="37">
        <v>0.45219999999999999</v>
      </c>
      <c r="P1344" s="37">
        <v>30001</v>
      </c>
      <c r="Q1344" s="37">
        <v>120000</v>
      </c>
    </row>
    <row r="1345" spans="9:17" x14ac:dyDescent="0.25">
      <c r="I1345" s="37" t="s">
        <v>1650</v>
      </c>
      <c r="J1345" s="37">
        <v>0.60229999999999995</v>
      </c>
      <c r="K1345" s="37">
        <v>0.45679999999999998</v>
      </c>
      <c r="L1345" s="37">
        <v>4.6239999999999996E-3</v>
      </c>
      <c r="M1345" s="37">
        <v>-0.28670000000000001</v>
      </c>
      <c r="N1345" s="37">
        <v>0.59640000000000004</v>
      </c>
      <c r="O1345" s="37">
        <v>1.5189999999999999</v>
      </c>
      <c r="P1345" s="37">
        <v>30001</v>
      </c>
      <c r="Q1345" s="37">
        <v>120000</v>
      </c>
    </row>
    <row r="1346" spans="9:17" x14ac:dyDescent="0.25">
      <c r="I1346" s="37" t="s">
        <v>1651</v>
      </c>
      <c r="J1346" s="37">
        <v>-0.95609999999999995</v>
      </c>
      <c r="K1346" s="37">
        <v>0.29120000000000001</v>
      </c>
      <c r="L1346" s="37">
        <v>2.5279999999999999E-3</v>
      </c>
      <c r="M1346" s="37">
        <v>-1.5409999999999999</v>
      </c>
      <c r="N1346" s="37">
        <v>-0.95250000000000001</v>
      </c>
      <c r="O1346" s="37">
        <v>-0.3962</v>
      </c>
      <c r="P1346" s="37">
        <v>30001</v>
      </c>
      <c r="Q1346" s="37">
        <v>120000</v>
      </c>
    </row>
    <row r="1347" spans="9:17" x14ac:dyDescent="0.25">
      <c r="I1347" s="37" t="s">
        <v>1652</v>
      </c>
      <c r="J1347" s="37">
        <v>-0.68989999999999996</v>
      </c>
      <c r="K1347" s="37">
        <v>0.27710000000000001</v>
      </c>
      <c r="L1347" s="37">
        <v>2.0950000000000001E-3</v>
      </c>
      <c r="M1347" s="37">
        <v>-1.2490000000000001</v>
      </c>
      <c r="N1347" s="37">
        <v>-0.68359999999999999</v>
      </c>
      <c r="O1347" s="37">
        <v>-0.1605</v>
      </c>
      <c r="P1347" s="37">
        <v>30001</v>
      </c>
      <c r="Q1347" s="37">
        <v>120000</v>
      </c>
    </row>
    <row r="1348" spans="9:17" x14ac:dyDescent="0.25">
      <c r="I1348" s="37" t="s">
        <v>1653</v>
      </c>
      <c r="J1348" s="37">
        <v>-0.68479999999999996</v>
      </c>
      <c r="K1348" s="37">
        <v>0.29370000000000002</v>
      </c>
      <c r="L1348" s="37">
        <v>1.9480000000000001E-3</v>
      </c>
      <c r="M1348" s="37">
        <v>-1.2709999999999999</v>
      </c>
      <c r="N1348" s="37">
        <v>-0.68010000000000004</v>
      </c>
      <c r="O1348" s="37">
        <v>-0.1191</v>
      </c>
      <c r="P1348" s="37">
        <v>30001</v>
      </c>
      <c r="Q1348" s="37">
        <v>120000</v>
      </c>
    </row>
    <row r="1349" spans="9:17" x14ac:dyDescent="0.25">
      <c r="I1349" s="37" t="s">
        <v>1654</v>
      </c>
      <c r="J1349" s="37">
        <v>-0.65580000000000005</v>
      </c>
      <c r="K1349" s="37">
        <v>0.25679999999999997</v>
      </c>
      <c r="L1349" s="37">
        <v>2.251E-3</v>
      </c>
      <c r="M1349" s="37">
        <v>-1.1759999999999999</v>
      </c>
      <c r="N1349" s="37">
        <v>-0.64970000000000006</v>
      </c>
      <c r="O1349" s="37">
        <v>-0.16639999999999999</v>
      </c>
      <c r="P1349" s="37">
        <v>30001</v>
      </c>
      <c r="Q1349" s="37">
        <v>120000</v>
      </c>
    </row>
    <row r="1350" spans="9:17" x14ac:dyDescent="0.25">
      <c r="I1350" s="37" t="s">
        <v>1655</v>
      </c>
      <c r="J1350" s="37">
        <v>4.0239999999999998E-2</v>
      </c>
      <c r="K1350" s="37">
        <v>0.48709999999999998</v>
      </c>
      <c r="L1350" s="37">
        <v>5.6309999999999997E-3</v>
      </c>
      <c r="M1350" s="37">
        <v>-0.85199999999999998</v>
      </c>
      <c r="N1350" s="37">
        <v>2.903E-2</v>
      </c>
      <c r="O1350" s="37">
        <v>1.0149999999999999</v>
      </c>
      <c r="P1350" s="37">
        <v>30001</v>
      </c>
      <c r="Q1350" s="37">
        <v>120000</v>
      </c>
    </row>
    <row r="1351" spans="9:17" x14ac:dyDescent="0.25">
      <c r="I1351" s="37" t="s">
        <v>1656</v>
      </c>
      <c r="J1351" s="37">
        <v>-0.64990000000000003</v>
      </c>
      <c r="K1351" s="37">
        <v>0.31680000000000003</v>
      </c>
      <c r="L1351" s="37">
        <v>2.4099999999999998E-3</v>
      </c>
      <c r="M1351" s="37">
        <v>-1.2849999999999999</v>
      </c>
      <c r="N1351" s="37">
        <v>-0.64639999999999997</v>
      </c>
      <c r="O1351" s="37">
        <v>-3.594E-2</v>
      </c>
      <c r="P1351" s="37">
        <v>30001</v>
      </c>
      <c r="Q1351" s="37">
        <v>120000</v>
      </c>
    </row>
    <row r="1352" spans="9:17" x14ac:dyDescent="0.25">
      <c r="I1352" s="37" t="s">
        <v>1657</v>
      </c>
      <c r="J1352" s="37">
        <v>-0.76849999999999996</v>
      </c>
      <c r="K1352" s="37">
        <v>0.29659999999999997</v>
      </c>
      <c r="L1352" s="37">
        <v>2.271E-3</v>
      </c>
      <c r="M1352" s="37">
        <v>-1.367</v>
      </c>
      <c r="N1352" s="37">
        <v>-0.76219999999999999</v>
      </c>
      <c r="O1352" s="37">
        <v>-0.20280000000000001</v>
      </c>
      <c r="P1352" s="37">
        <v>30001</v>
      </c>
      <c r="Q1352" s="37">
        <v>120000</v>
      </c>
    </row>
    <row r="1353" spans="9:17" x14ac:dyDescent="0.25">
      <c r="I1353" s="37" t="s">
        <v>1658</v>
      </c>
      <c r="J1353" s="37">
        <v>-0.76480000000000004</v>
      </c>
      <c r="K1353" s="37">
        <v>0.34549999999999997</v>
      </c>
      <c r="L1353" s="37">
        <v>2.4390000000000002E-3</v>
      </c>
      <c r="M1353" s="37">
        <v>-1.468</v>
      </c>
      <c r="N1353" s="37">
        <v>-0.75639999999999996</v>
      </c>
      <c r="O1353" s="37">
        <v>-0.10589999999999999</v>
      </c>
      <c r="P1353" s="37">
        <v>30001</v>
      </c>
      <c r="Q1353" s="37">
        <v>120000</v>
      </c>
    </row>
    <row r="1354" spans="9:17" x14ac:dyDescent="0.25">
      <c r="I1354" s="37" t="s">
        <v>1659</v>
      </c>
      <c r="J1354" s="37">
        <v>-0.32900000000000001</v>
      </c>
      <c r="K1354" s="37">
        <v>0.2903</v>
      </c>
      <c r="L1354" s="37">
        <v>2.8189999999999999E-3</v>
      </c>
      <c r="M1354" s="37">
        <v>-0.9133</v>
      </c>
      <c r="N1354" s="37">
        <v>-0.32279999999999998</v>
      </c>
      <c r="O1354" s="37">
        <v>0.22539999999999999</v>
      </c>
      <c r="P1354" s="37">
        <v>30001</v>
      </c>
      <c r="Q1354" s="37">
        <v>120000</v>
      </c>
    </row>
    <row r="1355" spans="9:17" x14ac:dyDescent="0.25">
      <c r="I1355" s="37" t="s">
        <v>1660</v>
      </c>
      <c r="J1355" s="37">
        <v>-0.39600000000000002</v>
      </c>
      <c r="K1355" s="37">
        <v>0.29920000000000002</v>
      </c>
      <c r="L1355" s="37">
        <v>2.4740000000000001E-3</v>
      </c>
      <c r="M1355" s="37">
        <v>-1.006</v>
      </c>
      <c r="N1355" s="37">
        <v>-0.38750000000000001</v>
      </c>
      <c r="O1355" s="37">
        <v>0.17100000000000001</v>
      </c>
      <c r="P1355" s="37">
        <v>30001</v>
      </c>
      <c r="Q1355" s="37">
        <v>120000</v>
      </c>
    </row>
    <row r="1356" spans="9:17" x14ac:dyDescent="0.25">
      <c r="I1356" s="37" t="s">
        <v>1661</v>
      </c>
      <c r="J1356" s="37">
        <v>-0.19719999999999999</v>
      </c>
      <c r="K1356" s="37">
        <v>0.28949999999999998</v>
      </c>
      <c r="L1356" s="37">
        <v>1.766E-3</v>
      </c>
      <c r="M1356" s="37">
        <v>-0.77190000000000003</v>
      </c>
      <c r="N1356" s="37">
        <v>-0.19520000000000001</v>
      </c>
      <c r="O1356" s="37">
        <v>0.3705</v>
      </c>
      <c r="P1356" s="37">
        <v>30001</v>
      </c>
      <c r="Q1356" s="37">
        <v>120000</v>
      </c>
    </row>
    <row r="1357" spans="9:17" x14ac:dyDescent="0.25">
      <c r="I1357" s="37" t="s">
        <v>1662</v>
      </c>
      <c r="J1357" s="37">
        <v>-0.20349999999999999</v>
      </c>
      <c r="K1357" s="37">
        <v>0.27789999999999998</v>
      </c>
      <c r="L1357" s="37">
        <v>1.7700000000000001E-3</v>
      </c>
      <c r="M1357" s="37">
        <v>-0.76170000000000004</v>
      </c>
      <c r="N1357" s="37">
        <v>-0.20050000000000001</v>
      </c>
      <c r="O1357" s="37">
        <v>0.3357</v>
      </c>
      <c r="P1357" s="37">
        <v>30001</v>
      </c>
      <c r="Q1357" s="37">
        <v>120000</v>
      </c>
    </row>
    <row r="1358" spans="9:17" x14ac:dyDescent="0.25">
      <c r="I1358" s="37" t="s">
        <v>1663</v>
      </c>
      <c r="J1358" s="37">
        <v>-0.30520000000000003</v>
      </c>
      <c r="K1358" s="37">
        <v>0.33050000000000002</v>
      </c>
      <c r="L1358" s="37">
        <v>2.271E-3</v>
      </c>
      <c r="M1358" s="37">
        <v>-0.97450000000000003</v>
      </c>
      <c r="N1358" s="37">
        <v>-0.29820000000000002</v>
      </c>
      <c r="O1358" s="37">
        <v>0.33050000000000002</v>
      </c>
      <c r="P1358" s="37">
        <v>30001</v>
      </c>
      <c r="Q1358" s="37">
        <v>120000</v>
      </c>
    </row>
    <row r="1359" spans="9:17" x14ac:dyDescent="0.25">
      <c r="I1359" s="37" t="s">
        <v>1664</v>
      </c>
      <c r="J1359" s="37">
        <v>-0.85519999999999996</v>
      </c>
      <c r="K1359" s="37">
        <v>0.33100000000000002</v>
      </c>
      <c r="L1359" s="37">
        <v>3.0829999999999998E-3</v>
      </c>
      <c r="M1359" s="37">
        <v>-1.512</v>
      </c>
      <c r="N1359" s="37">
        <v>-0.8528</v>
      </c>
      <c r="O1359" s="37">
        <v>-0.21629999999999999</v>
      </c>
      <c r="P1359" s="37">
        <v>30001</v>
      </c>
      <c r="Q1359" s="37">
        <v>120000</v>
      </c>
    </row>
    <row r="1360" spans="9:17" x14ac:dyDescent="0.25">
      <c r="I1360" s="37" t="s">
        <v>1665</v>
      </c>
      <c r="J1360" s="37">
        <v>-0.89910000000000001</v>
      </c>
      <c r="K1360" s="37">
        <v>0.3614</v>
      </c>
      <c r="L1360" s="37">
        <v>3.2169999999999998E-3</v>
      </c>
      <c r="M1360" s="37">
        <v>-1.6180000000000001</v>
      </c>
      <c r="N1360" s="37">
        <v>-0.89710000000000001</v>
      </c>
      <c r="O1360" s="37">
        <v>-0.19289999999999999</v>
      </c>
      <c r="P1360" s="37">
        <v>30001</v>
      </c>
      <c r="Q1360" s="37">
        <v>120000</v>
      </c>
    </row>
    <row r="1361" spans="9:17" x14ac:dyDescent="0.25">
      <c r="I1361" s="37" t="s">
        <v>1666</v>
      </c>
      <c r="J1361" s="37">
        <v>-1.4259999999999999</v>
      </c>
      <c r="K1361" s="37">
        <v>0.77059999999999995</v>
      </c>
      <c r="L1361" s="37">
        <v>1.321E-2</v>
      </c>
      <c r="M1361" s="37">
        <v>-2.9449999999999998</v>
      </c>
      <c r="N1361" s="37">
        <v>-1.4259999999999999</v>
      </c>
      <c r="O1361" s="37">
        <v>9.2929999999999999E-2</v>
      </c>
      <c r="P1361" s="37">
        <v>30001</v>
      </c>
      <c r="Q1361" s="37">
        <v>120000</v>
      </c>
    </row>
    <row r="1362" spans="9:17" x14ac:dyDescent="0.25">
      <c r="I1362" s="37" t="s">
        <v>1667</v>
      </c>
      <c r="J1362" s="37">
        <v>-1.546</v>
      </c>
      <c r="K1362" s="37">
        <v>0.40250000000000002</v>
      </c>
      <c r="L1362" s="37">
        <v>3.5839999999999999E-3</v>
      </c>
      <c r="M1362" s="37">
        <v>-2.3340000000000001</v>
      </c>
      <c r="N1362" s="37">
        <v>-1.548</v>
      </c>
      <c r="O1362" s="37">
        <v>-0.75790000000000002</v>
      </c>
      <c r="P1362" s="37">
        <v>30001</v>
      </c>
      <c r="Q1362" s="37">
        <v>120000</v>
      </c>
    </row>
    <row r="1363" spans="9:17" x14ac:dyDescent="0.25">
      <c r="I1363" s="37" t="s">
        <v>1668</v>
      </c>
      <c r="J1363" s="37">
        <v>-1.202</v>
      </c>
      <c r="K1363" s="37">
        <v>0.39379999999999998</v>
      </c>
      <c r="L1363" s="37">
        <v>4.1440000000000001E-3</v>
      </c>
      <c r="M1363" s="37">
        <v>-1.9790000000000001</v>
      </c>
      <c r="N1363" s="37">
        <v>-1.2</v>
      </c>
      <c r="O1363" s="37">
        <v>-0.43090000000000001</v>
      </c>
      <c r="P1363" s="37">
        <v>30001</v>
      </c>
      <c r="Q1363" s="37">
        <v>120000</v>
      </c>
    </row>
    <row r="1364" spans="9:17" x14ac:dyDescent="0.25">
      <c r="I1364" s="37" t="s">
        <v>1669</v>
      </c>
      <c r="J1364" s="37">
        <v>-1.1990000000000001</v>
      </c>
      <c r="K1364" s="37">
        <v>0.63929999999999998</v>
      </c>
      <c r="L1364" s="37">
        <v>9.2689999999999995E-3</v>
      </c>
      <c r="M1364" s="37">
        <v>-2.476</v>
      </c>
      <c r="N1364" s="37">
        <v>-1.1990000000000001</v>
      </c>
      <c r="O1364" s="37">
        <v>8.2909999999999998E-2</v>
      </c>
      <c r="P1364" s="37">
        <v>30001</v>
      </c>
      <c r="Q1364" s="37">
        <v>120000</v>
      </c>
    </row>
    <row r="1365" spans="9:17" x14ac:dyDescent="0.25">
      <c r="I1365" s="37" t="s">
        <v>1670</v>
      </c>
      <c r="J1365" s="37">
        <v>-1.3859999999999999</v>
      </c>
      <c r="K1365" s="37">
        <v>0.40629999999999999</v>
      </c>
      <c r="L1365" s="37">
        <v>3.813E-3</v>
      </c>
      <c r="M1365" s="37">
        <v>-2.19</v>
      </c>
      <c r="N1365" s="37">
        <v>-1.385</v>
      </c>
      <c r="O1365" s="37">
        <v>-0.59719999999999995</v>
      </c>
      <c r="P1365" s="37">
        <v>30001</v>
      </c>
      <c r="Q1365" s="37">
        <v>120000</v>
      </c>
    </row>
    <row r="1366" spans="9:17" x14ac:dyDescent="0.25">
      <c r="I1366" s="37" t="s">
        <v>1671</v>
      </c>
      <c r="J1366" s="37">
        <v>-1.1830000000000001</v>
      </c>
      <c r="K1366" s="37">
        <v>0.3881</v>
      </c>
      <c r="L1366" s="37">
        <v>4.2360000000000002E-3</v>
      </c>
      <c r="M1366" s="37">
        <v>-1.9490000000000001</v>
      </c>
      <c r="N1366" s="37">
        <v>-1.181</v>
      </c>
      <c r="O1366" s="37">
        <v>-0.4284</v>
      </c>
      <c r="P1366" s="37">
        <v>30001</v>
      </c>
      <c r="Q1366" s="37">
        <v>120000</v>
      </c>
    </row>
    <row r="1367" spans="9:17" x14ac:dyDescent="0.25">
      <c r="I1367" s="37" t="s">
        <v>1672</v>
      </c>
      <c r="J1367" s="37">
        <v>-0.33040000000000003</v>
      </c>
      <c r="K1367" s="37">
        <v>0.41089999999999999</v>
      </c>
      <c r="L1367" s="37">
        <v>4.9430000000000003E-3</v>
      </c>
      <c r="M1367" s="37">
        <v>-1.141</v>
      </c>
      <c r="N1367" s="37">
        <v>-0.32950000000000002</v>
      </c>
      <c r="O1367" s="37">
        <v>0.47320000000000001</v>
      </c>
      <c r="P1367" s="37">
        <v>30001</v>
      </c>
      <c r="Q1367" s="37">
        <v>120000</v>
      </c>
    </row>
    <row r="1368" spans="9:17" x14ac:dyDescent="0.25">
      <c r="I1368" s="37" t="s">
        <v>1673</v>
      </c>
      <c r="J1368" s="37">
        <v>0.43740000000000001</v>
      </c>
      <c r="K1368" s="37">
        <v>0.35580000000000001</v>
      </c>
      <c r="L1368" s="37">
        <v>2.6029999999999998E-3</v>
      </c>
      <c r="M1368" s="37">
        <v>-0.16120000000000001</v>
      </c>
      <c r="N1368" s="37">
        <v>0.4083</v>
      </c>
      <c r="O1368" s="37">
        <v>1.1950000000000001</v>
      </c>
      <c r="P1368" s="37">
        <v>30001</v>
      </c>
      <c r="Q1368" s="37">
        <v>120000</v>
      </c>
    </row>
    <row r="1369" spans="9:17" x14ac:dyDescent="0.25">
      <c r="I1369" s="37" t="s">
        <v>1674</v>
      </c>
      <c r="J1369" s="37">
        <v>0.2263</v>
      </c>
      <c r="K1369" s="37">
        <v>0.22720000000000001</v>
      </c>
      <c r="L1369" s="27">
        <v>8.6089999999999995E-4</v>
      </c>
      <c r="M1369" s="37">
        <v>-0.219</v>
      </c>
      <c r="N1369" s="37">
        <v>0.22489999999999999</v>
      </c>
      <c r="O1369" s="37">
        <v>0.67749999999999999</v>
      </c>
      <c r="P1369" s="37">
        <v>30001</v>
      </c>
      <c r="Q1369" s="37">
        <v>120000</v>
      </c>
    </row>
    <row r="1370" spans="9:17" x14ac:dyDescent="0.25">
      <c r="I1370" s="37" t="s">
        <v>1675</v>
      </c>
      <c r="J1370" s="37">
        <v>8.9260000000000006E-2</v>
      </c>
      <c r="K1370" s="37">
        <v>0.26129999999999998</v>
      </c>
      <c r="L1370" s="37">
        <v>1.562E-3</v>
      </c>
      <c r="M1370" s="37">
        <v>-0.42009999999999997</v>
      </c>
      <c r="N1370" s="37">
        <v>8.7010000000000004E-2</v>
      </c>
      <c r="O1370" s="37">
        <v>0.61250000000000004</v>
      </c>
      <c r="P1370" s="37">
        <v>30001</v>
      </c>
      <c r="Q1370" s="37">
        <v>120000</v>
      </c>
    </row>
    <row r="1371" spans="9:17" x14ac:dyDescent="0.25">
      <c r="I1371" s="37" t="s">
        <v>1676</v>
      </c>
      <c r="J1371" s="37">
        <v>3.5099999999999999E-2</v>
      </c>
      <c r="K1371" s="37">
        <v>0.29730000000000001</v>
      </c>
      <c r="L1371" s="37">
        <v>1.529E-3</v>
      </c>
      <c r="M1371" s="37">
        <v>-0.56579999999999997</v>
      </c>
      <c r="N1371" s="37">
        <v>4.0559999999999999E-2</v>
      </c>
      <c r="O1371" s="37">
        <v>0.6119</v>
      </c>
      <c r="P1371" s="37">
        <v>30001</v>
      </c>
      <c r="Q1371" s="37">
        <v>120000</v>
      </c>
    </row>
    <row r="1372" spans="9:17" x14ac:dyDescent="0.25">
      <c r="I1372" s="37" t="s">
        <v>1677</v>
      </c>
      <c r="J1372" s="37">
        <v>4.5620000000000001E-3</v>
      </c>
      <c r="K1372" s="37">
        <v>0.25979999999999998</v>
      </c>
      <c r="L1372" s="37">
        <v>1.9750000000000002E-3</v>
      </c>
      <c r="M1372" s="37">
        <v>-0.49569999999999997</v>
      </c>
      <c r="N1372" s="27">
        <v>-2.1270000000000001E-5</v>
      </c>
      <c r="O1372" s="37">
        <v>0.52659999999999996</v>
      </c>
      <c r="P1372" s="37">
        <v>30001</v>
      </c>
      <c r="Q1372" s="37">
        <v>120000</v>
      </c>
    </row>
    <row r="1373" spans="9:17" x14ac:dyDescent="0.25">
      <c r="I1373" s="37" t="s">
        <v>1678</v>
      </c>
      <c r="J1373" s="37">
        <v>1.452E-2</v>
      </c>
      <c r="K1373" s="37">
        <v>0.29609999999999997</v>
      </c>
      <c r="L1373" s="37">
        <v>2.2460000000000002E-3</v>
      </c>
      <c r="M1373" s="37">
        <v>-0.56010000000000004</v>
      </c>
      <c r="N1373" s="37">
        <v>1.1679999999999999E-2</v>
      </c>
      <c r="O1373" s="37">
        <v>0.60499999999999998</v>
      </c>
      <c r="P1373" s="37">
        <v>30001</v>
      </c>
      <c r="Q1373" s="37">
        <v>120000</v>
      </c>
    </row>
    <row r="1374" spans="9:17" x14ac:dyDescent="0.25">
      <c r="I1374" s="37" t="s">
        <v>1679</v>
      </c>
      <c r="J1374" s="37">
        <v>6.318E-2</v>
      </c>
      <c r="K1374" s="37">
        <v>0.34510000000000002</v>
      </c>
      <c r="L1374" s="37">
        <v>2.3519999999999999E-3</v>
      </c>
      <c r="M1374" s="37">
        <v>-0.61060000000000003</v>
      </c>
      <c r="N1374" s="37">
        <v>6.0650000000000003E-2</v>
      </c>
      <c r="O1374" s="37">
        <v>0.75090000000000001</v>
      </c>
      <c r="P1374" s="37">
        <v>30001</v>
      </c>
      <c r="Q1374" s="37">
        <v>120000</v>
      </c>
    </row>
    <row r="1375" spans="9:17" x14ac:dyDescent="0.25">
      <c r="I1375" s="37" t="s">
        <v>1680</v>
      </c>
      <c r="J1375" s="37">
        <v>0.89380000000000004</v>
      </c>
      <c r="K1375" s="37">
        <v>0.45590000000000003</v>
      </c>
      <c r="L1375" s="37">
        <v>4.62E-3</v>
      </c>
      <c r="M1375" s="37">
        <v>1.5789999999999998E-2</v>
      </c>
      <c r="N1375" s="37">
        <v>0.88470000000000004</v>
      </c>
      <c r="O1375" s="37">
        <v>1.81</v>
      </c>
      <c r="P1375" s="37">
        <v>30001</v>
      </c>
      <c r="Q1375" s="37">
        <v>120000</v>
      </c>
    </row>
    <row r="1376" spans="9:17" x14ac:dyDescent="0.25">
      <c r="I1376" s="37" t="s">
        <v>1681</v>
      </c>
      <c r="J1376" s="37">
        <v>-0.66469999999999996</v>
      </c>
      <c r="K1376" s="37">
        <v>0.28649999999999998</v>
      </c>
      <c r="L1376" s="37">
        <v>2.3280000000000002E-3</v>
      </c>
      <c r="M1376" s="37">
        <v>-1.222</v>
      </c>
      <c r="N1376" s="37">
        <v>-0.66739999999999999</v>
      </c>
      <c r="O1376" s="37">
        <v>-9.5130000000000006E-2</v>
      </c>
      <c r="P1376" s="37">
        <v>30001</v>
      </c>
      <c r="Q1376" s="37">
        <v>120000</v>
      </c>
    </row>
    <row r="1377" spans="9:17" x14ac:dyDescent="0.25">
      <c r="I1377" s="37" t="s">
        <v>1682</v>
      </c>
      <c r="J1377" s="37">
        <v>-0.39839999999999998</v>
      </c>
      <c r="K1377" s="37">
        <v>0.26860000000000001</v>
      </c>
      <c r="L1377" s="37">
        <v>1.934E-3</v>
      </c>
      <c r="M1377" s="37">
        <v>-0.92090000000000005</v>
      </c>
      <c r="N1377" s="37">
        <v>-0.4012</v>
      </c>
      <c r="O1377" s="37">
        <v>0.1399</v>
      </c>
      <c r="P1377" s="37">
        <v>30001</v>
      </c>
      <c r="Q1377" s="37">
        <v>120000</v>
      </c>
    </row>
    <row r="1378" spans="9:17" x14ac:dyDescent="0.25">
      <c r="I1378" s="37" t="s">
        <v>1683</v>
      </c>
      <c r="J1378" s="37">
        <v>-0.39329999999999998</v>
      </c>
      <c r="K1378" s="37">
        <v>0.2848</v>
      </c>
      <c r="L1378" s="37">
        <v>1.7650000000000001E-3</v>
      </c>
      <c r="M1378" s="37">
        <v>-0.94620000000000004</v>
      </c>
      <c r="N1378" s="37">
        <v>-0.3957</v>
      </c>
      <c r="O1378" s="37">
        <v>0.17660000000000001</v>
      </c>
      <c r="P1378" s="37">
        <v>30001</v>
      </c>
      <c r="Q1378" s="37">
        <v>120000</v>
      </c>
    </row>
    <row r="1379" spans="9:17" x14ac:dyDescent="0.25">
      <c r="I1379" s="37" t="s">
        <v>1684</v>
      </c>
      <c r="J1379" s="37">
        <v>-0.36430000000000001</v>
      </c>
      <c r="K1379" s="37">
        <v>0.25</v>
      </c>
      <c r="L1379" s="37">
        <v>2.0590000000000001E-3</v>
      </c>
      <c r="M1379" s="37">
        <v>-0.84630000000000005</v>
      </c>
      <c r="N1379" s="37">
        <v>-0.36840000000000001</v>
      </c>
      <c r="O1379" s="37">
        <v>0.13739999999999999</v>
      </c>
      <c r="P1379" s="37">
        <v>30001</v>
      </c>
      <c r="Q1379" s="37">
        <v>120000</v>
      </c>
    </row>
    <row r="1380" spans="9:17" x14ac:dyDescent="0.25">
      <c r="I1380" s="37" t="s">
        <v>1685</v>
      </c>
      <c r="J1380" s="37">
        <v>0.33169999999999999</v>
      </c>
      <c r="K1380" s="37">
        <v>0.48820000000000002</v>
      </c>
      <c r="L1380" s="37">
        <v>5.6420000000000003E-3</v>
      </c>
      <c r="M1380" s="37">
        <v>-0.55210000000000004</v>
      </c>
      <c r="N1380" s="37">
        <v>0.31940000000000002</v>
      </c>
      <c r="O1380" s="37">
        <v>1.3129999999999999</v>
      </c>
      <c r="P1380" s="37">
        <v>30001</v>
      </c>
      <c r="Q1380" s="37">
        <v>120000</v>
      </c>
    </row>
    <row r="1381" spans="9:17" x14ac:dyDescent="0.25">
      <c r="I1381" s="37" t="s">
        <v>1686</v>
      </c>
      <c r="J1381" s="37">
        <v>-0.3584</v>
      </c>
      <c r="K1381" s="37">
        <v>0.31090000000000001</v>
      </c>
      <c r="L1381" s="37">
        <v>2.2190000000000001E-3</v>
      </c>
      <c r="M1381" s="37">
        <v>-0.96599999999999997</v>
      </c>
      <c r="N1381" s="37">
        <v>-0.3619</v>
      </c>
      <c r="O1381" s="37">
        <v>0.2621</v>
      </c>
      <c r="P1381" s="37">
        <v>30001</v>
      </c>
      <c r="Q1381" s="37">
        <v>120000</v>
      </c>
    </row>
    <row r="1382" spans="9:17" x14ac:dyDescent="0.25">
      <c r="I1382" s="37" t="s">
        <v>1687</v>
      </c>
      <c r="J1382" s="37">
        <v>-0.47710000000000002</v>
      </c>
      <c r="K1382" s="37">
        <v>0.28760000000000002</v>
      </c>
      <c r="L1382" s="37">
        <v>2.0860000000000002E-3</v>
      </c>
      <c r="M1382" s="37">
        <v>-1.042</v>
      </c>
      <c r="N1382" s="37">
        <v>-0.4778</v>
      </c>
      <c r="O1382" s="37">
        <v>9.1039999999999996E-2</v>
      </c>
      <c r="P1382" s="37">
        <v>30001</v>
      </c>
      <c r="Q1382" s="37">
        <v>120000</v>
      </c>
    </row>
    <row r="1383" spans="9:17" x14ac:dyDescent="0.25">
      <c r="I1383" s="37" t="s">
        <v>1688</v>
      </c>
      <c r="J1383" s="37">
        <v>-0.4733</v>
      </c>
      <c r="K1383" s="37">
        <v>0.33889999999999998</v>
      </c>
      <c r="L1383" s="37">
        <v>2.1909999999999998E-3</v>
      </c>
      <c r="M1383" s="37">
        <v>-1.1499999999999999</v>
      </c>
      <c r="N1383" s="37">
        <v>-0.47010000000000002</v>
      </c>
      <c r="O1383" s="37">
        <v>0.1862</v>
      </c>
      <c r="P1383" s="37">
        <v>30001</v>
      </c>
      <c r="Q1383" s="37">
        <v>120000</v>
      </c>
    </row>
    <row r="1384" spans="9:17" x14ac:dyDescent="0.25">
      <c r="I1384" s="37" t="s">
        <v>1689</v>
      </c>
      <c r="J1384" s="37">
        <v>-3.7519999999999998E-2</v>
      </c>
      <c r="K1384" s="37">
        <v>0.2828</v>
      </c>
      <c r="L1384" s="37">
        <v>2.6280000000000001E-3</v>
      </c>
      <c r="M1384" s="37">
        <v>-0.59609999999999996</v>
      </c>
      <c r="N1384" s="37">
        <v>-3.7359999999999997E-2</v>
      </c>
      <c r="O1384" s="37">
        <v>0.52110000000000001</v>
      </c>
      <c r="P1384" s="37">
        <v>30001</v>
      </c>
      <c r="Q1384" s="37">
        <v>120000</v>
      </c>
    </row>
    <row r="1385" spans="9:17" x14ac:dyDescent="0.25">
      <c r="I1385" s="37" t="s">
        <v>1690</v>
      </c>
      <c r="J1385" s="37">
        <v>-0.1045</v>
      </c>
      <c r="K1385" s="37">
        <v>0.29260000000000003</v>
      </c>
      <c r="L1385" s="37">
        <v>2.359E-3</v>
      </c>
      <c r="M1385" s="37">
        <v>-0.6875</v>
      </c>
      <c r="N1385" s="37">
        <v>-0.10290000000000001</v>
      </c>
      <c r="O1385" s="37">
        <v>0.46629999999999999</v>
      </c>
      <c r="P1385" s="37">
        <v>30001</v>
      </c>
      <c r="Q1385" s="37">
        <v>120000</v>
      </c>
    </row>
    <row r="1386" spans="9:17" x14ac:dyDescent="0.25">
      <c r="I1386" s="37" t="s">
        <v>1691</v>
      </c>
      <c r="J1386" s="37">
        <v>9.425E-2</v>
      </c>
      <c r="K1386" s="37">
        <v>0.27589999999999998</v>
      </c>
      <c r="L1386" s="37">
        <v>1.48E-3</v>
      </c>
      <c r="M1386" s="37">
        <v>-0.43719999999999998</v>
      </c>
      <c r="N1386" s="37">
        <v>8.9819999999999997E-2</v>
      </c>
      <c r="O1386" s="37">
        <v>0.64649999999999996</v>
      </c>
      <c r="P1386" s="37">
        <v>30001</v>
      </c>
      <c r="Q1386" s="37">
        <v>120000</v>
      </c>
    </row>
    <row r="1387" spans="9:17" x14ac:dyDescent="0.25">
      <c r="I1387" s="37" t="s">
        <v>1692</v>
      </c>
      <c r="J1387" s="37">
        <v>8.7980000000000003E-2</v>
      </c>
      <c r="K1387" s="37">
        <v>0.2737</v>
      </c>
      <c r="L1387" s="37">
        <v>1.5510000000000001E-3</v>
      </c>
      <c r="M1387" s="37">
        <v>-0.43980000000000002</v>
      </c>
      <c r="N1387" s="37">
        <v>8.4040000000000004E-2</v>
      </c>
      <c r="O1387" s="37">
        <v>0.63819999999999999</v>
      </c>
      <c r="P1387" s="37">
        <v>30001</v>
      </c>
      <c r="Q1387" s="37">
        <v>120000</v>
      </c>
    </row>
    <row r="1388" spans="9:17" x14ac:dyDescent="0.25">
      <c r="I1388" s="37" t="s">
        <v>1693</v>
      </c>
      <c r="J1388" s="37">
        <v>-1.376E-2</v>
      </c>
      <c r="K1388" s="37">
        <v>0.3261</v>
      </c>
      <c r="L1388" s="37">
        <v>2.1429999999999999E-3</v>
      </c>
      <c r="M1388" s="37">
        <v>-0.66720000000000002</v>
      </c>
      <c r="N1388" s="37">
        <v>-1.4030000000000001E-2</v>
      </c>
      <c r="O1388" s="37">
        <v>0.62970000000000004</v>
      </c>
      <c r="P1388" s="37">
        <v>30001</v>
      </c>
      <c r="Q1388" s="37">
        <v>120000</v>
      </c>
    </row>
    <row r="1389" spans="9:17" x14ac:dyDescent="0.25">
      <c r="I1389" s="37" t="s">
        <v>1694</v>
      </c>
      <c r="J1389" s="37">
        <v>-0.56369999999999998</v>
      </c>
      <c r="K1389" s="37">
        <v>0.32569999999999999</v>
      </c>
      <c r="L1389" s="37">
        <v>2.9750000000000002E-3</v>
      </c>
      <c r="M1389" s="37">
        <v>-1.1970000000000001</v>
      </c>
      <c r="N1389" s="37">
        <v>-0.56599999999999995</v>
      </c>
      <c r="O1389" s="37">
        <v>8.2500000000000004E-2</v>
      </c>
      <c r="P1389" s="37">
        <v>30001</v>
      </c>
      <c r="Q1389" s="37">
        <v>120000</v>
      </c>
    </row>
    <row r="1390" spans="9:17" x14ac:dyDescent="0.25">
      <c r="I1390" s="37" t="s">
        <v>1695</v>
      </c>
      <c r="J1390" s="37">
        <v>-0.60760000000000003</v>
      </c>
      <c r="K1390" s="37">
        <v>0.35560000000000003</v>
      </c>
      <c r="L1390" s="37">
        <v>3.124E-3</v>
      </c>
      <c r="M1390" s="37">
        <v>-1.3009999999999999</v>
      </c>
      <c r="N1390" s="37">
        <v>-0.60829999999999995</v>
      </c>
      <c r="O1390" s="37">
        <v>9.2100000000000001E-2</v>
      </c>
      <c r="P1390" s="37">
        <v>30001</v>
      </c>
      <c r="Q1390" s="37">
        <v>120000</v>
      </c>
    </row>
    <row r="1391" spans="9:17" x14ac:dyDescent="0.25">
      <c r="I1391" s="37" t="s">
        <v>1696</v>
      </c>
      <c r="J1391" s="37">
        <v>-1.1339999999999999</v>
      </c>
      <c r="K1391" s="37">
        <v>0.76829999999999998</v>
      </c>
      <c r="L1391" s="37">
        <v>1.321E-2</v>
      </c>
      <c r="M1391" s="37">
        <v>-2.649</v>
      </c>
      <c r="N1391" s="37">
        <v>-1.133</v>
      </c>
      <c r="O1391" s="37">
        <v>0.3866</v>
      </c>
      <c r="P1391" s="37">
        <v>30001</v>
      </c>
      <c r="Q1391" s="37">
        <v>120000</v>
      </c>
    </row>
    <row r="1392" spans="9:17" x14ac:dyDescent="0.25">
      <c r="I1392" s="37" t="s">
        <v>1697</v>
      </c>
      <c r="J1392" s="37">
        <v>-1.254</v>
      </c>
      <c r="K1392" s="37">
        <v>0.39650000000000002</v>
      </c>
      <c r="L1392" s="37">
        <v>3.4199999999999999E-3</v>
      </c>
      <c r="M1392" s="37">
        <v>-2.032</v>
      </c>
      <c r="N1392" s="37">
        <v>-1.2549999999999999</v>
      </c>
      <c r="O1392" s="37">
        <v>-0.47599999999999998</v>
      </c>
      <c r="P1392" s="37">
        <v>30001</v>
      </c>
      <c r="Q1392" s="37">
        <v>120000</v>
      </c>
    </row>
    <row r="1393" spans="9:17" x14ac:dyDescent="0.25">
      <c r="I1393" s="37" t="s">
        <v>1698</v>
      </c>
      <c r="J1393" s="37">
        <v>-0.91049999999999998</v>
      </c>
      <c r="K1393" s="37">
        <v>0.39</v>
      </c>
      <c r="L1393" s="37">
        <v>4.1180000000000001E-3</v>
      </c>
      <c r="M1393" s="37">
        <v>-1.6779999999999999</v>
      </c>
      <c r="N1393" s="37">
        <v>-0.91100000000000003</v>
      </c>
      <c r="O1393" s="37">
        <v>-0.13969999999999999</v>
      </c>
      <c r="P1393" s="37">
        <v>30001</v>
      </c>
      <c r="Q1393" s="37">
        <v>120000</v>
      </c>
    </row>
    <row r="1394" spans="9:17" x14ac:dyDescent="0.25">
      <c r="I1394" s="37" t="s">
        <v>1699</v>
      </c>
      <c r="J1394" s="37">
        <v>-0.90739999999999998</v>
      </c>
      <c r="K1394" s="37">
        <v>0.6361</v>
      </c>
      <c r="L1394" s="37">
        <v>9.2879999999999994E-3</v>
      </c>
      <c r="M1394" s="37">
        <v>-2.1859999999999999</v>
      </c>
      <c r="N1394" s="37">
        <v>-0.9103</v>
      </c>
      <c r="O1394" s="37">
        <v>0.36830000000000002</v>
      </c>
      <c r="P1394" s="37">
        <v>30001</v>
      </c>
      <c r="Q1394" s="37">
        <v>120000</v>
      </c>
    </row>
    <row r="1395" spans="9:17" x14ac:dyDescent="0.25">
      <c r="I1395" s="37" t="s">
        <v>1700</v>
      </c>
      <c r="J1395" s="37">
        <v>-1.0940000000000001</v>
      </c>
      <c r="K1395" s="37">
        <v>0.4007</v>
      </c>
      <c r="L1395" s="37">
        <v>3.692E-3</v>
      </c>
      <c r="M1395" s="37">
        <v>-1.8740000000000001</v>
      </c>
      <c r="N1395" s="37">
        <v>-1.0960000000000001</v>
      </c>
      <c r="O1395" s="37">
        <v>-0.30620000000000003</v>
      </c>
      <c r="P1395" s="37">
        <v>30001</v>
      </c>
      <c r="Q1395" s="37">
        <v>120000</v>
      </c>
    </row>
    <row r="1396" spans="9:17" x14ac:dyDescent="0.25">
      <c r="I1396" s="37" t="s">
        <v>1701</v>
      </c>
      <c r="J1396" s="37">
        <v>-0.89190000000000003</v>
      </c>
      <c r="K1396" s="37">
        <v>0.3836</v>
      </c>
      <c r="L1396" s="37">
        <v>4.065E-3</v>
      </c>
      <c r="M1396" s="37">
        <v>-1.6419999999999999</v>
      </c>
      <c r="N1396" s="37">
        <v>-0.89349999999999996</v>
      </c>
      <c r="O1396" s="37">
        <v>-0.1399</v>
      </c>
      <c r="P1396" s="37">
        <v>30001</v>
      </c>
      <c r="Q1396" s="37">
        <v>120000</v>
      </c>
    </row>
    <row r="1397" spans="9:17" x14ac:dyDescent="0.25">
      <c r="I1397" s="37" t="s">
        <v>1702</v>
      </c>
      <c r="J1397" s="37">
        <v>-3.8890000000000001E-2</v>
      </c>
      <c r="K1397" s="37">
        <v>0.40539999999999998</v>
      </c>
      <c r="L1397" s="37">
        <v>4.8710000000000003E-3</v>
      </c>
      <c r="M1397" s="37">
        <v>-0.83530000000000004</v>
      </c>
      <c r="N1397" s="37">
        <v>-3.9280000000000002E-2</v>
      </c>
      <c r="O1397" s="37">
        <v>0.7581</v>
      </c>
      <c r="P1397" s="37">
        <v>30001</v>
      </c>
      <c r="Q1397" s="37">
        <v>120000</v>
      </c>
    </row>
    <row r="1398" spans="9:17" x14ac:dyDescent="0.25">
      <c r="I1398" s="37" t="s">
        <v>1703</v>
      </c>
      <c r="J1398" s="37">
        <v>-0.21099999999999999</v>
      </c>
      <c r="K1398" s="37">
        <v>0.35510000000000003</v>
      </c>
      <c r="L1398" s="37">
        <v>2.4870000000000001E-3</v>
      </c>
      <c r="M1398" s="37">
        <v>-0.93520000000000003</v>
      </c>
      <c r="N1398" s="37">
        <v>-0.20039999999999999</v>
      </c>
      <c r="O1398" s="37">
        <v>0.4516</v>
      </c>
      <c r="P1398" s="37">
        <v>30001</v>
      </c>
      <c r="Q1398" s="37">
        <v>120000</v>
      </c>
    </row>
    <row r="1399" spans="9:17" x14ac:dyDescent="0.25">
      <c r="I1399" s="37" t="s">
        <v>1704</v>
      </c>
      <c r="J1399" s="37">
        <v>-0.34810000000000002</v>
      </c>
      <c r="K1399" s="37">
        <v>0.30309999999999998</v>
      </c>
      <c r="L1399" s="37">
        <v>2.0590000000000001E-3</v>
      </c>
      <c r="M1399" s="37">
        <v>-0.97030000000000005</v>
      </c>
      <c r="N1399" s="37">
        <v>-0.3382</v>
      </c>
      <c r="O1399" s="37">
        <v>0.219</v>
      </c>
      <c r="P1399" s="37">
        <v>30001</v>
      </c>
      <c r="Q1399" s="37">
        <v>120000</v>
      </c>
    </row>
    <row r="1400" spans="9:17" x14ac:dyDescent="0.25">
      <c r="I1400" s="37" t="s">
        <v>1705</v>
      </c>
      <c r="J1400" s="37">
        <v>-0.40229999999999999</v>
      </c>
      <c r="K1400" s="37">
        <v>0.35730000000000001</v>
      </c>
      <c r="L1400" s="37">
        <v>2.4160000000000002E-3</v>
      </c>
      <c r="M1400" s="37">
        <v>-1.1339999999999999</v>
      </c>
      <c r="N1400" s="37">
        <v>-0.39090000000000003</v>
      </c>
      <c r="O1400" s="37">
        <v>0.26790000000000003</v>
      </c>
      <c r="P1400" s="37">
        <v>30001</v>
      </c>
      <c r="Q1400" s="37">
        <v>120000</v>
      </c>
    </row>
    <row r="1401" spans="9:17" x14ac:dyDescent="0.25">
      <c r="I1401" s="37" t="s">
        <v>1706</v>
      </c>
      <c r="J1401" s="37">
        <v>-0.43280000000000002</v>
      </c>
      <c r="K1401" s="37">
        <v>0.30830000000000002</v>
      </c>
      <c r="L1401" s="37">
        <v>2.5730000000000002E-3</v>
      </c>
      <c r="M1401" s="37">
        <v>-1.0680000000000001</v>
      </c>
      <c r="N1401" s="37">
        <v>-0.42030000000000001</v>
      </c>
      <c r="O1401" s="37">
        <v>0.13669999999999999</v>
      </c>
      <c r="P1401" s="37">
        <v>30001</v>
      </c>
      <c r="Q1401" s="37">
        <v>120000</v>
      </c>
    </row>
    <row r="1402" spans="9:17" x14ac:dyDescent="0.25">
      <c r="I1402" s="37" t="s">
        <v>1707</v>
      </c>
      <c r="J1402" s="37">
        <v>-0.42280000000000001</v>
      </c>
      <c r="K1402" s="37">
        <v>0.3448</v>
      </c>
      <c r="L1402" s="37">
        <v>2.8779999999999999E-3</v>
      </c>
      <c r="M1402" s="37">
        <v>-1.1220000000000001</v>
      </c>
      <c r="N1402" s="37">
        <v>-0.41470000000000001</v>
      </c>
      <c r="O1402" s="37">
        <v>0.2268</v>
      </c>
      <c r="P1402" s="37">
        <v>30001</v>
      </c>
      <c r="Q1402" s="37">
        <v>120000</v>
      </c>
    </row>
    <row r="1403" spans="9:17" x14ac:dyDescent="0.25">
      <c r="I1403" s="37" t="s">
        <v>1708</v>
      </c>
      <c r="J1403" s="37">
        <v>-0.37419999999999998</v>
      </c>
      <c r="K1403" s="37">
        <v>0.39150000000000001</v>
      </c>
      <c r="L1403" s="37">
        <v>2.9529999999999999E-3</v>
      </c>
      <c r="M1403" s="37">
        <v>-1.165</v>
      </c>
      <c r="N1403" s="37">
        <v>-0.36609999999999998</v>
      </c>
      <c r="O1403" s="37">
        <v>0.3705</v>
      </c>
      <c r="P1403" s="37">
        <v>30001</v>
      </c>
      <c r="Q1403" s="37">
        <v>120000</v>
      </c>
    </row>
    <row r="1404" spans="9:17" x14ac:dyDescent="0.25">
      <c r="I1404" s="37" t="s">
        <v>1709</v>
      </c>
      <c r="J1404" s="37">
        <v>0.45650000000000002</v>
      </c>
      <c r="K1404" s="37">
        <v>0.48149999999999998</v>
      </c>
      <c r="L1404" s="37">
        <v>4.7419999999999997E-3</v>
      </c>
      <c r="M1404" s="37">
        <v>-0.48449999999999999</v>
      </c>
      <c r="N1404" s="37">
        <v>0.4536</v>
      </c>
      <c r="O1404" s="37">
        <v>1.4119999999999999</v>
      </c>
      <c r="P1404" s="37">
        <v>30001</v>
      </c>
      <c r="Q1404" s="37">
        <v>120000</v>
      </c>
    </row>
    <row r="1405" spans="9:17" x14ac:dyDescent="0.25">
      <c r="I1405" s="37" t="s">
        <v>1710</v>
      </c>
      <c r="J1405" s="37">
        <v>-1.1020000000000001</v>
      </c>
      <c r="K1405" s="37">
        <v>0.34039999999999998</v>
      </c>
      <c r="L1405" s="37">
        <v>3.114E-3</v>
      </c>
      <c r="M1405" s="37">
        <v>-1.7989999999999999</v>
      </c>
      <c r="N1405" s="37">
        <v>-1.091</v>
      </c>
      <c r="O1405" s="37">
        <v>-0.46779999999999999</v>
      </c>
      <c r="P1405" s="37">
        <v>30001</v>
      </c>
      <c r="Q1405" s="37">
        <v>120000</v>
      </c>
    </row>
    <row r="1406" spans="9:17" x14ac:dyDescent="0.25">
      <c r="I1406" s="37" t="s">
        <v>1711</v>
      </c>
      <c r="J1406" s="37">
        <v>-0.83579999999999999</v>
      </c>
      <c r="K1406" s="37">
        <v>0.32700000000000001</v>
      </c>
      <c r="L1406" s="37">
        <v>2.6350000000000002E-3</v>
      </c>
      <c r="M1406" s="37">
        <v>-1.51</v>
      </c>
      <c r="N1406" s="37">
        <v>-0.82350000000000001</v>
      </c>
      <c r="O1406" s="37">
        <v>-0.23469999999999999</v>
      </c>
      <c r="P1406" s="37">
        <v>30001</v>
      </c>
      <c r="Q1406" s="37">
        <v>120000</v>
      </c>
    </row>
    <row r="1407" spans="9:17" x14ac:dyDescent="0.25">
      <c r="I1407" s="37" t="s">
        <v>1712</v>
      </c>
      <c r="J1407" s="37">
        <v>-0.83069999999999999</v>
      </c>
      <c r="K1407" s="37">
        <v>0.34239999999999998</v>
      </c>
      <c r="L1407" s="37">
        <v>2.5330000000000001E-3</v>
      </c>
      <c r="M1407" s="37">
        <v>-1.532</v>
      </c>
      <c r="N1407" s="37">
        <v>-0.81850000000000001</v>
      </c>
      <c r="O1407" s="37">
        <v>-0.19339999999999999</v>
      </c>
      <c r="P1407" s="37">
        <v>30001</v>
      </c>
      <c r="Q1407" s="37">
        <v>120000</v>
      </c>
    </row>
    <row r="1408" spans="9:17" x14ac:dyDescent="0.25">
      <c r="I1408" s="37" t="s">
        <v>1713</v>
      </c>
      <c r="J1408" s="37">
        <v>-0.80159999999999998</v>
      </c>
      <c r="K1408" s="37">
        <v>0.30790000000000001</v>
      </c>
      <c r="L1408" s="37">
        <v>2.8080000000000002E-3</v>
      </c>
      <c r="M1408" s="37">
        <v>-1.4390000000000001</v>
      </c>
      <c r="N1408" s="37">
        <v>-0.78710000000000002</v>
      </c>
      <c r="O1408" s="37">
        <v>-0.2399</v>
      </c>
      <c r="P1408" s="37">
        <v>30001</v>
      </c>
      <c r="Q1408" s="37">
        <v>120000</v>
      </c>
    </row>
    <row r="1409" spans="9:17" x14ac:dyDescent="0.25">
      <c r="I1409" s="37" t="s">
        <v>1714</v>
      </c>
      <c r="J1409" s="37">
        <v>-0.1056</v>
      </c>
      <c r="K1409" s="37">
        <v>0.51349999999999996</v>
      </c>
      <c r="L1409" s="37">
        <v>5.8459999999999996E-3</v>
      </c>
      <c r="M1409" s="37">
        <v>-1.0669999999999999</v>
      </c>
      <c r="N1409" s="37">
        <v>-0.1152</v>
      </c>
      <c r="O1409" s="37">
        <v>0.9163</v>
      </c>
      <c r="P1409" s="37">
        <v>30001</v>
      </c>
      <c r="Q1409" s="37">
        <v>120000</v>
      </c>
    </row>
    <row r="1410" spans="9:17" x14ac:dyDescent="0.25">
      <c r="I1410" s="37" t="s">
        <v>1715</v>
      </c>
      <c r="J1410" s="37">
        <v>-0.79579999999999995</v>
      </c>
      <c r="K1410" s="37">
        <v>0.3614</v>
      </c>
      <c r="L1410" s="37">
        <v>2.9880000000000002E-3</v>
      </c>
      <c r="M1410" s="37">
        <v>-1.532</v>
      </c>
      <c r="N1410" s="37">
        <v>-0.78590000000000004</v>
      </c>
      <c r="O1410" s="37">
        <v>-0.1149</v>
      </c>
      <c r="P1410" s="37">
        <v>30001</v>
      </c>
      <c r="Q1410" s="37">
        <v>120000</v>
      </c>
    </row>
    <row r="1411" spans="9:17" x14ac:dyDescent="0.25">
      <c r="I1411" s="37" t="s">
        <v>1716</v>
      </c>
      <c r="J1411" s="37">
        <v>-0.91439999999999999</v>
      </c>
      <c r="K1411" s="37">
        <v>0.34339999999999998</v>
      </c>
      <c r="L1411" s="37">
        <v>2.8040000000000001E-3</v>
      </c>
      <c r="M1411" s="37">
        <v>-1.619</v>
      </c>
      <c r="N1411" s="37">
        <v>-0.90259999999999996</v>
      </c>
      <c r="O1411" s="37">
        <v>-0.27960000000000002</v>
      </c>
      <c r="P1411" s="37">
        <v>30001</v>
      </c>
      <c r="Q1411" s="37">
        <v>120000</v>
      </c>
    </row>
    <row r="1412" spans="9:17" x14ac:dyDescent="0.25">
      <c r="I1412" s="37" t="s">
        <v>1717</v>
      </c>
      <c r="J1412" s="37">
        <v>-0.91059999999999997</v>
      </c>
      <c r="K1412" s="37">
        <v>0.38790000000000002</v>
      </c>
      <c r="L1412" s="37">
        <v>2.98E-3</v>
      </c>
      <c r="M1412" s="37">
        <v>-1.7090000000000001</v>
      </c>
      <c r="N1412" s="37">
        <v>-0.89629999999999999</v>
      </c>
      <c r="O1412" s="37">
        <v>-0.18859999999999999</v>
      </c>
      <c r="P1412" s="37">
        <v>30001</v>
      </c>
      <c r="Q1412" s="37">
        <v>120000</v>
      </c>
    </row>
    <row r="1413" spans="9:17" x14ac:dyDescent="0.25">
      <c r="I1413" s="37" t="s">
        <v>1718</v>
      </c>
      <c r="J1413" s="37">
        <v>-0.47489999999999999</v>
      </c>
      <c r="K1413" s="37">
        <v>0.34339999999999998</v>
      </c>
      <c r="L1413" s="37">
        <v>3.4199999999999999E-3</v>
      </c>
      <c r="M1413" s="37">
        <v>-1.18</v>
      </c>
      <c r="N1413" s="37">
        <v>-0.4617</v>
      </c>
      <c r="O1413" s="37">
        <v>0.15989999999999999</v>
      </c>
      <c r="P1413" s="37">
        <v>30001</v>
      </c>
      <c r="Q1413" s="37">
        <v>120000</v>
      </c>
    </row>
    <row r="1414" spans="9:17" x14ac:dyDescent="0.25">
      <c r="I1414" s="37" t="s">
        <v>1719</v>
      </c>
      <c r="J1414" s="37">
        <v>-0.54190000000000005</v>
      </c>
      <c r="K1414" s="37">
        <v>0.3498</v>
      </c>
      <c r="L1414" s="37">
        <v>3.0569999999999998E-3</v>
      </c>
      <c r="M1414" s="37">
        <v>-1.2629999999999999</v>
      </c>
      <c r="N1414" s="37">
        <v>-0.5272</v>
      </c>
      <c r="O1414" s="37">
        <v>9.9919999999999995E-2</v>
      </c>
      <c r="P1414" s="37">
        <v>30001</v>
      </c>
      <c r="Q1414" s="37">
        <v>120000</v>
      </c>
    </row>
    <row r="1415" spans="9:17" x14ac:dyDescent="0.25">
      <c r="I1415" s="37" t="s">
        <v>1720</v>
      </c>
      <c r="J1415" s="37">
        <v>-0.34310000000000002</v>
      </c>
      <c r="K1415" s="37">
        <v>0.34429999999999999</v>
      </c>
      <c r="L1415" s="37">
        <v>2.5430000000000001E-3</v>
      </c>
      <c r="M1415" s="37">
        <v>-1.0469999999999999</v>
      </c>
      <c r="N1415" s="37">
        <v>-0.33179999999999998</v>
      </c>
      <c r="O1415" s="37">
        <v>0.30380000000000001</v>
      </c>
      <c r="P1415" s="37">
        <v>30001</v>
      </c>
      <c r="Q1415" s="37">
        <v>120000</v>
      </c>
    </row>
    <row r="1416" spans="9:17" x14ac:dyDescent="0.25">
      <c r="I1416" s="37" t="s">
        <v>1721</v>
      </c>
      <c r="J1416" s="37">
        <v>-0.34939999999999999</v>
      </c>
      <c r="K1416" s="37">
        <v>0.33239999999999997</v>
      </c>
      <c r="L1416" s="37">
        <v>2.503E-3</v>
      </c>
      <c r="M1416" s="37">
        <v>-1.032</v>
      </c>
      <c r="N1416" s="37">
        <v>-0.33760000000000001</v>
      </c>
      <c r="O1416" s="37">
        <v>0.26979999999999998</v>
      </c>
      <c r="P1416" s="37">
        <v>30001</v>
      </c>
      <c r="Q1416" s="37">
        <v>120000</v>
      </c>
    </row>
    <row r="1417" spans="9:17" x14ac:dyDescent="0.25">
      <c r="I1417" s="37" t="s">
        <v>1722</v>
      </c>
      <c r="J1417" s="37">
        <v>-0.4511</v>
      </c>
      <c r="K1417" s="37">
        <v>0.37730000000000002</v>
      </c>
      <c r="L1417" s="37">
        <v>2.872E-3</v>
      </c>
      <c r="M1417" s="37">
        <v>-1.2290000000000001</v>
      </c>
      <c r="N1417" s="37">
        <v>-0.43830000000000002</v>
      </c>
      <c r="O1417" s="37">
        <v>0.25950000000000001</v>
      </c>
      <c r="P1417" s="37">
        <v>30001</v>
      </c>
      <c r="Q1417" s="37">
        <v>120000</v>
      </c>
    </row>
    <row r="1418" spans="9:17" x14ac:dyDescent="0.25">
      <c r="I1418" s="37" t="s">
        <v>1723</v>
      </c>
      <c r="J1418" s="37">
        <v>-1.0009999999999999</v>
      </c>
      <c r="K1418" s="37">
        <v>0.37380000000000002</v>
      </c>
      <c r="L1418" s="37">
        <v>3.5309999999999999E-3</v>
      </c>
      <c r="M1418" s="37">
        <v>-1.7569999999999999</v>
      </c>
      <c r="N1418" s="37">
        <v>-0.99350000000000005</v>
      </c>
      <c r="O1418" s="37">
        <v>-0.29170000000000001</v>
      </c>
      <c r="P1418" s="37">
        <v>30001</v>
      </c>
      <c r="Q1418" s="37">
        <v>120000</v>
      </c>
    </row>
    <row r="1419" spans="9:17" x14ac:dyDescent="0.25">
      <c r="I1419" s="37" t="s">
        <v>1724</v>
      </c>
      <c r="J1419" s="37">
        <v>-1.0449999999999999</v>
      </c>
      <c r="K1419" s="37">
        <v>0.4017</v>
      </c>
      <c r="L1419" s="37">
        <v>3.7109999999999999E-3</v>
      </c>
      <c r="M1419" s="37">
        <v>-1.85</v>
      </c>
      <c r="N1419" s="37">
        <v>-1.038</v>
      </c>
      <c r="O1419" s="37">
        <v>-0.2732</v>
      </c>
      <c r="P1419" s="37">
        <v>30001</v>
      </c>
      <c r="Q1419" s="37">
        <v>120000</v>
      </c>
    </row>
    <row r="1420" spans="9:17" x14ac:dyDescent="0.25">
      <c r="I1420" s="37" t="s">
        <v>1725</v>
      </c>
      <c r="J1420" s="37">
        <v>-1.5720000000000001</v>
      </c>
      <c r="K1420" s="37">
        <v>0.78969999999999996</v>
      </c>
      <c r="L1420" s="37">
        <v>1.3259999999999999E-2</v>
      </c>
      <c r="M1420" s="37">
        <v>-3.1230000000000002</v>
      </c>
      <c r="N1420" s="37">
        <v>-1.5720000000000001</v>
      </c>
      <c r="O1420" s="37">
        <v>-1.5169999999999999E-2</v>
      </c>
      <c r="P1420" s="37">
        <v>30001</v>
      </c>
      <c r="Q1420" s="37">
        <v>120000</v>
      </c>
    </row>
    <row r="1421" spans="9:17" x14ac:dyDescent="0.25">
      <c r="I1421" s="37" t="s">
        <v>1726</v>
      </c>
      <c r="J1421" s="37">
        <v>-1.6919999999999999</v>
      </c>
      <c r="K1421" s="37">
        <v>0.43719999999999998</v>
      </c>
      <c r="L1421" s="37">
        <v>3.875E-3</v>
      </c>
      <c r="M1421" s="37">
        <v>-2.556</v>
      </c>
      <c r="N1421" s="37">
        <v>-1.6910000000000001</v>
      </c>
      <c r="O1421" s="37">
        <v>-0.84430000000000005</v>
      </c>
      <c r="P1421" s="37">
        <v>30001</v>
      </c>
      <c r="Q1421" s="37">
        <v>120000</v>
      </c>
    </row>
    <row r="1422" spans="9:17" x14ac:dyDescent="0.25">
      <c r="I1422" s="37" t="s">
        <v>1727</v>
      </c>
      <c r="J1422" s="37">
        <v>-1.3480000000000001</v>
      </c>
      <c r="K1422" s="37">
        <v>0.42899999999999999</v>
      </c>
      <c r="L1422" s="37">
        <v>4.3819999999999996E-3</v>
      </c>
      <c r="M1422" s="37">
        <v>-2.198</v>
      </c>
      <c r="N1422" s="37">
        <v>-1.3440000000000001</v>
      </c>
      <c r="O1422" s="37">
        <v>-0.51719999999999999</v>
      </c>
      <c r="P1422" s="37">
        <v>30001</v>
      </c>
      <c r="Q1422" s="37">
        <v>120000</v>
      </c>
    </row>
    <row r="1423" spans="9:17" x14ac:dyDescent="0.25">
      <c r="I1423" s="37" t="s">
        <v>1728</v>
      </c>
      <c r="J1423" s="37">
        <v>-1.345</v>
      </c>
      <c r="K1423" s="37">
        <v>0.66249999999999998</v>
      </c>
      <c r="L1423" s="37">
        <v>9.3819999999999997E-3</v>
      </c>
      <c r="M1423" s="37">
        <v>-2.6669999999999998</v>
      </c>
      <c r="N1423" s="37">
        <v>-1.345</v>
      </c>
      <c r="O1423" s="37">
        <v>-2.6440000000000002E-2</v>
      </c>
      <c r="P1423" s="37">
        <v>30001</v>
      </c>
      <c r="Q1423" s="37">
        <v>120000</v>
      </c>
    </row>
    <row r="1424" spans="9:17" x14ac:dyDescent="0.25">
      <c r="I1424" s="37" t="s">
        <v>1729</v>
      </c>
      <c r="J1424" s="37">
        <v>-1.532</v>
      </c>
      <c r="K1424" s="37">
        <v>0.44130000000000003</v>
      </c>
      <c r="L1424" s="37">
        <v>4.2090000000000001E-3</v>
      </c>
      <c r="M1424" s="37">
        <v>-2.411</v>
      </c>
      <c r="N1424" s="37">
        <v>-1.5269999999999999</v>
      </c>
      <c r="O1424" s="37">
        <v>-0.68359999999999999</v>
      </c>
      <c r="P1424" s="37">
        <v>30001</v>
      </c>
      <c r="Q1424" s="37">
        <v>120000</v>
      </c>
    </row>
    <row r="1425" spans="9:17" x14ac:dyDescent="0.25">
      <c r="I1425" s="37" t="s">
        <v>1730</v>
      </c>
      <c r="J1425" s="37">
        <v>-1.329</v>
      </c>
      <c r="K1425" s="37">
        <v>0.42730000000000001</v>
      </c>
      <c r="L1425" s="37">
        <v>4.7530000000000003E-3</v>
      </c>
      <c r="M1425" s="37">
        <v>-2.1829999999999998</v>
      </c>
      <c r="N1425" s="37">
        <v>-1.3220000000000001</v>
      </c>
      <c r="O1425" s="37">
        <v>-0.50939999999999996</v>
      </c>
      <c r="P1425" s="37">
        <v>30001</v>
      </c>
      <c r="Q1425" s="37">
        <v>120000</v>
      </c>
    </row>
    <row r="1426" spans="9:17" x14ac:dyDescent="0.25">
      <c r="I1426" s="37" t="s">
        <v>1731</v>
      </c>
      <c r="J1426" s="37">
        <v>-0.4763</v>
      </c>
      <c r="K1426" s="37">
        <v>0.44819999999999999</v>
      </c>
      <c r="L1426" s="37">
        <v>5.3619999999999996E-3</v>
      </c>
      <c r="M1426" s="37">
        <v>-1.365</v>
      </c>
      <c r="N1426" s="37">
        <v>-0.47099999999999997</v>
      </c>
      <c r="O1426" s="37">
        <v>0.3906</v>
      </c>
      <c r="P1426" s="37">
        <v>30001</v>
      </c>
      <c r="Q1426" s="37">
        <v>120000</v>
      </c>
    </row>
    <row r="1427" spans="9:17" x14ac:dyDescent="0.25">
      <c r="I1427" s="37" t="s">
        <v>1732</v>
      </c>
      <c r="J1427" s="37">
        <v>-0.1371</v>
      </c>
      <c r="K1427" s="37">
        <v>0.251</v>
      </c>
      <c r="L1427" s="37">
        <v>1.4059999999999999E-3</v>
      </c>
      <c r="M1427" s="37">
        <v>-0.66749999999999998</v>
      </c>
      <c r="N1427" s="37">
        <v>-0.1177</v>
      </c>
      <c r="O1427" s="37">
        <v>0.3352</v>
      </c>
      <c r="P1427" s="37">
        <v>30001</v>
      </c>
      <c r="Q1427" s="37">
        <v>120000</v>
      </c>
    </row>
    <row r="1428" spans="9:17" x14ac:dyDescent="0.25">
      <c r="I1428" s="37" t="s">
        <v>1733</v>
      </c>
      <c r="J1428" s="37">
        <v>-0.19120000000000001</v>
      </c>
      <c r="K1428" s="37">
        <v>0.28399999999999997</v>
      </c>
      <c r="L1428" s="37">
        <v>1.4170000000000001E-3</v>
      </c>
      <c r="M1428" s="37">
        <v>-0.80549999999999999</v>
      </c>
      <c r="N1428" s="37">
        <v>-0.1653</v>
      </c>
      <c r="O1428" s="37">
        <v>0.32519999999999999</v>
      </c>
      <c r="P1428" s="37">
        <v>30001</v>
      </c>
      <c r="Q1428" s="37">
        <v>120000</v>
      </c>
    </row>
    <row r="1429" spans="9:17" x14ac:dyDescent="0.25">
      <c r="I1429" s="37" t="s">
        <v>1734</v>
      </c>
      <c r="J1429" s="37">
        <v>-0.2218</v>
      </c>
      <c r="K1429" s="37">
        <v>0.26340000000000002</v>
      </c>
      <c r="L1429" s="37">
        <v>2.0119999999999999E-3</v>
      </c>
      <c r="M1429" s="37">
        <v>-0.75160000000000005</v>
      </c>
      <c r="N1429" s="37">
        <v>-0.21659999999999999</v>
      </c>
      <c r="O1429" s="37">
        <v>0.28520000000000001</v>
      </c>
      <c r="P1429" s="37">
        <v>30001</v>
      </c>
      <c r="Q1429" s="37">
        <v>120000</v>
      </c>
    </row>
    <row r="1430" spans="9:17" x14ac:dyDescent="0.25">
      <c r="I1430" s="37" t="s">
        <v>1735</v>
      </c>
      <c r="J1430" s="37">
        <v>-0.21179999999999999</v>
      </c>
      <c r="K1430" s="37">
        <v>0.30009999999999998</v>
      </c>
      <c r="L1430" s="37">
        <v>2.3040000000000001E-3</v>
      </c>
      <c r="M1430" s="37">
        <v>-0.8115</v>
      </c>
      <c r="N1430" s="37">
        <v>-0.2089</v>
      </c>
      <c r="O1430" s="37">
        <v>0.36880000000000002</v>
      </c>
      <c r="P1430" s="37">
        <v>30001</v>
      </c>
      <c r="Q1430" s="37">
        <v>120000</v>
      </c>
    </row>
    <row r="1431" spans="9:17" x14ac:dyDescent="0.25">
      <c r="I1431" s="37" t="s">
        <v>1736</v>
      </c>
      <c r="J1431" s="37">
        <v>-0.16320000000000001</v>
      </c>
      <c r="K1431" s="37">
        <v>0.34760000000000002</v>
      </c>
      <c r="L1431" s="37">
        <v>2.3830000000000001E-3</v>
      </c>
      <c r="M1431" s="37">
        <v>-0.85350000000000004</v>
      </c>
      <c r="N1431" s="37">
        <v>-0.16089999999999999</v>
      </c>
      <c r="O1431" s="37">
        <v>0.51690000000000003</v>
      </c>
      <c r="P1431" s="37">
        <v>30001</v>
      </c>
      <c r="Q1431" s="37">
        <v>120000</v>
      </c>
    </row>
    <row r="1432" spans="9:17" x14ac:dyDescent="0.25">
      <c r="I1432" s="37" t="s">
        <v>1737</v>
      </c>
      <c r="J1432" s="37">
        <v>0.66749999999999998</v>
      </c>
      <c r="K1432" s="37">
        <v>0.45739999999999997</v>
      </c>
      <c r="L1432" s="37">
        <v>4.6249999999999998E-3</v>
      </c>
      <c r="M1432" s="37">
        <v>-0.22059999999999999</v>
      </c>
      <c r="N1432" s="37">
        <v>0.6643</v>
      </c>
      <c r="O1432" s="37">
        <v>1.575</v>
      </c>
      <c r="P1432" s="37">
        <v>30001</v>
      </c>
      <c r="Q1432" s="37">
        <v>120000</v>
      </c>
    </row>
    <row r="1433" spans="9:17" x14ac:dyDescent="0.25">
      <c r="I1433" s="37" t="s">
        <v>1738</v>
      </c>
      <c r="J1433" s="37">
        <v>-0.89100000000000001</v>
      </c>
      <c r="K1433" s="37">
        <v>0.29039999999999999</v>
      </c>
      <c r="L1433" s="37">
        <v>2.3869999999999998E-3</v>
      </c>
      <c r="M1433" s="37">
        <v>-1.4730000000000001</v>
      </c>
      <c r="N1433" s="37">
        <v>-0.88560000000000005</v>
      </c>
      <c r="O1433" s="37">
        <v>-0.33210000000000001</v>
      </c>
      <c r="P1433" s="37">
        <v>30001</v>
      </c>
      <c r="Q1433" s="37">
        <v>120000</v>
      </c>
    </row>
    <row r="1434" spans="9:17" x14ac:dyDescent="0.25">
      <c r="I1434" s="37" t="s">
        <v>1739</v>
      </c>
      <c r="J1434" s="37">
        <v>-0.62480000000000002</v>
      </c>
      <c r="K1434" s="37">
        <v>0.27360000000000001</v>
      </c>
      <c r="L1434" s="37">
        <v>1.9949999999999998E-3</v>
      </c>
      <c r="M1434" s="37">
        <v>-1.1759999999999999</v>
      </c>
      <c r="N1434" s="37">
        <v>-0.61919999999999997</v>
      </c>
      <c r="O1434" s="37">
        <v>-9.7650000000000001E-2</v>
      </c>
      <c r="P1434" s="37">
        <v>30001</v>
      </c>
      <c r="Q1434" s="37">
        <v>120000</v>
      </c>
    </row>
    <row r="1435" spans="9:17" x14ac:dyDescent="0.25">
      <c r="I1435" s="37" t="s">
        <v>1740</v>
      </c>
      <c r="J1435" s="37">
        <v>-0.61970000000000003</v>
      </c>
      <c r="K1435" s="37">
        <v>0.28920000000000001</v>
      </c>
      <c r="L1435" s="37">
        <v>1.83E-3</v>
      </c>
      <c r="M1435" s="37">
        <v>-1.1990000000000001</v>
      </c>
      <c r="N1435" s="37">
        <v>-0.61529999999999996</v>
      </c>
      <c r="O1435" s="37">
        <v>-5.7880000000000001E-2</v>
      </c>
      <c r="P1435" s="37">
        <v>30001</v>
      </c>
      <c r="Q1435" s="37">
        <v>120000</v>
      </c>
    </row>
    <row r="1436" spans="9:17" x14ac:dyDescent="0.25">
      <c r="I1436" s="37" t="s">
        <v>1741</v>
      </c>
      <c r="J1436" s="37">
        <v>-0.59060000000000001</v>
      </c>
      <c r="K1436" s="37">
        <v>0.25440000000000002</v>
      </c>
      <c r="L1436" s="37">
        <v>2.1329999999999999E-3</v>
      </c>
      <c r="M1436" s="37">
        <v>-1.103</v>
      </c>
      <c r="N1436" s="37">
        <v>-0.58530000000000004</v>
      </c>
      <c r="O1436" s="37">
        <v>-0.1036</v>
      </c>
      <c r="P1436" s="37">
        <v>30001</v>
      </c>
      <c r="Q1436" s="37">
        <v>120000</v>
      </c>
    </row>
    <row r="1437" spans="9:17" x14ac:dyDescent="0.25">
      <c r="I1437" s="37" t="s">
        <v>1742</v>
      </c>
      <c r="J1437" s="37">
        <v>0.10539999999999999</v>
      </c>
      <c r="K1437" s="37">
        <v>0.48880000000000001</v>
      </c>
      <c r="L1437" s="37">
        <v>5.6150000000000002E-3</v>
      </c>
      <c r="M1437" s="37">
        <v>-0.79469999999999996</v>
      </c>
      <c r="N1437" s="37">
        <v>9.3880000000000005E-2</v>
      </c>
      <c r="O1437" s="37">
        <v>1.081</v>
      </c>
      <c r="P1437" s="37">
        <v>30001</v>
      </c>
      <c r="Q1437" s="37">
        <v>120000</v>
      </c>
    </row>
    <row r="1438" spans="9:17" x14ac:dyDescent="0.25">
      <c r="I1438" s="37" t="s">
        <v>1743</v>
      </c>
      <c r="J1438" s="37">
        <v>-0.58479999999999999</v>
      </c>
      <c r="K1438" s="37">
        <v>0.31430000000000002</v>
      </c>
      <c r="L1438" s="37">
        <v>2.2850000000000001E-3</v>
      </c>
      <c r="M1438" s="37">
        <v>-1.21</v>
      </c>
      <c r="N1438" s="37">
        <v>-0.58169999999999999</v>
      </c>
      <c r="O1438" s="37">
        <v>2.7609999999999999E-2</v>
      </c>
      <c r="P1438" s="37">
        <v>30001</v>
      </c>
      <c r="Q1438" s="37">
        <v>120000</v>
      </c>
    </row>
    <row r="1439" spans="9:17" x14ac:dyDescent="0.25">
      <c r="I1439" s="37" t="s">
        <v>1744</v>
      </c>
      <c r="J1439" s="37">
        <v>-0.70340000000000003</v>
      </c>
      <c r="K1439" s="37">
        <v>0.2923</v>
      </c>
      <c r="L1439" s="37">
        <v>2.1570000000000001E-3</v>
      </c>
      <c r="M1439" s="37">
        <v>-1.2909999999999999</v>
      </c>
      <c r="N1439" s="37">
        <v>-0.69820000000000004</v>
      </c>
      <c r="O1439" s="37">
        <v>-0.14219999999999999</v>
      </c>
      <c r="P1439" s="37">
        <v>30001</v>
      </c>
      <c r="Q1439" s="37">
        <v>120000</v>
      </c>
    </row>
    <row r="1440" spans="9:17" x14ac:dyDescent="0.25">
      <c r="I1440" s="37" t="s">
        <v>1745</v>
      </c>
      <c r="J1440" s="37">
        <v>-0.6996</v>
      </c>
      <c r="K1440" s="37">
        <v>0.34260000000000002</v>
      </c>
      <c r="L1440" s="37">
        <v>2.2550000000000001E-3</v>
      </c>
      <c r="M1440" s="37">
        <v>-1.3959999999999999</v>
      </c>
      <c r="N1440" s="37">
        <v>-0.69179999999999997</v>
      </c>
      <c r="O1440" s="37">
        <v>-4.598E-2</v>
      </c>
      <c r="P1440" s="37">
        <v>30001</v>
      </c>
      <c r="Q1440" s="37">
        <v>120000</v>
      </c>
    </row>
    <row r="1441" spans="9:17" x14ac:dyDescent="0.25">
      <c r="I1441" s="37" t="s">
        <v>1746</v>
      </c>
      <c r="J1441" s="37">
        <v>-0.26390000000000002</v>
      </c>
      <c r="K1441" s="37">
        <v>0.28760000000000002</v>
      </c>
      <c r="L1441" s="37">
        <v>2.6719999999999999E-3</v>
      </c>
      <c r="M1441" s="37">
        <v>-0.84399999999999997</v>
      </c>
      <c r="N1441" s="37">
        <v>-0.2581</v>
      </c>
      <c r="O1441" s="37">
        <v>0.28510000000000002</v>
      </c>
      <c r="P1441" s="37">
        <v>30001</v>
      </c>
      <c r="Q1441" s="37">
        <v>120000</v>
      </c>
    </row>
    <row r="1442" spans="9:17" x14ac:dyDescent="0.25">
      <c r="I1442" s="37" t="s">
        <v>1747</v>
      </c>
      <c r="J1442" s="37">
        <v>-0.33090000000000003</v>
      </c>
      <c r="K1442" s="37">
        <v>0.29599999999999999</v>
      </c>
      <c r="L1442" s="37">
        <v>2.3930000000000002E-3</v>
      </c>
      <c r="M1442" s="37">
        <v>-0.93200000000000005</v>
      </c>
      <c r="N1442" s="37">
        <v>-0.32340000000000002</v>
      </c>
      <c r="O1442" s="37">
        <v>0.23</v>
      </c>
      <c r="P1442" s="37">
        <v>30001</v>
      </c>
      <c r="Q1442" s="37">
        <v>120000</v>
      </c>
    </row>
    <row r="1443" spans="9:17" x14ac:dyDescent="0.25">
      <c r="I1443" s="37" t="s">
        <v>1748</v>
      </c>
      <c r="J1443" s="37">
        <v>-0.1321</v>
      </c>
      <c r="K1443" s="37">
        <v>0.28070000000000001</v>
      </c>
      <c r="L1443" s="37">
        <v>1.575E-3</v>
      </c>
      <c r="M1443" s="37">
        <v>-0.68769999999999998</v>
      </c>
      <c r="N1443" s="37">
        <v>-0.13170000000000001</v>
      </c>
      <c r="O1443" s="37">
        <v>0.41770000000000002</v>
      </c>
      <c r="P1443" s="37">
        <v>30001</v>
      </c>
      <c r="Q1443" s="37">
        <v>120000</v>
      </c>
    </row>
    <row r="1444" spans="9:17" x14ac:dyDescent="0.25">
      <c r="I1444" s="37" t="s">
        <v>1749</v>
      </c>
      <c r="J1444" s="37">
        <v>-0.1384</v>
      </c>
      <c r="K1444" s="37">
        <v>0.27729999999999999</v>
      </c>
      <c r="L1444" s="37">
        <v>1.6169999999999999E-3</v>
      </c>
      <c r="M1444" s="37">
        <v>-0.6895</v>
      </c>
      <c r="N1444" s="37">
        <v>-0.13650000000000001</v>
      </c>
      <c r="O1444" s="37">
        <v>0.40339999999999998</v>
      </c>
      <c r="P1444" s="37">
        <v>30001</v>
      </c>
      <c r="Q1444" s="37">
        <v>120000</v>
      </c>
    </row>
    <row r="1445" spans="9:17" x14ac:dyDescent="0.25">
      <c r="I1445" s="37" t="s">
        <v>1750</v>
      </c>
      <c r="J1445" s="37">
        <v>-0.24010000000000001</v>
      </c>
      <c r="K1445" s="37">
        <v>0.32890000000000003</v>
      </c>
      <c r="L1445" s="37">
        <v>2.1589999999999999E-3</v>
      </c>
      <c r="M1445" s="37">
        <v>-0.90910000000000002</v>
      </c>
      <c r="N1445" s="37">
        <v>-0.23219999999999999</v>
      </c>
      <c r="O1445" s="37">
        <v>0.39340000000000003</v>
      </c>
      <c r="P1445" s="37">
        <v>30001</v>
      </c>
      <c r="Q1445" s="37">
        <v>120000</v>
      </c>
    </row>
    <row r="1446" spans="9:17" x14ac:dyDescent="0.25">
      <c r="I1446" s="37" t="s">
        <v>1751</v>
      </c>
      <c r="J1446" s="37">
        <v>-0.79</v>
      </c>
      <c r="K1446" s="37">
        <v>0.32979999999999998</v>
      </c>
      <c r="L1446" s="37">
        <v>3.0109999999999998E-3</v>
      </c>
      <c r="M1446" s="37">
        <v>-1.4430000000000001</v>
      </c>
      <c r="N1446" s="37">
        <v>-0.78779999999999994</v>
      </c>
      <c r="O1446" s="37">
        <v>-0.14710000000000001</v>
      </c>
      <c r="P1446" s="37">
        <v>30001</v>
      </c>
      <c r="Q1446" s="37">
        <v>120000</v>
      </c>
    </row>
    <row r="1447" spans="9:17" x14ac:dyDescent="0.25">
      <c r="I1447" s="37" t="s">
        <v>1752</v>
      </c>
      <c r="J1447" s="37">
        <v>-0.83399999999999996</v>
      </c>
      <c r="K1447" s="37">
        <v>0.36009999999999998</v>
      </c>
      <c r="L1447" s="37">
        <v>3.1640000000000001E-3</v>
      </c>
      <c r="M1447" s="37">
        <v>-1.5509999999999999</v>
      </c>
      <c r="N1447" s="37">
        <v>-0.83140000000000003</v>
      </c>
      <c r="O1447" s="37">
        <v>-0.13159999999999999</v>
      </c>
      <c r="P1447" s="37">
        <v>30001</v>
      </c>
      <c r="Q1447" s="37">
        <v>120000</v>
      </c>
    </row>
    <row r="1448" spans="9:17" x14ac:dyDescent="0.25">
      <c r="I1448" s="37" t="s">
        <v>1753</v>
      </c>
      <c r="J1448" s="37">
        <v>-1.361</v>
      </c>
      <c r="K1448" s="37">
        <v>0.76959999999999995</v>
      </c>
      <c r="L1448" s="37">
        <v>1.325E-2</v>
      </c>
      <c r="M1448" s="37">
        <v>-2.8769999999999998</v>
      </c>
      <c r="N1448" s="37">
        <v>-1.36</v>
      </c>
      <c r="O1448" s="37">
        <v>0.16719999999999999</v>
      </c>
      <c r="P1448" s="37">
        <v>30001</v>
      </c>
      <c r="Q1448" s="37">
        <v>120000</v>
      </c>
    </row>
    <row r="1449" spans="9:17" x14ac:dyDescent="0.25">
      <c r="I1449" s="37" t="s">
        <v>1754</v>
      </c>
      <c r="J1449" s="37">
        <v>-1.4810000000000001</v>
      </c>
      <c r="K1449" s="37">
        <v>0.39960000000000001</v>
      </c>
      <c r="L1449" s="37">
        <v>3.4919999999999999E-3</v>
      </c>
      <c r="M1449" s="37">
        <v>-2.27</v>
      </c>
      <c r="N1449" s="37">
        <v>-1.48</v>
      </c>
      <c r="O1449" s="37">
        <v>-0.70409999999999995</v>
      </c>
      <c r="P1449" s="37">
        <v>30001</v>
      </c>
      <c r="Q1449" s="37">
        <v>120000</v>
      </c>
    </row>
    <row r="1450" spans="9:17" x14ac:dyDescent="0.25">
      <c r="I1450" s="37" t="s">
        <v>1755</v>
      </c>
      <c r="J1450" s="37">
        <v>-1.137</v>
      </c>
      <c r="K1450" s="37">
        <v>0.3921</v>
      </c>
      <c r="L1450" s="37">
        <v>4.1799999999999997E-3</v>
      </c>
      <c r="M1450" s="37">
        <v>-1.9159999999999999</v>
      </c>
      <c r="N1450" s="37">
        <v>-1.135</v>
      </c>
      <c r="O1450" s="37">
        <v>-0.37169999999999997</v>
      </c>
      <c r="P1450" s="37">
        <v>30001</v>
      </c>
      <c r="Q1450" s="37">
        <v>120000</v>
      </c>
    </row>
    <row r="1451" spans="9:17" x14ac:dyDescent="0.25">
      <c r="I1451" s="37" t="s">
        <v>1756</v>
      </c>
      <c r="J1451" s="37">
        <v>-1.1339999999999999</v>
      </c>
      <c r="K1451" s="37">
        <v>0.63759999999999994</v>
      </c>
      <c r="L1451" s="37">
        <v>9.3550000000000005E-3</v>
      </c>
      <c r="M1451" s="37">
        <v>-2.415</v>
      </c>
      <c r="N1451" s="37">
        <v>-1.135</v>
      </c>
      <c r="O1451" s="37">
        <v>0.14680000000000001</v>
      </c>
      <c r="P1451" s="37">
        <v>30001</v>
      </c>
      <c r="Q1451" s="37">
        <v>120000</v>
      </c>
    </row>
    <row r="1452" spans="9:17" x14ac:dyDescent="0.25">
      <c r="I1452" s="37" t="s">
        <v>1757</v>
      </c>
      <c r="J1452" s="37">
        <v>-1.321</v>
      </c>
      <c r="K1452" s="37">
        <v>0.4037</v>
      </c>
      <c r="L1452" s="37">
        <v>3.725E-3</v>
      </c>
      <c r="M1452" s="37">
        <v>-2.1150000000000002</v>
      </c>
      <c r="N1452" s="37">
        <v>-1.319</v>
      </c>
      <c r="O1452" s="37">
        <v>-0.53600000000000003</v>
      </c>
      <c r="P1452" s="37">
        <v>30001</v>
      </c>
      <c r="Q1452" s="37">
        <v>120000</v>
      </c>
    </row>
    <row r="1453" spans="9:17" x14ac:dyDescent="0.25">
      <c r="I1453" s="37" t="s">
        <v>1758</v>
      </c>
      <c r="J1453" s="37">
        <v>-1.1180000000000001</v>
      </c>
      <c r="K1453" s="37">
        <v>0.3876</v>
      </c>
      <c r="L1453" s="37">
        <v>4.1200000000000004E-3</v>
      </c>
      <c r="M1453" s="37">
        <v>-1.8819999999999999</v>
      </c>
      <c r="N1453" s="37">
        <v>-1.117</v>
      </c>
      <c r="O1453" s="37">
        <v>-0.3594</v>
      </c>
      <c r="P1453" s="37">
        <v>30001</v>
      </c>
      <c r="Q1453" s="37">
        <v>120000</v>
      </c>
    </row>
    <row r="1454" spans="9:17" x14ac:dyDescent="0.25">
      <c r="I1454" s="37" t="s">
        <v>1759</v>
      </c>
      <c r="J1454" s="37">
        <v>-0.26519999999999999</v>
      </c>
      <c r="K1454" s="37">
        <v>0.40770000000000001</v>
      </c>
      <c r="L1454" s="37">
        <v>4.8120000000000003E-3</v>
      </c>
      <c r="M1454" s="37">
        <v>-1.073</v>
      </c>
      <c r="N1454" s="37">
        <v>-0.2631</v>
      </c>
      <c r="O1454" s="37">
        <v>0.53080000000000005</v>
      </c>
      <c r="P1454" s="37">
        <v>30001</v>
      </c>
      <c r="Q1454" s="37">
        <v>120000</v>
      </c>
    </row>
    <row r="1455" spans="9:17" x14ac:dyDescent="0.25">
      <c r="I1455" s="37" t="s">
        <v>1760</v>
      </c>
      <c r="J1455" s="37">
        <v>-5.416E-2</v>
      </c>
      <c r="K1455" s="37">
        <v>0.25559999999999999</v>
      </c>
      <c r="L1455" s="37">
        <v>1.3760000000000001E-3</v>
      </c>
      <c r="M1455" s="37">
        <v>-0.58640000000000003</v>
      </c>
      <c r="N1455" s="37">
        <v>-4.3339999999999997E-2</v>
      </c>
      <c r="O1455" s="37">
        <v>0.4461</v>
      </c>
      <c r="P1455" s="37">
        <v>30001</v>
      </c>
      <c r="Q1455" s="37">
        <v>120000</v>
      </c>
    </row>
    <row r="1456" spans="9:17" x14ac:dyDescent="0.25">
      <c r="I1456" s="37" t="s">
        <v>1761</v>
      </c>
      <c r="J1456" s="37">
        <v>-8.4699999999999998E-2</v>
      </c>
      <c r="K1456" s="37">
        <v>0.22489999999999999</v>
      </c>
      <c r="L1456" s="37">
        <v>1.9789999999999999E-3</v>
      </c>
      <c r="M1456" s="37">
        <v>-0.52590000000000003</v>
      </c>
      <c r="N1456" s="37">
        <v>-8.4849999999999995E-2</v>
      </c>
      <c r="O1456" s="37">
        <v>0.3584</v>
      </c>
      <c r="P1456" s="37">
        <v>30001</v>
      </c>
      <c r="Q1456" s="37">
        <v>120000</v>
      </c>
    </row>
    <row r="1457" spans="9:17" x14ac:dyDescent="0.25">
      <c r="I1457" s="37" t="s">
        <v>1762</v>
      </c>
      <c r="J1457" s="37">
        <v>-7.4740000000000001E-2</v>
      </c>
      <c r="K1457" s="37">
        <v>0.26829999999999998</v>
      </c>
      <c r="L1457" s="37">
        <v>2.2820000000000002E-3</v>
      </c>
      <c r="M1457" s="37">
        <v>-0.59809999999999997</v>
      </c>
      <c r="N1457" s="37">
        <v>-7.5469999999999995E-2</v>
      </c>
      <c r="O1457" s="37">
        <v>0.45390000000000003</v>
      </c>
      <c r="P1457" s="37">
        <v>30001</v>
      </c>
      <c r="Q1457" s="37">
        <v>120000</v>
      </c>
    </row>
    <row r="1458" spans="9:17" x14ac:dyDescent="0.25">
      <c r="I1458" s="37" t="s">
        <v>1763</v>
      </c>
      <c r="J1458" s="37">
        <v>-2.6079999999999999E-2</v>
      </c>
      <c r="K1458" s="37">
        <v>0.32219999999999999</v>
      </c>
      <c r="L1458" s="37">
        <v>2.4099999999999998E-3</v>
      </c>
      <c r="M1458" s="37">
        <v>-0.66100000000000003</v>
      </c>
      <c r="N1458" s="37">
        <v>-2.5739999999999999E-2</v>
      </c>
      <c r="O1458" s="37">
        <v>0.60760000000000003</v>
      </c>
      <c r="P1458" s="37">
        <v>30001</v>
      </c>
      <c r="Q1458" s="37">
        <v>120000</v>
      </c>
    </row>
    <row r="1459" spans="9:17" x14ac:dyDescent="0.25">
      <c r="I1459" s="37" t="s">
        <v>1764</v>
      </c>
      <c r="J1459" s="37">
        <v>0.80459999999999998</v>
      </c>
      <c r="K1459" s="37">
        <v>0.436</v>
      </c>
      <c r="L1459" s="37">
        <v>4.627E-3</v>
      </c>
      <c r="M1459" s="37">
        <v>-3.3070000000000002E-2</v>
      </c>
      <c r="N1459" s="37">
        <v>0.79759999999999998</v>
      </c>
      <c r="O1459" s="37">
        <v>1.679</v>
      </c>
      <c r="P1459" s="37">
        <v>30001</v>
      </c>
      <c r="Q1459" s="37">
        <v>120000</v>
      </c>
    </row>
    <row r="1460" spans="9:17" x14ac:dyDescent="0.25">
      <c r="I1460" s="37" t="s">
        <v>1765</v>
      </c>
      <c r="J1460" s="37">
        <v>-0.75390000000000001</v>
      </c>
      <c r="K1460" s="37">
        <v>0.25890000000000002</v>
      </c>
      <c r="L1460" s="37">
        <v>2.4970000000000001E-3</v>
      </c>
      <c r="M1460" s="37">
        <v>-1.262</v>
      </c>
      <c r="N1460" s="37">
        <v>-0.75349999999999995</v>
      </c>
      <c r="O1460" s="37">
        <v>-0.24479999999999999</v>
      </c>
      <c r="P1460" s="37">
        <v>30001</v>
      </c>
      <c r="Q1460" s="37">
        <v>120000</v>
      </c>
    </row>
    <row r="1461" spans="9:17" x14ac:dyDescent="0.25">
      <c r="I1461" s="37" t="s">
        <v>1766</v>
      </c>
      <c r="J1461" s="37">
        <v>-0.48770000000000002</v>
      </c>
      <c r="K1461" s="37">
        <v>0.2417</v>
      </c>
      <c r="L1461" s="37">
        <v>2.0409999999999998E-3</v>
      </c>
      <c r="M1461" s="37">
        <v>-0.96460000000000001</v>
      </c>
      <c r="N1461" s="37">
        <v>-0.48730000000000001</v>
      </c>
      <c r="O1461" s="37">
        <v>-1.3089999999999999E-2</v>
      </c>
      <c r="P1461" s="37">
        <v>30001</v>
      </c>
      <c r="Q1461" s="37">
        <v>120000</v>
      </c>
    </row>
    <row r="1462" spans="9:17" x14ac:dyDescent="0.25">
      <c r="I1462" s="37" t="s">
        <v>1767</v>
      </c>
      <c r="J1462" s="37">
        <v>-0.48259999999999997</v>
      </c>
      <c r="K1462" s="37">
        <v>0.25979999999999998</v>
      </c>
      <c r="L1462" s="37">
        <v>1.8940000000000001E-3</v>
      </c>
      <c r="M1462" s="37">
        <v>-0.99760000000000004</v>
      </c>
      <c r="N1462" s="37">
        <v>-0.48309999999999997</v>
      </c>
      <c r="O1462" s="37">
        <v>2.9690000000000001E-2</v>
      </c>
      <c r="P1462" s="37">
        <v>30001</v>
      </c>
      <c r="Q1462" s="37">
        <v>120000</v>
      </c>
    </row>
    <row r="1463" spans="9:17" x14ac:dyDescent="0.25">
      <c r="I1463" s="37" t="s">
        <v>1768</v>
      </c>
      <c r="J1463" s="37">
        <v>-0.45350000000000001</v>
      </c>
      <c r="K1463" s="37">
        <v>0.21779999999999999</v>
      </c>
      <c r="L1463" s="37">
        <v>2.1719999999999999E-3</v>
      </c>
      <c r="M1463" s="37">
        <v>-0.88149999999999995</v>
      </c>
      <c r="N1463" s="37">
        <v>-0.45379999999999998</v>
      </c>
      <c r="O1463" s="37">
        <v>-2.3449999999999999E-2</v>
      </c>
      <c r="P1463" s="37">
        <v>30001</v>
      </c>
      <c r="Q1463" s="37">
        <v>120000</v>
      </c>
    </row>
    <row r="1464" spans="9:17" x14ac:dyDescent="0.25">
      <c r="I1464" s="37" t="s">
        <v>1769</v>
      </c>
      <c r="J1464" s="37">
        <v>0.24249999999999999</v>
      </c>
      <c r="K1464" s="37">
        <v>0.46879999999999999</v>
      </c>
      <c r="L1464" s="37">
        <v>5.6039999999999996E-3</v>
      </c>
      <c r="M1464" s="37">
        <v>-0.59989999999999999</v>
      </c>
      <c r="N1464" s="37">
        <v>0.22950000000000001</v>
      </c>
      <c r="O1464" s="37">
        <v>1.1819999999999999</v>
      </c>
      <c r="P1464" s="37">
        <v>30001</v>
      </c>
      <c r="Q1464" s="37">
        <v>120000</v>
      </c>
    </row>
    <row r="1465" spans="9:17" x14ac:dyDescent="0.25">
      <c r="I1465" s="37" t="s">
        <v>1770</v>
      </c>
      <c r="J1465" s="37">
        <v>-0.44769999999999999</v>
      </c>
      <c r="K1465" s="37">
        <v>0.28610000000000002</v>
      </c>
      <c r="L1465" s="37">
        <v>2.3500000000000001E-3</v>
      </c>
      <c r="M1465" s="37">
        <v>-1.0129999999999999</v>
      </c>
      <c r="N1465" s="37">
        <v>-0.44840000000000002</v>
      </c>
      <c r="O1465" s="37">
        <v>0.11600000000000001</v>
      </c>
      <c r="P1465" s="37">
        <v>30001</v>
      </c>
      <c r="Q1465" s="37">
        <v>120000</v>
      </c>
    </row>
    <row r="1466" spans="9:17" x14ac:dyDescent="0.25">
      <c r="I1466" s="37" t="s">
        <v>1771</v>
      </c>
      <c r="J1466" s="37">
        <v>-0.56630000000000003</v>
      </c>
      <c r="K1466" s="37">
        <v>0.2621</v>
      </c>
      <c r="L1466" s="37">
        <v>2.2009999999999998E-3</v>
      </c>
      <c r="M1466" s="37">
        <v>-1.0860000000000001</v>
      </c>
      <c r="N1466" s="37">
        <v>-0.56540000000000001</v>
      </c>
      <c r="O1466" s="37">
        <v>-5.586E-2</v>
      </c>
      <c r="P1466" s="37">
        <v>30001</v>
      </c>
      <c r="Q1466" s="37">
        <v>120000</v>
      </c>
    </row>
    <row r="1467" spans="9:17" x14ac:dyDescent="0.25">
      <c r="I1467" s="37" t="s">
        <v>1772</v>
      </c>
      <c r="J1467" s="37">
        <v>-0.5625</v>
      </c>
      <c r="K1467" s="37">
        <v>0.31730000000000003</v>
      </c>
      <c r="L1467" s="37">
        <v>2.3389999999999999E-3</v>
      </c>
      <c r="M1467" s="37">
        <v>-1.21</v>
      </c>
      <c r="N1467" s="37">
        <v>-0.55579999999999996</v>
      </c>
      <c r="O1467" s="37">
        <v>4.7350000000000003E-2</v>
      </c>
      <c r="P1467" s="37">
        <v>30001</v>
      </c>
      <c r="Q1467" s="37">
        <v>120000</v>
      </c>
    </row>
    <row r="1468" spans="9:17" x14ac:dyDescent="0.25">
      <c r="I1468" s="37" t="s">
        <v>1773</v>
      </c>
      <c r="J1468" s="37">
        <v>-0.1268</v>
      </c>
      <c r="K1468" s="37">
        <v>0.25800000000000001</v>
      </c>
      <c r="L1468" s="37">
        <v>2.82E-3</v>
      </c>
      <c r="M1468" s="37">
        <v>-0.63990000000000002</v>
      </c>
      <c r="N1468" s="37">
        <v>-0.1244</v>
      </c>
      <c r="O1468" s="37">
        <v>0.3755</v>
      </c>
      <c r="P1468" s="37">
        <v>30001</v>
      </c>
      <c r="Q1468" s="37">
        <v>120000</v>
      </c>
    </row>
    <row r="1469" spans="9:17" x14ac:dyDescent="0.25">
      <c r="I1469" s="37" t="s">
        <v>1774</v>
      </c>
      <c r="J1469" s="37">
        <v>-0.1938</v>
      </c>
      <c r="K1469" s="37">
        <v>0.26790000000000003</v>
      </c>
      <c r="L1469" s="37">
        <v>2.5049999999999998E-3</v>
      </c>
      <c r="M1469" s="37">
        <v>-0.73660000000000003</v>
      </c>
      <c r="N1469" s="37">
        <v>-0.189</v>
      </c>
      <c r="O1469" s="37">
        <v>0.3216</v>
      </c>
      <c r="P1469" s="37">
        <v>30001</v>
      </c>
      <c r="Q1469" s="37">
        <v>120000</v>
      </c>
    </row>
    <row r="1470" spans="9:17" x14ac:dyDescent="0.25">
      <c r="I1470" s="37" t="s">
        <v>1775</v>
      </c>
      <c r="J1470" s="37">
        <v>4.993E-3</v>
      </c>
      <c r="K1470" s="37">
        <v>0.25629999999999997</v>
      </c>
      <c r="L1470" s="37">
        <v>1.7780000000000001E-3</v>
      </c>
      <c r="M1470" s="37">
        <v>-0.4864</v>
      </c>
      <c r="N1470" s="27">
        <v>9.322E-4</v>
      </c>
      <c r="O1470" s="37">
        <v>0.51890000000000003</v>
      </c>
      <c r="P1470" s="37">
        <v>30001</v>
      </c>
      <c r="Q1470" s="37">
        <v>120000</v>
      </c>
    </row>
    <row r="1471" spans="9:17" x14ac:dyDescent="0.25">
      <c r="I1471" s="37" t="s">
        <v>1776</v>
      </c>
      <c r="J1471" s="37">
        <v>-1.2800000000000001E-3</v>
      </c>
      <c r="K1471" s="37">
        <v>0.24490000000000001</v>
      </c>
      <c r="L1471" s="37">
        <v>1.774E-3</v>
      </c>
      <c r="M1471" s="37">
        <v>-0.4793</v>
      </c>
      <c r="N1471" s="37">
        <v>-3.6770000000000001E-3</v>
      </c>
      <c r="O1471" s="37">
        <v>0.48570000000000002</v>
      </c>
      <c r="P1471" s="37">
        <v>30001</v>
      </c>
      <c r="Q1471" s="37">
        <v>120000</v>
      </c>
    </row>
    <row r="1472" spans="9:17" x14ac:dyDescent="0.25">
      <c r="I1472" s="37" t="s">
        <v>1777</v>
      </c>
      <c r="J1472" s="37">
        <v>-0.10299999999999999</v>
      </c>
      <c r="K1472" s="37">
        <v>0.30359999999999998</v>
      </c>
      <c r="L1472" s="37">
        <v>2.2889999999999998E-3</v>
      </c>
      <c r="M1472" s="37">
        <v>-0.72070000000000001</v>
      </c>
      <c r="N1472" s="37">
        <v>-0.1003</v>
      </c>
      <c r="O1472" s="37">
        <v>0.49330000000000002</v>
      </c>
      <c r="P1472" s="37">
        <v>30001</v>
      </c>
      <c r="Q1472" s="37">
        <v>120000</v>
      </c>
    </row>
    <row r="1473" spans="9:17" x14ac:dyDescent="0.25">
      <c r="I1473" s="37" t="s">
        <v>1778</v>
      </c>
      <c r="J1473" s="37">
        <v>-0.65290000000000004</v>
      </c>
      <c r="K1473" s="37">
        <v>0.30149999999999999</v>
      </c>
      <c r="L1473" s="37">
        <v>3.0469999999999998E-3</v>
      </c>
      <c r="M1473" s="37">
        <v>-1.2430000000000001</v>
      </c>
      <c r="N1473" s="37">
        <v>-0.65280000000000005</v>
      </c>
      <c r="O1473" s="37">
        <v>-5.849E-2</v>
      </c>
      <c r="P1473" s="37">
        <v>30001</v>
      </c>
      <c r="Q1473" s="37">
        <v>120000</v>
      </c>
    </row>
    <row r="1474" spans="9:17" x14ac:dyDescent="0.25">
      <c r="I1474" s="37" t="s">
        <v>1779</v>
      </c>
      <c r="J1474" s="37">
        <v>-0.69689999999999996</v>
      </c>
      <c r="K1474" s="37">
        <v>0.33400000000000002</v>
      </c>
      <c r="L1474" s="37">
        <v>3.1670000000000001E-3</v>
      </c>
      <c r="M1474" s="37">
        <v>-1.3560000000000001</v>
      </c>
      <c r="N1474" s="37">
        <v>-0.69720000000000004</v>
      </c>
      <c r="O1474" s="37">
        <v>-3.8420000000000003E-2</v>
      </c>
      <c r="P1474" s="37">
        <v>30001</v>
      </c>
      <c r="Q1474" s="37">
        <v>120000</v>
      </c>
    </row>
    <row r="1475" spans="9:17" x14ac:dyDescent="0.25">
      <c r="I1475" s="37" t="s">
        <v>1780</v>
      </c>
      <c r="J1475" s="37">
        <v>-1.224</v>
      </c>
      <c r="K1475" s="37">
        <v>0.75919999999999999</v>
      </c>
      <c r="L1475" s="37">
        <v>1.3140000000000001E-2</v>
      </c>
      <c r="M1475" s="37">
        <v>-2.7149999999999999</v>
      </c>
      <c r="N1475" s="37">
        <v>-1.2250000000000001</v>
      </c>
      <c r="O1475" s="37">
        <v>0.28299999999999997</v>
      </c>
      <c r="P1475" s="37">
        <v>30001</v>
      </c>
      <c r="Q1475" s="37">
        <v>120000</v>
      </c>
    </row>
    <row r="1476" spans="9:17" x14ac:dyDescent="0.25">
      <c r="I1476" s="37" t="s">
        <v>1781</v>
      </c>
      <c r="J1476" s="37">
        <v>-1.3440000000000001</v>
      </c>
      <c r="K1476" s="37">
        <v>0.378</v>
      </c>
      <c r="L1476" s="37">
        <v>3.5140000000000002E-3</v>
      </c>
      <c r="M1476" s="37">
        <v>-2.0830000000000002</v>
      </c>
      <c r="N1476" s="37">
        <v>-1.3460000000000001</v>
      </c>
      <c r="O1476" s="37">
        <v>-0.60099999999999998</v>
      </c>
      <c r="P1476" s="37">
        <v>30001</v>
      </c>
      <c r="Q1476" s="37">
        <v>120000</v>
      </c>
    </row>
    <row r="1477" spans="9:17" x14ac:dyDescent="0.25">
      <c r="I1477" s="37" t="s">
        <v>1782</v>
      </c>
      <c r="J1477" s="37">
        <v>-0.99980000000000002</v>
      </c>
      <c r="K1477" s="37">
        <v>0.36959999999999998</v>
      </c>
      <c r="L1477" s="37">
        <v>4.1229999999999999E-3</v>
      </c>
      <c r="M1477" s="37">
        <v>-1.726</v>
      </c>
      <c r="N1477" s="37">
        <v>-0.99990000000000001</v>
      </c>
      <c r="O1477" s="37">
        <v>-0.27250000000000002</v>
      </c>
      <c r="P1477" s="37">
        <v>30001</v>
      </c>
      <c r="Q1477" s="37">
        <v>120000</v>
      </c>
    </row>
    <row r="1478" spans="9:17" x14ac:dyDescent="0.25">
      <c r="I1478" s="37" t="s">
        <v>1783</v>
      </c>
      <c r="J1478" s="37">
        <v>-0.99670000000000003</v>
      </c>
      <c r="K1478" s="37">
        <v>0.62509999999999999</v>
      </c>
      <c r="L1478" s="37">
        <v>9.2499999999999995E-3</v>
      </c>
      <c r="M1478" s="37">
        <v>-2.25</v>
      </c>
      <c r="N1478" s="37">
        <v>-1</v>
      </c>
      <c r="O1478" s="37">
        <v>0.25719999999999998</v>
      </c>
      <c r="P1478" s="37">
        <v>30001</v>
      </c>
      <c r="Q1478" s="37">
        <v>120000</v>
      </c>
    </row>
    <row r="1479" spans="9:17" x14ac:dyDescent="0.25">
      <c r="I1479" s="37" t="s">
        <v>1784</v>
      </c>
      <c r="J1479" s="37">
        <v>-1.1839999999999999</v>
      </c>
      <c r="K1479" s="37">
        <v>0.38219999999999998</v>
      </c>
      <c r="L1479" s="37">
        <v>3.7529999999999998E-3</v>
      </c>
      <c r="M1479" s="37">
        <v>-1.9330000000000001</v>
      </c>
      <c r="N1479" s="37">
        <v>-1.1839999999999999</v>
      </c>
      <c r="O1479" s="37">
        <v>-0.42930000000000001</v>
      </c>
      <c r="P1479" s="37">
        <v>30001</v>
      </c>
      <c r="Q1479" s="37">
        <v>120000</v>
      </c>
    </row>
    <row r="1480" spans="9:17" x14ac:dyDescent="0.25">
      <c r="I1480" s="37" t="s">
        <v>1785</v>
      </c>
      <c r="J1480" s="37">
        <v>-0.98109999999999997</v>
      </c>
      <c r="K1480" s="37">
        <v>0.36659999999999998</v>
      </c>
      <c r="L1480" s="37">
        <v>4.3169999999999997E-3</v>
      </c>
      <c r="M1480" s="37">
        <v>-1.7010000000000001</v>
      </c>
      <c r="N1480" s="37">
        <v>-0.98180000000000001</v>
      </c>
      <c r="O1480" s="37">
        <v>-0.2611</v>
      </c>
      <c r="P1480" s="37">
        <v>30001</v>
      </c>
      <c r="Q1480" s="37">
        <v>120000</v>
      </c>
    </row>
    <row r="1481" spans="9:17" x14ac:dyDescent="0.25">
      <c r="I1481" s="37" t="s">
        <v>1786</v>
      </c>
      <c r="J1481" s="37">
        <v>-0.12809999999999999</v>
      </c>
      <c r="K1481" s="37">
        <v>0.38679999999999998</v>
      </c>
      <c r="L1481" s="37">
        <v>4.9350000000000002E-3</v>
      </c>
      <c r="M1481" s="37">
        <v>-0.89090000000000003</v>
      </c>
      <c r="N1481" s="37">
        <v>-0.12889999999999999</v>
      </c>
      <c r="O1481" s="37">
        <v>0.63200000000000001</v>
      </c>
      <c r="P1481" s="37">
        <v>30001</v>
      </c>
      <c r="Q1481" s="37">
        <v>120000</v>
      </c>
    </row>
    <row r="1482" spans="9:17" x14ac:dyDescent="0.25">
      <c r="I1482" s="37" t="s">
        <v>1787</v>
      </c>
      <c r="J1482" s="37">
        <v>-3.0540000000000001E-2</v>
      </c>
      <c r="K1482" s="37">
        <v>0.25700000000000001</v>
      </c>
      <c r="L1482" s="37">
        <v>1.5560000000000001E-3</v>
      </c>
      <c r="M1482" s="37">
        <v>-0.52910000000000001</v>
      </c>
      <c r="N1482" s="37">
        <v>-3.2640000000000002E-2</v>
      </c>
      <c r="O1482" s="37">
        <v>0.48409999999999997</v>
      </c>
      <c r="P1482" s="37">
        <v>30001</v>
      </c>
      <c r="Q1482" s="37">
        <v>120000</v>
      </c>
    </row>
    <row r="1483" spans="9:17" x14ac:dyDescent="0.25">
      <c r="I1483" s="37" t="s">
        <v>1788</v>
      </c>
      <c r="J1483" s="37">
        <v>-2.0580000000000001E-2</v>
      </c>
      <c r="K1483" s="37">
        <v>0.29680000000000001</v>
      </c>
      <c r="L1483" s="37">
        <v>1.9589999999999998E-3</v>
      </c>
      <c r="M1483" s="37">
        <v>-0.60170000000000001</v>
      </c>
      <c r="N1483" s="37">
        <v>-2.264E-2</v>
      </c>
      <c r="O1483" s="37">
        <v>0.56740000000000002</v>
      </c>
      <c r="P1483" s="37">
        <v>30001</v>
      </c>
      <c r="Q1483" s="37">
        <v>120000</v>
      </c>
    </row>
    <row r="1484" spans="9:17" x14ac:dyDescent="0.25">
      <c r="I1484" s="37" t="s">
        <v>1789</v>
      </c>
      <c r="J1484" s="37">
        <v>2.8080000000000001E-2</v>
      </c>
      <c r="K1484" s="37">
        <v>0.3422</v>
      </c>
      <c r="L1484" s="37">
        <v>2.111E-3</v>
      </c>
      <c r="M1484" s="37">
        <v>-0.64139999999999997</v>
      </c>
      <c r="N1484" s="37">
        <v>2.682E-2</v>
      </c>
      <c r="O1484" s="37">
        <v>0.7036</v>
      </c>
      <c r="P1484" s="37">
        <v>30001</v>
      </c>
      <c r="Q1484" s="37">
        <v>120000</v>
      </c>
    </row>
    <row r="1485" spans="9:17" x14ac:dyDescent="0.25">
      <c r="I1485" s="37" t="s">
        <v>1790</v>
      </c>
      <c r="J1485" s="37">
        <v>0.85870000000000002</v>
      </c>
      <c r="K1485" s="37">
        <v>0.4536</v>
      </c>
      <c r="L1485" s="37">
        <v>4.4299999999999999E-3</v>
      </c>
      <c r="M1485" s="37">
        <v>-1.0840000000000001E-2</v>
      </c>
      <c r="N1485" s="37">
        <v>0.8518</v>
      </c>
      <c r="O1485" s="37">
        <v>1.7729999999999999</v>
      </c>
      <c r="P1485" s="37">
        <v>30001</v>
      </c>
      <c r="Q1485" s="37">
        <v>120000</v>
      </c>
    </row>
    <row r="1486" spans="9:17" x14ac:dyDescent="0.25">
      <c r="I1486" s="37" t="s">
        <v>1791</v>
      </c>
      <c r="J1486" s="37">
        <v>-0.69979999999999998</v>
      </c>
      <c r="K1486" s="37">
        <v>0.28910000000000002</v>
      </c>
      <c r="L1486" s="37">
        <v>2.1800000000000001E-3</v>
      </c>
      <c r="M1486" s="37">
        <v>-1.2629999999999999</v>
      </c>
      <c r="N1486" s="37">
        <v>-0.70189999999999997</v>
      </c>
      <c r="O1486" s="37">
        <v>-0.1205</v>
      </c>
      <c r="P1486" s="37">
        <v>30001</v>
      </c>
      <c r="Q1486" s="37">
        <v>120000</v>
      </c>
    </row>
    <row r="1487" spans="9:17" x14ac:dyDescent="0.25">
      <c r="I1487" s="37" t="s">
        <v>1792</v>
      </c>
      <c r="J1487" s="37">
        <v>-0.4335</v>
      </c>
      <c r="K1487" s="37">
        <v>0.27229999999999999</v>
      </c>
      <c r="L1487" s="37">
        <v>1.7520000000000001E-3</v>
      </c>
      <c r="M1487" s="37">
        <v>-0.96599999999999997</v>
      </c>
      <c r="N1487" s="37">
        <v>-0.43559999999999999</v>
      </c>
      <c r="O1487" s="37">
        <v>0.1082</v>
      </c>
      <c r="P1487" s="37">
        <v>30001</v>
      </c>
      <c r="Q1487" s="37">
        <v>120000</v>
      </c>
    </row>
    <row r="1488" spans="9:17" x14ac:dyDescent="0.25">
      <c r="I1488" s="37" t="s">
        <v>1793</v>
      </c>
      <c r="J1488" s="37">
        <v>-0.42849999999999999</v>
      </c>
      <c r="K1488" s="37">
        <v>0.28149999999999997</v>
      </c>
      <c r="L1488" s="37">
        <v>1.4419999999999999E-3</v>
      </c>
      <c r="M1488" s="37">
        <v>-0.98060000000000003</v>
      </c>
      <c r="N1488" s="37">
        <v>-0.43070000000000003</v>
      </c>
      <c r="O1488" s="37">
        <v>0.12809999999999999</v>
      </c>
      <c r="P1488" s="37">
        <v>30001</v>
      </c>
      <c r="Q1488" s="37">
        <v>120000</v>
      </c>
    </row>
    <row r="1489" spans="9:17" x14ac:dyDescent="0.25">
      <c r="I1489" s="37" t="s">
        <v>1794</v>
      </c>
      <c r="J1489" s="37">
        <v>-0.39939999999999998</v>
      </c>
      <c r="K1489" s="37">
        <v>0.2492</v>
      </c>
      <c r="L1489" s="37">
        <v>1.7110000000000001E-3</v>
      </c>
      <c r="M1489" s="37">
        <v>-0.88149999999999995</v>
      </c>
      <c r="N1489" s="37">
        <v>-0.40239999999999998</v>
      </c>
      <c r="O1489" s="37">
        <v>0.1004</v>
      </c>
      <c r="P1489" s="37">
        <v>30001</v>
      </c>
      <c r="Q1489" s="37">
        <v>120000</v>
      </c>
    </row>
    <row r="1490" spans="9:17" x14ac:dyDescent="0.25">
      <c r="I1490" s="37" t="s">
        <v>1795</v>
      </c>
      <c r="J1490" s="37">
        <v>0.29659999999999997</v>
      </c>
      <c r="K1490" s="37">
        <v>0.48070000000000002</v>
      </c>
      <c r="L1490" s="37">
        <v>5.4029999999999998E-3</v>
      </c>
      <c r="M1490" s="37">
        <v>-0.57979999999999998</v>
      </c>
      <c r="N1490" s="37">
        <v>0.28339999999999999</v>
      </c>
      <c r="O1490" s="37">
        <v>1.262</v>
      </c>
      <c r="P1490" s="37">
        <v>30001</v>
      </c>
      <c r="Q1490" s="37">
        <v>120000</v>
      </c>
    </row>
    <row r="1491" spans="9:17" x14ac:dyDescent="0.25">
      <c r="I1491" s="37" t="s">
        <v>1796</v>
      </c>
      <c r="J1491" s="37">
        <v>-0.39350000000000002</v>
      </c>
      <c r="K1491" s="37">
        <v>0.31140000000000001</v>
      </c>
      <c r="L1491" s="37">
        <v>1.8929999999999999E-3</v>
      </c>
      <c r="M1491" s="37">
        <v>-1.0049999999999999</v>
      </c>
      <c r="N1491" s="37">
        <v>-0.39489999999999997</v>
      </c>
      <c r="O1491" s="37">
        <v>0.22220000000000001</v>
      </c>
      <c r="P1491" s="37">
        <v>30001</v>
      </c>
      <c r="Q1491" s="37">
        <v>120000</v>
      </c>
    </row>
    <row r="1492" spans="9:17" x14ac:dyDescent="0.25">
      <c r="I1492" s="37" t="s">
        <v>1797</v>
      </c>
      <c r="J1492" s="37">
        <v>-0.51219999999999999</v>
      </c>
      <c r="K1492" s="37">
        <v>0.28870000000000001</v>
      </c>
      <c r="L1492" s="37">
        <v>1.916E-3</v>
      </c>
      <c r="M1492" s="37">
        <v>-1.08</v>
      </c>
      <c r="N1492" s="37">
        <v>-0.51219999999999999</v>
      </c>
      <c r="O1492" s="37">
        <v>5.4879999999999998E-2</v>
      </c>
      <c r="P1492" s="37">
        <v>30001</v>
      </c>
      <c r="Q1492" s="37">
        <v>120000</v>
      </c>
    </row>
    <row r="1493" spans="9:17" x14ac:dyDescent="0.25">
      <c r="I1493" s="37" t="s">
        <v>1798</v>
      </c>
      <c r="J1493" s="37">
        <v>-0.50839999999999996</v>
      </c>
      <c r="K1493" s="37">
        <v>0.3362</v>
      </c>
      <c r="L1493" s="37">
        <v>2.0019999999999999E-3</v>
      </c>
      <c r="M1493" s="37">
        <v>-1.1830000000000001</v>
      </c>
      <c r="N1493" s="37">
        <v>-0.504</v>
      </c>
      <c r="O1493" s="37">
        <v>0.13969999999999999</v>
      </c>
      <c r="P1493" s="37">
        <v>30001</v>
      </c>
      <c r="Q1493" s="37">
        <v>120000</v>
      </c>
    </row>
    <row r="1494" spans="9:17" x14ac:dyDescent="0.25">
      <c r="I1494" s="37" t="s">
        <v>1799</v>
      </c>
      <c r="J1494" s="37">
        <v>-7.2620000000000004E-2</v>
      </c>
      <c r="K1494" s="37">
        <v>0.28870000000000001</v>
      </c>
      <c r="L1494" s="37">
        <v>2.5010000000000002E-3</v>
      </c>
      <c r="M1494" s="37">
        <v>-0.64080000000000004</v>
      </c>
      <c r="N1494" s="37">
        <v>-7.3499999999999996E-2</v>
      </c>
      <c r="O1494" s="37">
        <v>0.502</v>
      </c>
      <c r="P1494" s="37">
        <v>30001</v>
      </c>
      <c r="Q1494" s="37">
        <v>120000</v>
      </c>
    </row>
    <row r="1495" spans="9:17" x14ac:dyDescent="0.25">
      <c r="I1495" s="37" t="s">
        <v>1800</v>
      </c>
      <c r="J1495" s="37">
        <v>-0.1396</v>
      </c>
      <c r="K1495" s="37">
        <v>0.29049999999999998</v>
      </c>
      <c r="L1495" s="37">
        <v>2.1020000000000001E-3</v>
      </c>
      <c r="M1495" s="37">
        <v>-0.71630000000000005</v>
      </c>
      <c r="N1495" s="37">
        <v>-0.13819999999999999</v>
      </c>
      <c r="O1495" s="37">
        <v>0.42830000000000001</v>
      </c>
      <c r="P1495" s="37">
        <v>30001</v>
      </c>
      <c r="Q1495" s="37">
        <v>120000</v>
      </c>
    </row>
    <row r="1496" spans="9:17" x14ac:dyDescent="0.25">
      <c r="I1496" s="37" t="s">
        <v>1801</v>
      </c>
      <c r="J1496" s="37">
        <v>5.9150000000000001E-2</v>
      </c>
      <c r="K1496" s="37">
        <v>0.29199999999999998</v>
      </c>
      <c r="L1496" s="37">
        <v>1.5790000000000001E-3</v>
      </c>
      <c r="M1496" s="37">
        <v>-0.49990000000000001</v>
      </c>
      <c r="N1496" s="37">
        <v>5.2549999999999999E-2</v>
      </c>
      <c r="O1496" s="37">
        <v>0.65400000000000003</v>
      </c>
      <c r="P1496" s="37">
        <v>30001</v>
      </c>
      <c r="Q1496" s="37">
        <v>120000</v>
      </c>
    </row>
    <row r="1497" spans="9:17" x14ac:dyDescent="0.25">
      <c r="I1497" s="37" t="s">
        <v>1802</v>
      </c>
      <c r="J1497" s="37">
        <v>5.2880000000000003E-2</v>
      </c>
      <c r="K1497" s="37">
        <v>0.27760000000000001</v>
      </c>
      <c r="L1497" s="37">
        <v>1.4909999999999999E-3</v>
      </c>
      <c r="M1497" s="37">
        <v>-0.4844</v>
      </c>
      <c r="N1497" s="37">
        <v>4.8180000000000001E-2</v>
      </c>
      <c r="O1497" s="37">
        <v>0.61070000000000002</v>
      </c>
      <c r="P1497" s="37">
        <v>30001</v>
      </c>
      <c r="Q1497" s="37">
        <v>120000</v>
      </c>
    </row>
    <row r="1498" spans="9:17" x14ac:dyDescent="0.25">
      <c r="I1498" s="37" t="s">
        <v>1803</v>
      </c>
      <c r="J1498" s="37">
        <v>-4.8860000000000001E-2</v>
      </c>
      <c r="K1498" s="37">
        <v>0.3276</v>
      </c>
      <c r="L1498" s="37">
        <v>1.936E-3</v>
      </c>
      <c r="M1498" s="37">
        <v>-0.69820000000000004</v>
      </c>
      <c r="N1498" s="37">
        <v>-4.9180000000000001E-2</v>
      </c>
      <c r="O1498" s="37">
        <v>0.59850000000000003</v>
      </c>
      <c r="P1498" s="37">
        <v>30001</v>
      </c>
      <c r="Q1498" s="37">
        <v>120000</v>
      </c>
    </row>
    <row r="1499" spans="9:17" x14ac:dyDescent="0.25">
      <c r="I1499" s="37" t="s">
        <v>1804</v>
      </c>
      <c r="J1499" s="37">
        <v>-0.5988</v>
      </c>
      <c r="K1499" s="37">
        <v>0.3256</v>
      </c>
      <c r="L1499" s="37">
        <v>2.66E-3</v>
      </c>
      <c r="M1499" s="37">
        <v>-1.2330000000000001</v>
      </c>
      <c r="N1499" s="37">
        <v>-0.60099999999999998</v>
      </c>
      <c r="O1499" s="37">
        <v>4.7669999999999997E-2</v>
      </c>
      <c r="P1499" s="37">
        <v>30001</v>
      </c>
      <c r="Q1499" s="37">
        <v>120000</v>
      </c>
    </row>
    <row r="1500" spans="9:17" x14ac:dyDescent="0.25">
      <c r="I1500" s="37" t="s">
        <v>1805</v>
      </c>
      <c r="J1500" s="37">
        <v>-0.64270000000000005</v>
      </c>
      <c r="K1500" s="37">
        <v>0.3569</v>
      </c>
      <c r="L1500" s="37">
        <v>2.823E-3</v>
      </c>
      <c r="M1500" s="37">
        <v>-1.34</v>
      </c>
      <c r="N1500" s="37">
        <v>-0.64449999999999996</v>
      </c>
      <c r="O1500" s="37">
        <v>0.06</v>
      </c>
      <c r="P1500" s="37">
        <v>30001</v>
      </c>
      <c r="Q1500" s="37">
        <v>120000</v>
      </c>
    </row>
    <row r="1501" spans="9:17" x14ac:dyDescent="0.25">
      <c r="I1501" s="37" t="s">
        <v>1806</v>
      </c>
      <c r="J1501" s="37">
        <v>-1.17</v>
      </c>
      <c r="K1501" s="37">
        <v>0.76959999999999995</v>
      </c>
      <c r="L1501" s="37">
        <v>1.319E-2</v>
      </c>
      <c r="M1501" s="37">
        <v>-2.6850000000000001</v>
      </c>
      <c r="N1501" s="37">
        <v>-1.17</v>
      </c>
      <c r="O1501" s="37">
        <v>0.35959999999999998</v>
      </c>
      <c r="P1501" s="37">
        <v>30001</v>
      </c>
      <c r="Q1501" s="37">
        <v>120000</v>
      </c>
    </row>
    <row r="1502" spans="9:17" x14ac:dyDescent="0.25">
      <c r="I1502" s="37" t="s">
        <v>1807</v>
      </c>
      <c r="J1502" s="37">
        <v>-1.29</v>
      </c>
      <c r="K1502" s="37">
        <v>0.3972</v>
      </c>
      <c r="L1502" s="37">
        <v>3.2569999999999999E-3</v>
      </c>
      <c r="M1502" s="37">
        <v>-2.0630000000000002</v>
      </c>
      <c r="N1502" s="37">
        <v>-1.292</v>
      </c>
      <c r="O1502" s="37">
        <v>-0.50460000000000005</v>
      </c>
      <c r="P1502" s="37">
        <v>30001</v>
      </c>
      <c r="Q1502" s="37">
        <v>120000</v>
      </c>
    </row>
    <row r="1503" spans="9:17" x14ac:dyDescent="0.25">
      <c r="I1503" s="37" t="s">
        <v>1808</v>
      </c>
      <c r="J1503" s="37">
        <v>-0.9456</v>
      </c>
      <c r="K1503" s="37">
        <v>0.3911</v>
      </c>
      <c r="L1503" s="37">
        <v>4.0179999999999999E-3</v>
      </c>
      <c r="M1503" s="37">
        <v>-1.7130000000000001</v>
      </c>
      <c r="N1503" s="37">
        <v>-0.94610000000000005</v>
      </c>
      <c r="O1503" s="37">
        <v>-0.17430000000000001</v>
      </c>
      <c r="P1503" s="37">
        <v>30001</v>
      </c>
      <c r="Q1503" s="37">
        <v>120000</v>
      </c>
    </row>
    <row r="1504" spans="9:17" x14ac:dyDescent="0.25">
      <c r="I1504" s="37" t="s">
        <v>1809</v>
      </c>
      <c r="J1504" s="37">
        <v>-0.9425</v>
      </c>
      <c r="K1504" s="37">
        <v>0.63749999999999996</v>
      </c>
      <c r="L1504" s="37">
        <v>9.2849999999999999E-3</v>
      </c>
      <c r="M1504" s="37">
        <v>-2.2170000000000001</v>
      </c>
      <c r="N1504" s="37">
        <v>-0.94479999999999997</v>
      </c>
      <c r="O1504" s="37">
        <v>0.33279999999999998</v>
      </c>
      <c r="P1504" s="37">
        <v>30001</v>
      </c>
      <c r="Q1504" s="37">
        <v>120000</v>
      </c>
    </row>
    <row r="1505" spans="9:17" x14ac:dyDescent="0.25">
      <c r="I1505" s="37" t="s">
        <v>1810</v>
      </c>
      <c r="J1505" s="37">
        <v>-1.129</v>
      </c>
      <c r="K1505" s="37">
        <v>0.40050000000000002</v>
      </c>
      <c r="L1505" s="37">
        <v>3.5010000000000002E-3</v>
      </c>
      <c r="M1505" s="37">
        <v>-1.9139999999999999</v>
      </c>
      <c r="N1505" s="37">
        <v>-1.1299999999999999</v>
      </c>
      <c r="O1505" s="37">
        <v>-0.34010000000000001</v>
      </c>
      <c r="P1505" s="37">
        <v>30001</v>
      </c>
      <c r="Q1505" s="37">
        <v>120000</v>
      </c>
    </row>
    <row r="1506" spans="9:17" x14ac:dyDescent="0.25">
      <c r="I1506" s="37" t="s">
        <v>1811</v>
      </c>
      <c r="J1506" s="37">
        <v>-0.92700000000000005</v>
      </c>
      <c r="K1506" s="37">
        <v>0.38919999999999999</v>
      </c>
      <c r="L1506" s="37">
        <v>4.0860000000000002E-3</v>
      </c>
      <c r="M1506" s="37">
        <v>-1.6879999999999999</v>
      </c>
      <c r="N1506" s="37">
        <v>-0.92769999999999997</v>
      </c>
      <c r="O1506" s="37">
        <v>-0.15989999999999999</v>
      </c>
      <c r="P1506" s="37">
        <v>30001</v>
      </c>
      <c r="Q1506" s="37">
        <v>120000</v>
      </c>
    </row>
    <row r="1507" spans="9:17" x14ac:dyDescent="0.25">
      <c r="I1507" s="37" t="s">
        <v>1812</v>
      </c>
      <c r="J1507" s="37">
        <v>-7.399E-2</v>
      </c>
      <c r="K1507" s="37">
        <v>0.40989999999999999</v>
      </c>
      <c r="L1507" s="37">
        <v>4.7840000000000001E-3</v>
      </c>
      <c r="M1507" s="37">
        <v>-0.87719999999999998</v>
      </c>
      <c r="N1507" s="37">
        <v>-7.5490000000000002E-2</v>
      </c>
      <c r="O1507" s="37">
        <v>0.73240000000000005</v>
      </c>
      <c r="P1507" s="37">
        <v>30001</v>
      </c>
      <c r="Q1507" s="37">
        <v>120000</v>
      </c>
    </row>
    <row r="1508" spans="9:17" x14ac:dyDescent="0.25">
      <c r="I1508" s="37" t="s">
        <v>1813</v>
      </c>
      <c r="J1508" s="37">
        <v>9.9550000000000003E-3</v>
      </c>
      <c r="K1508" s="37">
        <v>0.20039999999999999</v>
      </c>
      <c r="L1508" s="37">
        <v>1.284E-3</v>
      </c>
      <c r="M1508" s="37">
        <v>-0.38300000000000001</v>
      </c>
      <c r="N1508" s="37">
        <v>1.025E-2</v>
      </c>
      <c r="O1508" s="37">
        <v>0.40260000000000001</v>
      </c>
      <c r="P1508" s="37">
        <v>30001</v>
      </c>
      <c r="Q1508" s="37">
        <v>120000</v>
      </c>
    </row>
    <row r="1509" spans="9:17" x14ac:dyDescent="0.25">
      <c r="I1509" s="37" t="s">
        <v>1814</v>
      </c>
      <c r="J1509" s="37">
        <v>5.8619999999999998E-2</v>
      </c>
      <c r="K1509" s="37">
        <v>0.28449999999999998</v>
      </c>
      <c r="L1509" s="37">
        <v>1.8619999999999999E-3</v>
      </c>
      <c r="M1509" s="37">
        <v>-0.5</v>
      </c>
      <c r="N1509" s="37">
        <v>5.7419999999999999E-2</v>
      </c>
      <c r="O1509" s="37">
        <v>0.62170000000000003</v>
      </c>
      <c r="P1509" s="37">
        <v>30001</v>
      </c>
      <c r="Q1509" s="37">
        <v>120000</v>
      </c>
    </row>
    <row r="1510" spans="9:17" x14ac:dyDescent="0.25">
      <c r="I1510" s="37" t="s">
        <v>1815</v>
      </c>
      <c r="J1510" s="37">
        <v>0.88929999999999998</v>
      </c>
      <c r="K1510" s="37">
        <v>0.41660000000000003</v>
      </c>
      <c r="L1510" s="37">
        <v>4.3550000000000004E-3</v>
      </c>
      <c r="M1510" s="37">
        <v>9.5670000000000005E-2</v>
      </c>
      <c r="N1510" s="37">
        <v>0.88100000000000001</v>
      </c>
      <c r="O1510" s="37">
        <v>1.7330000000000001</v>
      </c>
      <c r="P1510" s="37">
        <v>30001</v>
      </c>
      <c r="Q1510" s="37">
        <v>120000</v>
      </c>
    </row>
    <row r="1511" spans="9:17" x14ac:dyDescent="0.25">
      <c r="I1511" s="37" t="s">
        <v>1816</v>
      </c>
      <c r="J1511" s="37">
        <v>-0.66920000000000002</v>
      </c>
      <c r="K1511" s="37">
        <v>0.21829999999999999</v>
      </c>
      <c r="L1511" s="37">
        <v>1.818E-3</v>
      </c>
      <c r="M1511" s="37">
        <v>-1.0980000000000001</v>
      </c>
      <c r="N1511" s="37">
        <v>-0.66930000000000001</v>
      </c>
      <c r="O1511" s="37">
        <v>-0.2417</v>
      </c>
      <c r="P1511" s="37">
        <v>30001</v>
      </c>
      <c r="Q1511" s="37">
        <v>120000</v>
      </c>
    </row>
    <row r="1512" spans="9:17" x14ac:dyDescent="0.25">
      <c r="I1512" s="37" t="s">
        <v>1817</v>
      </c>
      <c r="J1512" s="37">
        <v>-0.40300000000000002</v>
      </c>
      <c r="K1512" s="37">
        <v>0.20649999999999999</v>
      </c>
      <c r="L1512" s="37">
        <v>1.6670000000000001E-3</v>
      </c>
      <c r="M1512" s="37">
        <v>-0.81210000000000004</v>
      </c>
      <c r="N1512" s="37">
        <v>-0.4022</v>
      </c>
      <c r="O1512" s="27">
        <v>9.8609999999999995E-4</v>
      </c>
      <c r="P1512" s="37">
        <v>30001</v>
      </c>
      <c r="Q1512" s="37">
        <v>120000</v>
      </c>
    </row>
    <row r="1513" spans="9:17" x14ac:dyDescent="0.25">
      <c r="I1513" s="37" t="s">
        <v>1818</v>
      </c>
      <c r="J1513" s="37">
        <v>-0.39789999999999998</v>
      </c>
      <c r="K1513" s="37">
        <v>0.21870000000000001</v>
      </c>
      <c r="L1513" s="37">
        <v>1.3060000000000001E-3</v>
      </c>
      <c r="M1513" s="37">
        <v>-0.83209999999999995</v>
      </c>
      <c r="N1513" s="37">
        <v>-0.3967</v>
      </c>
      <c r="O1513" s="37">
        <v>3.2079999999999997E-2</v>
      </c>
      <c r="P1513" s="37">
        <v>30001</v>
      </c>
      <c r="Q1513" s="37">
        <v>120000</v>
      </c>
    </row>
    <row r="1514" spans="9:17" x14ac:dyDescent="0.25">
      <c r="I1514" s="37" t="s">
        <v>1819</v>
      </c>
      <c r="J1514" s="37">
        <v>-0.36880000000000002</v>
      </c>
      <c r="K1514" s="37">
        <v>0.1331</v>
      </c>
      <c r="L1514" s="27">
        <v>8.231E-4</v>
      </c>
      <c r="M1514" s="37">
        <v>-0.63049999999999995</v>
      </c>
      <c r="N1514" s="37">
        <v>-0.36870000000000003</v>
      </c>
      <c r="O1514" s="37">
        <v>-0.10879999999999999</v>
      </c>
      <c r="P1514" s="37">
        <v>30001</v>
      </c>
      <c r="Q1514" s="37">
        <v>120000</v>
      </c>
    </row>
    <row r="1515" spans="9:17" x14ac:dyDescent="0.25">
      <c r="I1515" s="37" t="s">
        <v>1820</v>
      </c>
      <c r="J1515" s="37">
        <v>0.32719999999999999</v>
      </c>
      <c r="K1515" s="37">
        <v>0.44779999999999998</v>
      </c>
      <c r="L1515" s="37">
        <v>5.4520000000000002E-3</v>
      </c>
      <c r="M1515" s="37">
        <v>-0.45190000000000002</v>
      </c>
      <c r="N1515" s="37">
        <v>0.31340000000000001</v>
      </c>
      <c r="O1515" s="37">
        <v>1.2310000000000001</v>
      </c>
      <c r="P1515" s="37">
        <v>30001</v>
      </c>
      <c r="Q1515" s="37">
        <v>120000</v>
      </c>
    </row>
    <row r="1516" spans="9:17" x14ac:dyDescent="0.25">
      <c r="I1516" s="37" t="s">
        <v>1821</v>
      </c>
      <c r="J1516" s="37">
        <v>-0.36299999999999999</v>
      </c>
      <c r="K1516" s="37">
        <v>0.24210000000000001</v>
      </c>
      <c r="L1516" s="37">
        <v>1.3730000000000001E-3</v>
      </c>
      <c r="M1516" s="37">
        <v>-0.8407</v>
      </c>
      <c r="N1516" s="37">
        <v>-0.36299999999999999</v>
      </c>
      <c r="O1516" s="37">
        <v>0.1178</v>
      </c>
      <c r="P1516" s="37">
        <v>30001</v>
      </c>
      <c r="Q1516" s="37">
        <v>120000</v>
      </c>
    </row>
    <row r="1517" spans="9:17" x14ac:dyDescent="0.25">
      <c r="I1517" s="37" t="s">
        <v>1822</v>
      </c>
      <c r="J1517" s="37">
        <v>-0.48159999999999997</v>
      </c>
      <c r="K1517" s="37">
        <v>0.22320000000000001</v>
      </c>
      <c r="L1517" s="37">
        <v>1.635E-3</v>
      </c>
      <c r="M1517" s="37">
        <v>-0.92659999999999998</v>
      </c>
      <c r="N1517" s="37">
        <v>-0.47760000000000002</v>
      </c>
      <c r="O1517" s="37">
        <v>-5.2400000000000002E-2</v>
      </c>
      <c r="P1517" s="37">
        <v>30001</v>
      </c>
      <c r="Q1517" s="37">
        <v>120000</v>
      </c>
    </row>
    <row r="1518" spans="9:17" x14ac:dyDescent="0.25">
      <c r="I1518" s="37" t="s">
        <v>1823</v>
      </c>
      <c r="J1518" s="37">
        <v>-0.4778</v>
      </c>
      <c r="K1518" s="37">
        <v>0.28389999999999999</v>
      </c>
      <c r="L1518" s="37">
        <v>1.856E-3</v>
      </c>
      <c r="M1518" s="37">
        <v>-1.0629999999999999</v>
      </c>
      <c r="N1518" s="37">
        <v>-0.46689999999999998</v>
      </c>
      <c r="O1518" s="37">
        <v>6.3320000000000001E-2</v>
      </c>
      <c r="P1518" s="37">
        <v>30001</v>
      </c>
      <c r="Q1518" s="37">
        <v>120000</v>
      </c>
    </row>
    <row r="1519" spans="9:17" x14ac:dyDescent="0.25">
      <c r="I1519" s="37" t="s">
        <v>1824</v>
      </c>
      <c r="J1519" s="37">
        <v>-4.2079999999999999E-2</v>
      </c>
      <c r="K1519" s="37">
        <v>0.22459999999999999</v>
      </c>
      <c r="L1519" s="37">
        <v>2.297E-3</v>
      </c>
      <c r="M1519" s="37">
        <v>-0.48730000000000001</v>
      </c>
      <c r="N1519" s="37">
        <v>-3.9849999999999997E-2</v>
      </c>
      <c r="O1519" s="37">
        <v>0.39689999999999998</v>
      </c>
      <c r="P1519" s="37">
        <v>30001</v>
      </c>
      <c r="Q1519" s="37">
        <v>120000</v>
      </c>
    </row>
    <row r="1520" spans="9:17" x14ac:dyDescent="0.25">
      <c r="I1520" s="37" t="s">
        <v>1825</v>
      </c>
      <c r="J1520" s="37">
        <v>-0.1091</v>
      </c>
      <c r="K1520" s="37">
        <v>0.23380000000000001</v>
      </c>
      <c r="L1520" s="37">
        <v>2.0839999999999999E-3</v>
      </c>
      <c r="M1520" s="37">
        <v>-0.58420000000000005</v>
      </c>
      <c r="N1520" s="37">
        <v>-0.1036</v>
      </c>
      <c r="O1520" s="37">
        <v>0.33900000000000002</v>
      </c>
      <c r="P1520" s="37">
        <v>30001</v>
      </c>
      <c r="Q1520" s="37">
        <v>120000</v>
      </c>
    </row>
    <row r="1521" spans="9:17" x14ac:dyDescent="0.25">
      <c r="I1521" s="37" t="s">
        <v>1826</v>
      </c>
      <c r="J1521" s="37">
        <v>8.9690000000000006E-2</v>
      </c>
      <c r="K1521" s="37">
        <v>0.2402</v>
      </c>
      <c r="L1521" s="37">
        <v>1.7769999999999999E-3</v>
      </c>
      <c r="M1521" s="37">
        <v>-0.36959999999999998</v>
      </c>
      <c r="N1521" s="37">
        <v>8.3900000000000002E-2</v>
      </c>
      <c r="O1521" s="37">
        <v>0.58109999999999995</v>
      </c>
      <c r="P1521" s="37">
        <v>30001</v>
      </c>
      <c r="Q1521" s="37">
        <v>120000</v>
      </c>
    </row>
    <row r="1522" spans="9:17" x14ac:dyDescent="0.25">
      <c r="I1522" s="37" t="s">
        <v>1827</v>
      </c>
      <c r="J1522" s="37">
        <v>8.3419999999999994E-2</v>
      </c>
      <c r="K1522" s="37">
        <v>0.22009999999999999</v>
      </c>
      <c r="L1522" s="37">
        <v>1.5809999999999999E-3</v>
      </c>
      <c r="M1522" s="37">
        <v>-0.34079999999999999</v>
      </c>
      <c r="N1522" s="37">
        <v>7.9560000000000006E-2</v>
      </c>
      <c r="O1522" s="37">
        <v>0.52829999999999999</v>
      </c>
      <c r="P1522" s="37">
        <v>30001</v>
      </c>
      <c r="Q1522" s="37">
        <v>120000</v>
      </c>
    </row>
    <row r="1523" spans="9:17" x14ac:dyDescent="0.25">
      <c r="I1523" s="37" t="s">
        <v>1828</v>
      </c>
      <c r="J1523" s="37">
        <v>-1.8319999999999999E-2</v>
      </c>
      <c r="K1523" s="37">
        <v>0.2777</v>
      </c>
      <c r="L1523" s="37">
        <v>2.049E-3</v>
      </c>
      <c r="M1523" s="37">
        <v>-0.5786</v>
      </c>
      <c r="N1523" s="37">
        <v>-1.7330000000000002E-2</v>
      </c>
      <c r="O1523" s="37">
        <v>0.53100000000000003</v>
      </c>
      <c r="P1523" s="37">
        <v>30001</v>
      </c>
      <c r="Q1523" s="37">
        <v>120000</v>
      </c>
    </row>
    <row r="1524" spans="9:17" x14ac:dyDescent="0.25">
      <c r="I1524" s="37" t="s">
        <v>1829</v>
      </c>
      <c r="J1524" s="37">
        <v>-0.56820000000000004</v>
      </c>
      <c r="K1524" s="37">
        <v>0.25269999999999998</v>
      </c>
      <c r="L1524" s="37">
        <v>2.1320000000000002E-3</v>
      </c>
      <c r="M1524" s="37">
        <v>-1.0629999999999999</v>
      </c>
      <c r="N1524" s="37">
        <v>-0.56889999999999996</v>
      </c>
      <c r="O1524" s="37">
        <v>-7.1940000000000004E-2</v>
      </c>
      <c r="P1524" s="37">
        <v>30001</v>
      </c>
      <c r="Q1524" s="37">
        <v>120000</v>
      </c>
    </row>
    <row r="1525" spans="9:17" x14ac:dyDescent="0.25">
      <c r="I1525" s="37" t="s">
        <v>1830</v>
      </c>
      <c r="J1525" s="37">
        <v>-0.61219999999999997</v>
      </c>
      <c r="K1525" s="37">
        <v>0.29389999999999999</v>
      </c>
      <c r="L1525" s="37">
        <v>2.3509999999999998E-3</v>
      </c>
      <c r="M1525" s="37">
        <v>-1.1930000000000001</v>
      </c>
      <c r="N1525" s="37">
        <v>-0.61209999999999998</v>
      </c>
      <c r="O1525" s="37">
        <v>-3.5340000000000003E-2</v>
      </c>
      <c r="P1525" s="37">
        <v>30001</v>
      </c>
      <c r="Q1525" s="37">
        <v>120000</v>
      </c>
    </row>
    <row r="1526" spans="9:17" x14ac:dyDescent="0.25">
      <c r="I1526" s="37" t="s">
        <v>1831</v>
      </c>
      <c r="J1526" s="37">
        <v>-1.139</v>
      </c>
      <c r="K1526" s="37">
        <v>0.74</v>
      </c>
      <c r="L1526" s="37">
        <v>1.2959999999999999E-2</v>
      </c>
      <c r="M1526" s="37">
        <v>-2.6019999999999999</v>
      </c>
      <c r="N1526" s="37">
        <v>-1.1399999999999999</v>
      </c>
      <c r="O1526" s="37">
        <v>0.32590000000000002</v>
      </c>
      <c r="P1526" s="37">
        <v>30001</v>
      </c>
      <c r="Q1526" s="37">
        <v>120000</v>
      </c>
    </row>
    <row r="1527" spans="9:17" x14ac:dyDescent="0.25">
      <c r="I1527" s="37" t="s">
        <v>1832</v>
      </c>
      <c r="J1527" s="37">
        <v>-1.2589999999999999</v>
      </c>
      <c r="K1527" s="37">
        <v>0.3372</v>
      </c>
      <c r="L1527" s="37">
        <v>2.738E-3</v>
      </c>
      <c r="M1527" s="37">
        <v>-1.919</v>
      </c>
      <c r="N1527" s="37">
        <v>-1.2609999999999999</v>
      </c>
      <c r="O1527" s="37">
        <v>-0.5927</v>
      </c>
      <c r="P1527" s="37">
        <v>30001</v>
      </c>
      <c r="Q1527" s="37">
        <v>120000</v>
      </c>
    </row>
    <row r="1528" spans="9:17" x14ac:dyDescent="0.25">
      <c r="I1528" s="37" t="s">
        <v>1833</v>
      </c>
      <c r="J1528" s="37">
        <v>-0.91510000000000002</v>
      </c>
      <c r="K1528" s="37">
        <v>0.3296</v>
      </c>
      <c r="L1528" s="37">
        <v>3.4880000000000002E-3</v>
      </c>
      <c r="M1528" s="37">
        <v>-1.5629999999999999</v>
      </c>
      <c r="N1528" s="37">
        <v>-0.91590000000000005</v>
      </c>
      <c r="O1528" s="37">
        <v>-0.2641</v>
      </c>
      <c r="P1528" s="37">
        <v>30001</v>
      </c>
      <c r="Q1528" s="37">
        <v>120000</v>
      </c>
    </row>
    <row r="1529" spans="9:17" x14ac:dyDescent="0.25">
      <c r="I1529" s="37" t="s">
        <v>1834</v>
      </c>
      <c r="J1529" s="37">
        <v>-0.91200000000000003</v>
      </c>
      <c r="K1529" s="37">
        <v>0.60040000000000004</v>
      </c>
      <c r="L1529" s="37">
        <v>8.9580000000000007E-3</v>
      </c>
      <c r="M1529" s="37">
        <v>-2.13</v>
      </c>
      <c r="N1529" s="37">
        <v>-0.91249999999999998</v>
      </c>
      <c r="O1529" s="37">
        <v>0.2974</v>
      </c>
      <c r="P1529" s="37">
        <v>30001</v>
      </c>
      <c r="Q1529" s="37">
        <v>120000</v>
      </c>
    </row>
    <row r="1530" spans="9:17" x14ac:dyDescent="0.25">
      <c r="I1530" s="37" t="s">
        <v>1835</v>
      </c>
      <c r="J1530" s="37">
        <v>-1.099</v>
      </c>
      <c r="K1530" s="37">
        <v>0.34470000000000001</v>
      </c>
      <c r="L1530" s="37">
        <v>3.0999999999999999E-3</v>
      </c>
      <c r="M1530" s="37">
        <v>-1.772</v>
      </c>
      <c r="N1530" s="37">
        <v>-1.1000000000000001</v>
      </c>
      <c r="O1530" s="37">
        <v>-0.42199999999999999</v>
      </c>
      <c r="P1530" s="37">
        <v>30001</v>
      </c>
      <c r="Q1530" s="37">
        <v>120000</v>
      </c>
    </row>
    <row r="1531" spans="9:17" x14ac:dyDescent="0.25">
      <c r="I1531" s="37" t="s">
        <v>1836</v>
      </c>
      <c r="J1531" s="37">
        <v>-0.89639999999999997</v>
      </c>
      <c r="K1531" s="37">
        <v>0.34110000000000001</v>
      </c>
      <c r="L1531" s="37">
        <v>3.8219999999999999E-3</v>
      </c>
      <c r="M1531" s="37">
        <v>-1.5620000000000001</v>
      </c>
      <c r="N1531" s="37">
        <v>-0.89890000000000003</v>
      </c>
      <c r="O1531" s="37">
        <v>-0.22459999999999999</v>
      </c>
      <c r="P1531" s="37">
        <v>30001</v>
      </c>
      <c r="Q1531" s="37">
        <v>120000</v>
      </c>
    </row>
    <row r="1532" spans="9:17" x14ac:dyDescent="0.25">
      <c r="I1532" s="37" t="s">
        <v>1837</v>
      </c>
      <c r="J1532" s="37">
        <v>-4.3450000000000003E-2</v>
      </c>
      <c r="K1532" s="37">
        <v>0.3659</v>
      </c>
      <c r="L1532" s="37">
        <v>4.6750000000000003E-3</v>
      </c>
      <c r="M1532" s="37">
        <v>-0.7611</v>
      </c>
      <c r="N1532" s="37">
        <v>-4.4159999999999998E-2</v>
      </c>
      <c r="O1532" s="37">
        <v>0.67769999999999997</v>
      </c>
      <c r="P1532" s="37">
        <v>30001</v>
      </c>
      <c r="Q1532" s="37">
        <v>120000</v>
      </c>
    </row>
    <row r="1533" spans="9:17" x14ac:dyDescent="0.25">
      <c r="I1533" s="37" t="s">
        <v>1838</v>
      </c>
      <c r="J1533" s="37">
        <v>4.8660000000000002E-2</v>
      </c>
      <c r="K1533" s="37">
        <v>0.28710000000000002</v>
      </c>
      <c r="L1533" s="37">
        <v>1.696E-3</v>
      </c>
      <c r="M1533" s="37">
        <v>-0.52259999999999995</v>
      </c>
      <c r="N1533" s="37">
        <v>4.1919999999999999E-2</v>
      </c>
      <c r="O1533" s="37">
        <v>0.63329999999999997</v>
      </c>
      <c r="P1533" s="37">
        <v>30001</v>
      </c>
      <c r="Q1533" s="37">
        <v>120000</v>
      </c>
    </row>
    <row r="1534" spans="9:17" x14ac:dyDescent="0.25">
      <c r="I1534" s="37" t="s">
        <v>1839</v>
      </c>
      <c r="J1534" s="37">
        <v>0.87929999999999997</v>
      </c>
      <c r="K1534" s="37">
        <v>0.44309999999999999</v>
      </c>
      <c r="L1534" s="37">
        <v>4.5430000000000002E-3</v>
      </c>
      <c r="M1534" s="37">
        <v>2.6610000000000002E-2</v>
      </c>
      <c r="N1534" s="37">
        <v>0.87180000000000002</v>
      </c>
      <c r="O1534" s="37">
        <v>1.77</v>
      </c>
      <c r="P1534" s="37">
        <v>30001</v>
      </c>
      <c r="Q1534" s="37">
        <v>120000</v>
      </c>
    </row>
    <row r="1535" spans="9:17" x14ac:dyDescent="0.25">
      <c r="I1535" s="37" t="s">
        <v>1840</v>
      </c>
      <c r="J1535" s="37">
        <v>-0.67920000000000003</v>
      </c>
      <c r="K1535" s="37">
        <v>0.26450000000000001</v>
      </c>
      <c r="L1535" s="37">
        <v>2.196E-3</v>
      </c>
      <c r="M1535" s="37">
        <v>-1.2010000000000001</v>
      </c>
      <c r="N1535" s="37">
        <v>-0.67879999999999996</v>
      </c>
      <c r="O1535" s="37">
        <v>-0.16009999999999999</v>
      </c>
      <c r="P1535" s="37">
        <v>30001</v>
      </c>
      <c r="Q1535" s="37">
        <v>120000</v>
      </c>
    </row>
    <row r="1536" spans="9:17" x14ac:dyDescent="0.25">
      <c r="I1536" s="37" t="s">
        <v>1841</v>
      </c>
      <c r="J1536" s="37">
        <v>-0.41299999999999998</v>
      </c>
      <c r="K1536" s="37">
        <v>0.2515</v>
      </c>
      <c r="L1536" s="37">
        <v>2.026E-3</v>
      </c>
      <c r="M1536" s="37">
        <v>-0.90980000000000005</v>
      </c>
      <c r="N1536" s="37">
        <v>-0.41270000000000001</v>
      </c>
      <c r="O1536" s="37">
        <v>8.5120000000000001E-2</v>
      </c>
      <c r="P1536" s="37">
        <v>30001</v>
      </c>
      <c r="Q1536" s="37">
        <v>120000</v>
      </c>
    </row>
    <row r="1537" spans="9:17" x14ac:dyDescent="0.25">
      <c r="I1537" s="37" t="s">
        <v>1842</v>
      </c>
      <c r="J1537" s="37">
        <v>-0.40789999999999998</v>
      </c>
      <c r="K1537" s="37">
        <v>0.26619999999999999</v>
      </c>
      <c r="L1537" s="37">
        <v>1.794E-3</v>
      </c>
      <c r="M1537" s="37">
        <v>-0.93069999999999997</v>
      </c>
      <c r="N1537" s="37">
        <v>-0.40739999999999998</v>
      </c>
      <c r="O1537" s="37">
        <v>0.11899999999999999</v>
      </c>
      <c r="P1537" s="37">
        <v>30001</v>
      </c>
      <c r="Q1537" s="37">
        <v>120000</v>
      </c>
    </row>
    <row r="1538" spans="9:17" x14ac:dyDescent="0.25">
      <c r="I1538" s="37" t="s">
        <v>1843</v>
      </c>
      <c r="J1538" s="37">
        <v>-0.37880000000000003</v>
      </c>
      <c r="K1538" s="37">
        <v>0.21099999999999999</v>
      </c>
      <c r="L1538" s="37">
        <v>1.537E-3</v>
      </c>
      <c r="M1538" s="37">
        <v>-0.79169999999999996</v>
      </c>
      <c r="N1538" s="37">
        <v>-0.37890000000000001</v>
      </c>
      <c r="O1538" s="37">
        <v>3.5990000000000001E-2</v>
      </c>
      <c r="P1538" s="37">
        <v>30001</v>
      </c>
      <c r="Q1538" s="37">
        <v>120000</v>
      </c>
    </row>
    <row r="1539" spans="9:17" x14ac:dyDescent="0.25">
      <c r="I1539" s="37" t="s">
        <v>1844</v>
      </c>
      <c r="J1539" s="37">
        <v>0.31719999999999998</v>
      </c>
      <c r="K1539" s="37">
        <v>0.47899999999999998</v>
      </c>
      <c r="L1539" s="37">
        <v>5.7629999999999999E-3</v>
      </c>
      <c r="M1539" s="37">
        <v>-0.53269999999999995</v>
      </c>
      <c r="N1539" s="37">
        <v>0.30249999999999999</v>
      </c>
      <c r="O1539" s="37">
        <v>1.284</v>
      </c>
      <c r="P1539" s="37">
        <v>30001</v>
      </c>
      <c r="Q1539" s="37">
        <v>120000</v>
      </c>
    </row>
    <row r="1540" spans="9:17" x14ac:dyDescent="0.25">
      <c r="I1540" s="37" t="s">
        <v>1845</v>
      </c>
      <c r="J1540" s="37">
        <v>-0.37290000000000001</v>
      </c>
      <c r="K1540" s="37">
        <v>0.28599999999999998</v>
      </c>
      <c r="L1540" s="37">
        <v>1.8580000000000001E-3</v>
      </c>
      <c r="M1540" s="37">
        <v>-0.93610000000000004</v>
      </c>
      <c r="N1540" s="37">
        <v>-0.37419999999999998</v>
      </c>
      <c r="O1540" s="37">
        <v>0.19600000000000001</v>
      </c>
      <c r="P1540" s="37">
        <v>30001</v>
      </c>
      <c r="Q1540" s="37">
        <v>120000</v>
      </c>
    </row>
    <row r="1541" spans="9:17" x14ac:dyDescent="0.25">
      <c r="I1541" s="37" t="s">
        <v>1846</v>
      </c>
      <c r="J1541" s="37">
        <v>-0.49159999999999998</v>
      </c>
      <c r="K1541" s="37">
        <v>0.26129999999999998</v>
      </c>
      <c r="L1541" s="37">
        <v>1.9910000000000001E-3</v>
      </c>
      <c r="M1541" s="37">
        <v>-1.01</v>
      </c>
      <c r="N1541" s="37">
        <v>-0.4894</v>
      </c>
      <c r="O1541" s="37">
        <v>1.5559999999999999E-2</v>
      </c>
      <c r="P1541" s="37">
        <v>30001</v>
      </c>
      <c r="Q1541" s="37">
        <v>120000</v>
      </c>
    </row>
    <row r="1542" spans="9:17" x14ac:dyDescent="0.25">
      <c r="I1542" s="37" t="s">
        <v>1847</v>
      </c>
      <c r="J1542" s="37">
        <v>-0.48780000000000001</v>
      </c>
      <c r="K1542" s="37">
        <v>0.32040000000000002</v>
      </c>
      <c r="L1542" s="37">
        <v>2.2160000000000001E-3</v>
      </c>
      <c r="M1542" s="37">
        <v>-1.1399999999999999</v>
      </c>
      <c r="N1542" s="37">
        <v>-0.48120000000000002</v>
      </c>
      <c r="O1542" s="37">
        <v>0.12920000000000001</v>
      </c>
      <c r="P1542" s="37">
        <v>30001</v>
      </c>
      <c r="Q1542" s="37">
        <v>120000</v>
      </c>
    </row>
    <row r="1543" spans="9:17" x14ac:dyDescent="0.25">
      <c r="I1543" s="37" t="s">
        <v>1848</v>
      </c>
      <c r="J1543" s="37">
        <v>-5.2040000000000003E-2</v>
      </c>
      <c r="K1543" s="37">
        <v>0.2681</v>
      </c>
      <c r="L1543" s="37">
        <v>2.5969999999999999E-3</v>
      </c>
      <c r="M1543" s="37">
        <v>-0.58330000000000004</v>
      </c>
      <c r="N1543" s="37">
        <v>-5.0520000000000002E-2</v>
      </c>
      <c r="O1543" s="37">
        <v>0.4713</v>
      </c>
      <c r="P1543" s="37">
        <v>30001</v>
      </c>
      <c r="Q1543" s="37">
        <v>120000</v>
      </c>
    </row>
    <row r="1544" spans="9:17" x14ac:dyDescent="0.25">
      <c r="I1544" s="37" t="s">
        <v>1849</v>
      </c>
      <c r="J1544" s="37">
        <v>-0.11899999999999999</v>
      </c>
      <c r="K1544" s="37">
        <v>0.27560000000000001</v>
      </c>
      <c r="L1544" s="37">
        <v>2.4320000000000001E-3</v>
      </c>
      <c r="M1544" s="37">
        <v>-0.66769999999999996</v>
      </c>
      <c r="N1544" s="37">
        <v>-0.11600000000000001</v>
      </c>
      <c r="O1544" s="37">
        <v>0.41670000000000001</v>
      </c>
      <c r="P1544" s="37">
        <v>30001</v>
      </c>
      <c r="Q1544" s="37">
        <v>120000</v>
      </c>
    </row>
    <row r="1545" spans="9:17" x14ac:dyDescent="0.25">
      <c r="I1545" s="37" t="s">
        <v>1850</v>
      </c>
      <c r="J1545" s="37">
        <v>7.9729999999999995E-2</v>
      </c>
      <c r="K1545" s="37">
        <v>0.28010000000000002</v>
      </c>
      <c r="L1545" s="37">
        <v>2.091E-3</v>
      </c>
      <c r="M1545" s="37">
        <v>-0.46</v>
      </c>
      <c r="N1545" s="37">
        <v>7.5289999999999996E-2</v>
      </c>
      <c r="O1545" s="37">
        <v>0.63919999999999999</v>
      </c>
      <c r="P1545" s="37">
        <v>30001</v>
      </c>
      <c r="Q1545" s="37">
        <v>120000</v>
      </c>
    </row>
    <row r="1546" spans="9:17" x14ac:dyDescent="0.25">
      <c r="I1546" s="37" t="s">
        <v>1851</v>
      </c>
      <c r="J1546" s="37">
        <v>7.3459999999999998E-2</v>
      </c>
      <c r="K1546" s="37">
        <v>0.26479999999999998</v>
      </c>
      <c r="L1546" s="37">
        <v>1.9859999999999999E-3</v>
      </c>
      <c r="M1546" s="37">
        <v>-0.43930000000000002</v>
      </c>
      <c r="N1546" s="37">
        <v>7.0290000000000005E-2</v>
      </c>
      <c r="O1546" s="37">
        <v>0.60109999999999997</v>
      </c>
      <c r="P1546" s="37">
        <v>30001</v>
      </c>
      <c r="Q1546" s="37">
        <v>120000</v>
      </c>
    </row>
    <row r="1547" spans="9:17" x14ac:dyDescent="0.25">
      <c r="I1547" s="37" t="s">
        <v>1852</v>
      </c>
      <c r="J1547" s="37">
        <v>-2.827E-2</v>
      </c>
      <c r="K1547" s="37">
        <v>0.31380000000000002</v>
      </c>
      <c r="L1547" s="37">
        <v>2.4039999999999999E-3</v>
      </c>
      <c r="M1547" s="37">
        <v>-0.65490000000000004</v>
      </c>
      <c r="N1547" s="37">
        <v>-2.7310000000000001E-2</v>
      </c>
      <c r="O1547" s="37">
        <v>0.58930000000000005</v>
      </c>
      <c r="P1547" s="37">
        <v>30001</v>
      </c>
      <c r="Q1547" s="37">
        <v>120000</v>
      </c>
    </row>
    <row r="1548" spans="9:17" x14ac:dyDescent="0.25">
      <c r="I1548" s="37" t="s">
        <v>1853</v>
      </c>
      <c r="J1548" s="37">
        <v>-0.57820000000000005</v>
      </c>
      <c r="K1548" s="37">
        <v>0.29930000000000001</v>
      </c>
      <c r="L1548" s="37">
        <v>2.519E-3</v>
      </c>
      <c r="M1548" s="37">
        <v>-1.165</v>
      </c>
      <c r="N1548" s="37">
        <v>-0.5776</v>
      </c>
      <c r="O1548" s="37">
        <v>4.8009999999999997E-3</v>
      </c>
      <c r="P1548" s="37">
        <v>30001</v>
      </c>
      <c r="Q1548" s="37">
        <v>120000</v>
      </c>
    </row>
    <row r="1549" spans="9:17" x14ac:dyDescent="0.25">
      <c r="I1549" s="37" t="s">
        <v>1854</v>
      </c>
      <c r="J1549" s="37">
        <v>-0.62209999999999999</v>
      </c>
      <c r="K1549" s="37">
        <v>0.3332</v>
      </c>
      <c r="L1549" s="37">
        <v>2.6979999999999999E-3</v>
      </c>
      <c r="M1549" s="37">
        <v>-1.2789999999999999</v>
      </c>
      <c r="N1549" s="37">
        <v>-0.62139999999999995</v>
      </c>
      <c r="O1549" s="37">
        <v>3.3399999999999999E-2</v>
      </c>
      <c r="P1549" s="37">
        <v>30001</v>
      </c>
      <c r="Q1549" s="37">
        <v>120000</v>
      </c>
    </row>
    <row r="1550" spans="9:17" x14ac:dyDescent="0.25">
      <c r="I1550" s="37" t="s">
        <v>1855</v>
      </c>
      <c r="J1550" s="37">
        <v>-1.149</v>
      </c>
      <c r="K1550" s="37">
        <v>0.75780000000000003</v>
      </c>
      <c r="L1550" s="37">
        <v>1.3100000000000001E-2</v>
      </c>
      <c r="M1550" s="37">
        <v>-2.6560000000000001</v>
      </c>
      <c r="N1550" s="37">
        <v>-1.1499999999999999</v>
      </c>
      <c r="O1550" s="37">
        <v>0.34200000000000003</v>
      </c>
      <c r="P1550" s="37">
        <v>30001</v>
      </c>
      <c r="Q1550" s="37">
        <v>120000</v>
      </c>
    </row>
    <row r="1551" spans="9:17" x14ac:dyDescent="0.25">
      <c r="I1551" s="37" t="s">
        <v>1856</v>
      </c>
      <c r="J1551" s="37">
        <v>-1.2689999999999999</v>
      </c>
      <c r="K1551" s="37">
        <v>0.36909999999999998</v>
      </c>
      <c r="L1551" s="37">
        <v>2.9940000000000001E-3</v>
      </c>
      <c r="M1551" s="37">
        <v>-1.996</v>
      </c>
      <c r="N1551" s="37">
        <v>-1.2689999999999999</v>
      </c>
      <c r="O1551" s="37">
        <v>-0.54069999999999996</v>
      </c>
      <c r="P1551" s="37">
        <v>30001</v>
      </c>
      <c r="Q1551" s="37">
        <v>120000</v>
      </c>
    </row>
    <row r="1552" spans="9:17" x14ac:dyDescent="0.25">
      <c r="I1552" s="37" t="s">
        <v>1857</v>
      </c>
      <c r="J1552" s="37">
        <v>-0.92500000000000004</v>
      </c>
      <c r="K1552" s="37">
        <v>0.36330000000000001</v>
      </c>
      <c r="L1552" s="37">
        <v>3.787E-3</v>
      </c>
      <c r="M1552" s="37">
        <v>-1.641</v>
      </c>
      <c r="N1552" s="37">
        <v>-0.92520000000000002</v>
      </c>
      <c r="O1552" s="37">
        <v>-0.21</v>
      </c>
      <c r="P1552" s="37">
        <v>30001</v>
      </c>
      <c r="Q1552" s="37">
        <v>120000</v>
      </c>
    </row>
    <row r="1553" spans="9:17" x14ac:dyDescent="0.25">
      <c r="I1553" s="37" t="s">
        <v>1858</v>
      </c>
      <c r="J1553" s="37">
        <v>-0.92190000000000005</v>
      </c>
      <c r="K1553" s="37">
        <v>0.62129999999999996</v>
      </c>
      <c r="L1553" s="37">
        <v>9.1369999999999993E-3</v>
      </c>
      <c r="M1553" s="37">
        <v>-2.1869999999999998</v>
      </c>
      <c r="N1553" s="37">
        <v>-0.92049999999999998</v>
      </c>
      <c r="O1553" s="37">
        <v>0.31259999999999999</v>
      </c>
      <c r="P1553" s="37">
        <v>30001</v>
      </c>
      <c r="Q1553" s="37">
        <v>120000</v>
      </c>
    </row>
    <row r="1554" spans="9:17" x14ac:dyDescent="0.25">
      <c r="I1554" s="37" t="s">
        <v>1859</v>
      </c>
      <c r="J1554" s="37">
        <v>-1.109</v>
      </c>
      <c r="K1554" s="37">
        <v>0.37990000000000002</v>
      </c>
      <c r="L1554" s="37">
        <v>3.3E-3</v>
      </c>
      <c r="M1554" s="37">
        <v>-1.855</v>
      </c>
      <c r="N1554" s="37">
        <v>-1.1080000000000001</v>
      </c>
      <c r="O1554" s="37">
        <v>-0.36370000000000002</v>
      </c>
      <c r="P1554" s="37">
        <v>30001</v>
      </c>
      <c r="Q1554" s="37">
        <v>120000</v>
      </c>
    </row>
    <row r="1555" spans="9:17" x14ac:dyDescent="0.25">
      <c r="I1555" s="37" t="s">
        <v>1860</v>
      </c>
      <c r="J1555" s="37">
        <v>-0.90639999999999998</v>
      </c>
      <c r="K1555" s="37">
        <v>0.37069999999999997</v>
      </c>
      <c r="L1555" s="37">
        <v>3.999E-3</v>
      </c>
      <c r="M1555" s="37">
        <v>-1.6339999999999999</v>
      </c>
      <c r="N1555" s="37">
        <v>-0.90659999999999996</v>
      </c>
      <c r="O1555" s="37">
        <v>-0.1749</v>
      </c>
      <c r="P1555" s="37">
        <v>30001</v>
      </c>
      <c r="Q1555" s="37">
        <v>120000</v>
      </c>
    </row>
    <row r="1556" spans="9:17" x14ac:dyDescent="0.25">
      <c r="I1556" s="37" t="s">
        <v>1861</v>
      </c>
      <c r="J1556" s="37">
        <v>-5.3409999999999999E-2</v>
      </c>
      <c r="K1556" s="37">
        <v>0.39560000000000001</v>
      </c>
      <c r="L1556" s="37">
        <v>4.888E-3</v>
      </c>
      <c r="M1556" s="37">
        <v>-0.82820000000000005</v>
      </c>
      <c r="N1556" s="37">
        <v>-5.3240000000000003E-2</v>
      </c>
      <c r="O1556" s="37">
        <v>0.7238</v>
      </c>
      <c r="P1556" s="37">
        <v>30001</v>
      </c>
      <c r="Q1556" s="37">
        <v>120000</v>
      </c>
    </row>
    <row r="1557" spans="9:17" x14ac:dyDescent="0.25">
      <c r="I1557" s="37" t="s">
        <v>1862</v>
      </c>
      <c r="J1557" s="37">
        <v>0.83069999999999999</v>
      </c>
      <c r="K1557" s="37">
        <v>0.47539999999999999</v>
      </c>
      <c r="L1557" s="37">
        <v>4.692E-3</v>
      </c>
      <c r="M1557" s="37">
        <v>-8.2960000000000006E-2</v>
      </c>
      <c r="N1557" s="37">
        <v>0.82289999999999996</v>
      </c>
      <c r="O1557" s="37">
        <v>1.786</v>
      </c>
      <c r="P1557" s="37">
        <v>30001</v>
      </c>
      <c r="Q1557" s="37">
        <v>120000</v>
      </c>
    </row>
    <row r="1558" spans="9:17" x14ac:dyDescent="0.25">
      <c r="I1558" s="37" t="s">
        <v>1863</v>
      </c>
      <c r="J1558" s="37">
        <v>-0.7278</v>
      </c>
      <c r="K1558" s="37">
        <v>0.32119999999999999</v>
      </c>
      <c r="L1558" s="37">
        <v>2.4870000000000001E-3</v>
      </c>
      <c r="M1558" s="37">
        <v>-1.3620000000000001</v>
      </c>
      <c r="N1558" s="37">
        <v>-0.72689999999999999</v>
      </c>
      <c r="O1558" s="37">
        <v>-9.7430000000000003E-2</v>
      </c>
      <c r="P1558" s="37">
        <v>30001</v>
      </c>
      <c r="Q1558" s="37">
        <v>120000</v>
      </c>
    </row>
    <row r="1559" spans="9:17" x14ac:dyDescent="0.25">
      <c r="I1559" s="37" t="s">
        <v>1864</v>
      </c>
      <c r="J1559" s="37">
        <v>-0.46160000000000001</v>
      </c>
      <c r="K1559" s="37">
        <v>0.30909999999999999</v>
      </c>
      <c r="L1559" s="37">
        <v>2.294E-3</v>
      </c>
      <c r="M1559" s="37">
        <v>-1.0780000000000001</v>
      </c>
      <c r="N1559" s="37">
        <v>-0.45850000000000002</v>
      </c>
      <c r="O1559" s="37">
        <v>0.14280000000000001</v>
      </c>
      <c r="P1559" s="37">
        <v>30001</v>
      </c>
      <c r="Q1559" s="37">
        <v>120000</v>
      </c>
    </row>
    <row r="1560" spans="9:17" x14ac:dyDescent="0.25">
      <c r="I1560" s="37" t="s">
        <v>1865</v>
      </c>
      <c r="J1560" s="37">
        <v>-0.45650000000000002</v>
      </c>
      <c r="K1560" s="37">
        <v>0.3145</v>
      </c>
      <c r="L1560" s="37">
        <v>2.026E-3</v>
      </c>
      <c r="M1560" s="37">
        <v>-1.0860000000000001</v>
      </c>
      <c r="N1560" s="37">
        <v>-0.45369999999999999</v>
      </c>
      <c r="O1560" s="37">
        <v>0.16170000000000001</v>
      </c>
      <c r="P1560" s="37">
        <v>30001</v>
      </c>
      <c r="Q1560" s="37">
        <v>120000</v>
      </c>
    </row>
    <row r="1561" spans="9:17" x14ac:dyDescent="0.25">
      <c r="I1561" s="37" t="s">
        <v>1866</v>
      </c>
      <c r="J1561" s="37">
        <v>-0.42749999999999999</v>
      </c>
      <c r="K1561" s="37">
        <v>0.28260000000000002</v>
      </c>
      <c r="L1561" s="37">
        <v>2.0500000000000002E-3</v>
      </c>
      <c r="M1561" s="37">
        <v>-0.98809999999999998</v>
      </c>
      <c r="N1561" s="37">
        <v>-0.4264</v>
      </c>
      <c r="O1561" s="37">
        <v>0.12889999999999999</v>
      </c>
      <c r="P1561" s="37">
        <v>30001</v>
      </c>
      <c r="Q1561" s="37">
        <v>120000</v>
      </c>
    </row>
    <row r="1562" spans="9:17" x14ac:dyDescent="0.25">
      <c r="I1562" s="37" t="s">
        <v>1867</v>
      </c>
      <c r="J1562" s="37">
        <v>0.26850000000000002</v>
      </c>
      <c r="K1562" s="37">
        <v>0.49559999999999998</v>
      </c>
      <c r="L1562" s="37">
        <v>5.5019999999999999E-3</v>
      </c>
      <c r="M1562" s="37">
        <v>-0.59470000000000001</v>
      </c>
      <c r="N1562" s="37">
        <v>0.24410000000000001</v>
      </c>
      <c r="O1562" s="37">
        <v>1.2829999999999999</v>
      </c>
      <c r="P1562" s="37">
        <v>30001</v>
      </c>
      <c r="Q1562" s="37">
        <v>120000</v>
      </c>
    </row>
    <row r="1563" spans="9:17" x14ac:dyDescent="0.25">
      <c r="I1563" s="37" t="s">
        <v>1868</v>
      </c>
      <c r="J1563" s="37">
        <v>-0.42159999999999997</v>
      </c>
      <c r="K1563" s="37">
        <v>0.3412</v>
      </c>
      <c r="L1563" s="37">
        <v>2.2829999999999999E-3</v>
      </c>
      <c r="M1563" s="37">
        <v>-1.103</v>
      </c>
      <c r="N1563" s="37">
        <v>-0.4209</v>
      </c>
      <c r="O1563" s="37">
        <v>0.25669999999999998</v>
      </c>
      <c r="P1563" s="37">
        <v>30001</v>
      </c>
      <c r="Q1563" s="37">
        <v>120000</v>
      </c>
    </row>
    <row r="1564" spans="9:17" x14ac:dyDescent="0.25">
      <c r="I1564" s="37" t="s">
        <v>1869</v>
      </c>
      <c r="J1564" s="37">
        <v>-0.54020000000000001</v>
      </c>
      <c r="K1564" s="37">
        <v>0.32140000000000002</v>
      </c>
      <c r="L1564" s="37">
        <v>2.3930000000000002E-3</v>
      </c>
      <c r="M1564" s="37">
        <v>-1.1930000000000001</v>
      </c>
      <c r="N1564" s="37">
        <v>-0.53500000000000003</v>
      </c>
      <c r="O1564" s="37">
        <v>7.9229999999999995E-2</v>
      </c>
      <c r="P1564" s="37">
        <v>30001</v>
      </c>
      <c r="Q1564" s="37">
        <v>120000</v>
      </c>
    </row>
    <row r="1565" spans="9:17" x14ac:dyDescent="0.25">
      <c r="I1565" s="37" t="s">
        <v>1870</v>
      </c>
      <c r="J1565" s="37">
        <v>-0.53649999999999998</v>
      </c>
      <c r="K1565" s="37">
        <v>0.3654</v>
      </c>
      <c r="L1565" s="37">
        <v>2.457E-3</v>
      </c>
      <c r="M1565" s="37">
        <v>-1.286</v>
      </c>
      <c r="N1565" s="37">
        <v>-0.52690000000000003</v>
      </c>
      <c r="O1565" s="37">
        <v>0.1653</v>
      </c>
      <c r="P1565" s="37">
        <v>30001</v>
      </c>
      <c r="Q1565" s="37">
        <v>120000</v>
      </c>
    </row>
    <row r="1566" spans="9:17" x14ac:dyDescent="0.25">
      <c r="I1566" s="37" t="s">
        <v>1871</v>
      </c>
      <c r="J1566" s="37">
        <v>-0.1007</v>
      </c>
      <c r="K1566" s="37">
        <v>0.32250000000000001</v>
      </c>
      <c r="L1566" s="37">
        <v>2.8080000000000002E-3</v>
      </c>
      <c r="M1566" s="37">
        <v>-0.73750000000000004</v>
      </c>
      <c r="N1566" s="37">
        <v>-0.1</v>
      </c>
      <c r="O1566" s="37">
        <v>0.53410000000000002</v>
      </c>
      <c r="P1566" s="37">
        <v>30001</v>
      </c>
      <c r="Q1566" s="37">
        <v>120000</v>
      </c>
    </row>
    <row r="1567" spans="9:17" x14ac:dyDescent="0.25">
      <c r="I1567" s="37" t="s">
        <v>1872</v>
      </c>
      <c r="J1567" s="37">
        <v>-0.16769999999999999</v>
      </c>
      <c r="K1567" s="37">
        <v>0.32329999999999998</v>
      </c>
      <c r="L1567" s="37">
        <v>2.5820000000000001E-3</v>
      </c>
      <c r="M1567" s="37">
        <v>-0.81179999999999997</v>
      </c>
      <c r="N1567" s="37">
        <v>-0.16500000000000001</v>
      </c>
      <c r="O1567" s="37">
        <v>0.4627</v>
      </c>
      <c r="P1567" s="37">
        <v>30001</v>
      </c>
      <c r="Q1567" s="37">
        <v>120000</v>
      </c>
    </row>
    <row r="1568" spans="9:17" x14ac:dyDescent="0.25">
      <c r="I1568" s="37" t="s">
        <v>1873</v>
      </c>
      <c r="J1568" s="37">
        <v>3.107E-2</v>
      </c>
      <c r="K1568" s="37">
        <v>0.33040000000000003</v>
      </c>
      <c r="L1568" s="37">
        <v>2.2420000000000001E-3</v>
      </c>
      <c r="M1568" s="37">
        <v>-0.61080000000000001</v>
      </c>
      <c r="N1568" s="37">
        <v>2.8729999999999999E-2</v>
      </c>
      <c r="O1568" s="37">
        <v>0.69240000000000002</v>
      </c>
      <c r="P1568" s="37">
        <v>30001</v>
      </c>
      <c r="Q1568" s="37">
        <v>120000</v>
      </c>
    </row>
    <row r="1569" spans="9:17" x14ac:dyDescent="0.25">
      <c r="I1569" s="37" t="s">
        <v>1874</v>
      </c>
      <c r="J1569" s="37">
        <v>2.4799999999999999E-2</v>
      </c>
      <c r="K1569" s="37">
        <v>0.31540000000000001</v>
      </c>
      <c r="L1569" s="37">
        <v>2.1289999999999998E-3</v>
      </c>
      <c r="M1569" s="37">
        <v>-0.59140000000000004</v>
      </c>
      <c r="N1569" s="37">
        <v>2.2159999999999999E-2</v>
      </c>
      <c r="O1569" s="37">
        <v>0.65039999999999998</v>
      </c>
      <c r="P1569" s="37">
        <v>30001</v>
      </c>
      <c r="Q1569" s="37">
        <v>120000</v>
      </c>
    </row>
    <row r="1570" spans="9:17" x14ac:dyDescent="0.25">
      <c r="I1570" s="37" t="s">
        <v>1875</v>
      </c>
      <c r="J1570" s="37">
        <v>-7.6939999999999995E-2</v>
      </c>
      <c r="K1570" s="37">
        <v>0.35820000000000002</v>
      </c>
      <c r="L1570" s="37">
        <v>2.4710000000000001E-3</v>
      </c>
      <c r="M1570" s="37">
        <v>-0.79179999999999995</v>
      </c>
      <c r="N1570" s="37">
        <v>-7.553E-2</v>
      </c>
      <c r="O1570" s="37">
        <v>0.62539999999999996</v>
      </c>
      <c r="P1570" s="37">
        <v>30001</v>
      </c>
      <c r="Q1570" s="37">
        <v>120000</v>
      </c>
    </row>
    <row r="1571" spans="9:17" x14ac:dyDescent="0.25">
      <c r="I1571" s="37" t="s">
        <v>1876</v>
      </c>
      <c r="J1571" s="37">
        <v>-0.62690000000000001</v>
      </c>
      <c r="K1571" s="37">
        <v>0.35270000000000001</v>
      </c>
      <c r="L1571" s="37">
        <v>2.8730000000000001E-3</v>
      </c>
      <c r="M1571" s="37">
        <v>-1.323</v>
      </c>
      <c r="N1571" s="37">
        <v>-0.62649999999999995</v>
      </c>
      <c r="O1571" s="37">
        <v>6.5479999999999997E-2</v>
      </c>
      <c r="P1571" s="37">
        <v>30001</v>
      </c>
      <c r="Q1571" s="37">
        <v>120000</v>
      </c>
    </row>
    <row r="1572" spans="9:17" x14ac:dyDescent="0.25">
      <c r="I1572" s="37" t="s">
        <v>1877</v>
      </c>
      <c r="J1572" s="37">
        <v>-0.67079999999999995</v>
      </c>
      <c r="K1572" s="37">
        <v>0.38300000000000001</v>
      </c>
      <c r="L1572" s="37">
        <v>3.0230000000000001E-3</v>
      </c>
      <c r="M1572" s="37">
        <v>-1.421</v>
      </c>
      <c r="N1572" s="37">
        <v>-0.67149999999999999</v>
      </c>
      <c r="O1572" s="37">
        <v>8.3470000000000003E-2</v>
      </c>
      <c r="P1572" s="37">
        <v>30001</v>
      </c>
      <c r="Q1572" s="37">
        <v>120000</v>
      </c>
    </row>
    <row r="1573" spans="9:17" x14ac:dyDescent="0.25">
      <c r="I1573" s="37" t="s">
        <v>1878</v>
      </c>
      <c r="J1573" s="37">
        <v>-1.198</v>
      </c>
      <c r="K1573" s="37">
        <v>0.78159999999999996</v>
      </c>
      <c r="L1573" s="37">
        <v>1.3259999999999999E-2</v>
      </c>
      <c r="M1573" s="37">
        <v>-2.7469999999999999</v>
      </c>
      <c r="N1573" s="37">
        <v>-1.1970000000000001</v>
      </c>
      <c r="O1573" s="37">
        <v>0.34699999999999998</v>
      </c>
      <c r="P1573" s="37">
        <v>30001</v>
      </c>
      <c r="Q1573" s="37">
        <v>120000</v>
      </c>
    </row>
    <row r="1574" spans="9:17" x14ac:dyDescent="0.25">
      <c r="I1574" s="37" t="s">
        <v>1879</v>
      </c>
      <c r="J1574" s="37">
        <v>-1.3180000000000001</v>
      </c>
      <c r="K1574" s="37">
        <v>0.41710000000000003</v>
      </c>
      <c r="L1574" s="37">
        <v>3.4160000000000002E-3</v>
      </c>
      <c r="M1574" s="37">
        <v>-2.1339999999999999</v>
      </c>
      <c r="N1574" s="37">
        <v>-1.319</v>
      </c>
      <c r="O1574" s="37">
        <v>-0.499</v>
      </c>
      <c r="P1574" s="37">
        <v>30001</v>
      </c>
      <c r="Q1574" s="37">
        <v>120000</v>
      </c>
    </row>
    <row r="1575" spans="9:17" x14ac:dyDescent="0.25">
      <c r="I1575" s="37" t="s">
        <v>1880</v>
      </c>
      <c r="J1575" s="37">
        <v>-0.97370000000000001</v>
      </c>
      <c r="K1575" s="37">
        <v>0.4123</v>
      </c>
      <c r="L1575" s="37">
        <v>4.1279999999999997E-3</v>
      </c>
      <c r="M1575" s="37">
        <v>-1.7809999999999999</v>
      </c>
      <c r="N1575" s="37">
        <v>-0.97409999999999997</v>
      </c>
      <c r="O1575" s="37">
        <v>-0.1613</v>
      </c>
      <c r="P1575" s="37">
        <v>30001</v>
      </c>
      <c r="Q1575" s="37">
        <v>120000</v>
      </c>
    </row>
    <row r="1576" spans="9:17" x14ac:dyDescent="0.25">
      <c r="I1576" s="37" t="s">
        <v>1881</v>
      </c>
      <c r="J1576" s="37">
        <v>-0.97060000000000002</v>
      </c>
      <c r="K1576" s="37">
        <v>0.65049999999999997</v>
      </c>
      <c r="L1576" s="37">
        <v>9.2910000000000006E-3</v>
      </c>
      <c r="M1576" s="37">
        <v>-2.2799999999999998</v>
      </c>
      <c r="N1576" s="37">
        <v>-0.96879999999999999</v>
      </c>
      <c r="O1576" s="37">
        <v>0.32879999999999998</v>
      </c>
      <c r="P1576" s="37">
        <v>30001</v>
      </c>
      <c r="Q1576" s="37">
        <v>120000</v>
      </c>
    </row>
    <row r="1577" spans="9:17" x14ac:dyDescent="0.25">
      <c r="I1577" s="37" t="s">
        <v>1882</v>
      </c>
      <c r="J1577" s="37">
        <v>-1.157</v>
      </c>
      <c r="K1577" s="37">
        <v>0.42370000000000002</v>
      </c>
      <c r="L1577" s="37">
        <v>3.5980000000000001E-3</v>
      </c>
      <c r="M1577" s="37">
        <v>-1.9910000000000001</v>
      </c>
      <c r="N1577" s="37">
        <v>-1.1579999999999999</v>
      </c>
      <c r="O1577" s="37">
        <v>-0.32829999999999998</v>
      </c>
      <c r="P1577" s="37">
        <v>30001</v>
      </c>
      <c r="Q1577" s="37">
        <v>120000</v>
      </c>
    </row>
    <row r="1578" spans="9:17" x14ac:dyDescent="0.25">
      <c r="I1578" s="37" t="s">
        <v>1883</v>
      </c>
      <c r="J1578" s="37">
        <v>-0.95509999999999995</v>
      </c>
      <c r="K1578" s="37">
        <v>0.41489999999999999</v>
      </c>
      <c r="L1578" s="37">
        <v>4.235E-3</v>
      </c>
      <c r="M1578" s="37">
        <v>-1.766</v>
      </c>
      <c r="N1578" s="37">
        <v>-0.95530000000000004</v>
      </c>
      <c r="O1578" s="37">
        <v>-0.1404</v>
      </c>
      <c r="P1578" s="37">
        <v>30001</v>
      </c>
      <c r="Q1578" s="37">
        <v>120000</v>
      </c>
    </row>
    <row r="1579" spans="9:17" x14ac:dyDescent="0.25">
      <c r="I1579" s="37" t="s">
        <v>1884</v>
      </c>
      <c r="J1579" s="37">
        <v>-0.1021</v>
      </c>
      <c r="K1579" s="37">
        <v>0.4345</v>
      </c>
      <c r="L1579" s="37">
        <v>5.0150000000000004E-3</v>
      </c>
      <c r="M1579" s="37">
        <v>-0.95389999999999997</v>
      </c>
      <c r="N1579" s="37">
        <v>-0.1009</v>
      </c>
      <c r="O1579" s="37">
        <v>0.74460000000000004</v>
      </c>
      <c r="P1579" s="37">
        <v>30001</v>
      </c>
      <c r="Q1579" s="37">
        <v>120000</v>
      </c>
    </row>
    <row r="1580" spans="9:17" x14ac:dyDescent="0.25">
      <c r="I1580" s="37" t="s">
        <v>1885</v>
      </c>
      <c r="J1580" s="37">
        <v>-1.5580000000000001</v>
      </c>
      <c r="K1580" s="37">
        <v>0.43909999999999999</v>
      </c>
      <c r="L1580" s="37">
        <v>4.7600000000000003E-3</v>
      </c>
      <c r="M1580" s="37">
        <v>-2.4470000000000001</v>
      </c>
      <c r="N1580" s="37">
        <v>-1.55</v>
      </c>
      <c r="O1580" s="37">
        <v>-0.71699999999999997</v>
      </c>
      <c r="P1580" s="37">
        <v>30001</v>
      </c>
      <c r="Q1580" s="37">
        <v>120000</v>
      </c>
    </row>
    <row r="1581" spans="9:17" x14ac:dyDescent="0.25">
      <c r="I1581" s="37" t="s">
        <v>1886</v>
      </c>
      <c r="J1581" s="37">
        <v>-1.292</v>
      </c>
      <c r="K1581" s="37">
        <v>0.3861</v>
      </c>
      <c r="L1581" s="37">
        <v>3.7569999999999999E-3</v>
      </c>
      <c r="M1581" s="37">
        <v>-2.0640000000000001</v>
      </c>
      <c r="N1581" s="37">
        <v>-1.288</v>
      </c>
      <c r="O1581" s="37">
        <v>-0.54349999999999998</v>
      </c>
      <c r="P1581" s="37">
        <v>30001</v>
      </c>
      <c r="Q1581" s="37">
        <v>120000</v>
      </c>
    </row>
    <row r="1582" spans="9:17" x14ac:dyDescent="0.25">
      <c r="I1582" s="37" t="s">
        <v>1887</v>
      </c>
      <c r="J1582" s="37">
        <v>-1.2869999999999999</v>
      </c>
      <c r="K1582" s="37">
        <v>0.43120000000000003</v>
      </c>
      <c r="L1582" s="37">
        <v>4.235E-3</v>
      </c>
      <c r="M1582" s="37">
        <v>-2.1560000000000001</v>
      </c>
      <c r="N1582" s="37">
        <v>-1.2809999999999999</v>
      </c>
      <c r="O1582" s="37">
        <v>-0.45939999999999998</v>
      </c>
      <c r="P1582" s="37">
        <v>30001</v>
      </c>
      <c r="Q1582" s="37">
        <v>120000</v>
      </c>
    </row>
    <row r="1583" spans="9:17" x14ac:dyDescent="0.25">
      <c r="I1583" s="37" t="s">
        <v>1888</v>
      </c>
      <c r="J1583" s="37">
        <v>-1.258</v>
      </c>
      <c r="K1583" s="37">
        <v>0.41160000000000002</v>
      </c>
      <c r="L1583" s="37">
        <v>4.4470000000000004E-3</v>
      </c>
      <c r="M1583" s="37">
        <v>-2.089</v>
      </c>
      <c r="N1583" s="37">
        <v>-1.2490000000000001</v>
      </c>
      <c r="O1583" s="37">
        <v>-0.4703</v>
      </c>
      <c r="P1583" s="37">
        <v>30001</v>
      </c>
      <c r="Q1583" s="37">
        <v>120000</v>
      </c>
    </row>
    <row r="1584" spans="9:17" x14ac:dyDescent="0.25">
      <c r="I1584" s="37" t="s">
        <v>1889</v>
      </c>
      <c r="J1584" s="37">
        <v>-0.56210000000000004</v>
      </c>
      <c r="K1584" s="37">
        <v>0.58499999999999996</v>
      </c>
      <c r="L1584" s="37">
        <v>6.6839999999999998E-3</v>
      </c>
      <c r="M1584" s="37">
        <v>-1.679</v>
      </c>
      <c r="N1584" s="37">
        <v>-0.57130000000000003</v>
      </c>
      <c r="O1584" s="37">
        <v>0.59589999999999999</v>
      </c>
      <c r="P1584" s="37">
        <v>30001</v>
      </c>
      <c r="Q1584" s="37">
        <v>120000</v>
      </c>
    </row>
    <row r="1585" spans="9:17" x14ac:dyDescent="0.25">
      <c r="I1585" s="37" t="s">
        <v>1890</v>
      </c>
      <c r="J1585" s="37">
        <v>-1.252</v>
      </c>
      <c r="K1585" s="37">
        <v>0.44869999999999999</v>
      </c>
      <c r="L1585" s="37">
        <v>4.5019999999999999E-3</v>
      </c>
      <c r="M1585" s="37">
        <v>-2.1520000000000001</v>
      </c>
      <c r="N1585" s="37">
        <v>-1.246</v>
      </c>
      <c r="O1585" s="37">
        <v>-0.38190000000000002</v>
      </c>
      <c r="P1585" s="37">
        <v>30001</v>
      </c>
      <c r="Q1585" s="37">
        <v>120000</v>
      </c>
    </row>
    <row r="1586" spans="9:17" x14ac:dyDescent="0.25">
      <c r="I1586" s="37" t="s">
        <v>1891</v>
      </c>
      <c r="J1586" s="37">
        <v>-1.371</v>
      </c>
      <c r="K1586" s="37">
        <v>0.4194</v>
      </c>
      <c r="L1586" s="37">
        <v>4.1240000000000001E-3</v>
      </c>
      <c r="M1586" s="37">
        <v>-2.2069999999999999</v>
      </c>
      <c r="N1586" s="37">
        <v>-1.3660000000000001</v>
      </c>
      <c r="O1586" s="37">
        <v>-0.56379999999999997</v>
      </c>
      <c r="P1586" s="37">
        <v>30001</v>
      </c>
      <c r="Q1586" s="37">
        <v>120000</v>
      </c>
    </row>
    <row r="1587" spans="9:17" x14ac:dyDescent="0.25">
      <c r="I1587" s="37" t="s">
        <v>1892</v>
      </c>
      <c r="J1587" s="37">
        <v>-1.367</v>
      </c>
      <c r="K1587" s="37">
        <v>0.46429999999999999</v>
      </c>
      <c r="L1587" s="37">
        <v>4.3169999999999997E-3</v>
      </c>
      <c r="M1587" s="37">
        <v>-2.2949999999999999</v>
      </c>
      <c r="N1587" s="37">
        <v>-1.359</v>
      </c>
      <c r="O1587" s="37">
        <v>-0.4718</v>
      </c>
      <c r="P1587" s="37">
        <v>30001</v>
      </c>
      <c r="Q1587" s="37">
        <v>120000</v>
      </c>
    </row>
    <row r="1588" spans="9:17" x14ac:dyDescent="0.25">
      <c r="I1588" s="37" t="s">
        <v>1893</v>
      </c>
      <c r="J1588" s="37">
        <v>-0.93140000000000001</v>
      </c>
      <c r="K1588" s="37">
        <v>0.43990000000000001</v>
      </c>
      <c r="L1588" s="37">
        <v>5.0790000000000002E-3</v>
      </c>
      <c r="M1588" s="37">
        <v>-1.8169999999999999</v>
      </c>
      <c r="N1588" s="37">
        <v>-0.92290000000000005</v>
      </c>
      <c r="O1588" s="37">
        <v>-9.1560000000000002E-2</v>
      </c>
      <c r="P1588" s="37">
        <v>30001</v>
      </c>
      <c r="Q1588" s="37">
        <v>120000</v>
      </c>
    </row>
    <row r="1589" spans="9:17" x14ac:dyDescent="0.25">
      <c r="I1589" s="37" t="s">
        <v>1894</v>
      </c>
      <c r="J1589" s="37">
        <v>-0.99829999999999997</v>
      </c>
      <c r="K1589" s="37">
        <v>0.443</v>
      </c>
      <c r="L1589" s="37">
        <v>4.7080000000000004E-3</v>
      </c>
      <c r="M1589" s="37">
        <v>-1.887</v>
      </c>
      <c r="N1589" s="37">
        <v>-0.99180000000000001</v>
      </c>
      <c r="O1589" s="37">
        <v>-0.1489</v>
      </c>
      <c r="P1589" s="37">
        <v>30001</v>
      </c>
      <c r="Q1589" s="37">
        <v>120000</v>
      </c>
    </row>
    <row r="1590" spans="9:17" x14ac:dyDescent="0.25">
      <c r="I1590" s="37" t="s">
        <v>1895</v>
      </c>
      <c r="J1590" s="37">
        <v>-0.79959999999999998</v>
      </c>
      <c r="K1590" s="37">
        <v>0.4451</v>
      </c>
      <c r="L1590" s="37">
        <v>4.5599999999999998E-3</v>
      </c>
      <c r="M1590" s="37">
        <v>-1.6879999999999999</v>
      </c>
      <c r="N1590" s="37">
        <v>-0.79390000000000005</v>
      </c>
      <c r="O1590" s="37">
        <v>6.0159999999999998E-2</v>
      </c>
      <c r="P1590" s="37">
        <v>30001</v>
      </c>
      <c r="Q1590" s="37">
        <v>120000</v>
      </c>
    </row>
    <row r="1591" spans="9:17" x14ac:dyDescent="0.25">
      <c r="I1591" s="37" t="s">
        <v>1896</v>
      </c>
      <c r="J1591" s="37">
        <v>-0.80589999999999995</v>
      </c>
      <c r="K1591" s="37">
        <v>0.43440000000000001</v>
      </c>
      <c r="L1591" s="37">
        <v>4.4580000000000002E-3</v>
      </c>
      <c r="M1591" s="37">
        <v>-1.6759999999999999</v>
      </c>
      <c r="N1591" s="37">
        <v>-0.79749999999999999</v>
      </c>
      <c r="O1591" s="37">
        <v>2.8320000000000001E-2</v>
      </c>
      <c r="P1591" s="37">
        <v>30001</v>
      </c>
      <c r="Q1591" s="37">
        <v>120000</v>
      </c>
    </row>
    <row r="1592" spans="9:17" x14ac:dyDescent="0.25">
      <c r="I1592" s="37" t="s">
        <v>1897</v>
      </c>
      <c r="J1592" s="37">
        <v>-0.90759999999999996</v>
      </c>
      <c r="K1592" s="37">
        <v>0.46750000000000003</v>
      </c>
      <c r="L1592" s="37">
        <v>4.7260000000000002E-3</v>
      </c>
      <c r="M1592" s="37">
        <v>-1.847</v>
      </c>
      <c r="N1592" s="37">
        <v>-0.90129999999999999</v>
      </c>
      <c r="O1592" s="37">
        <v>-1.2109999999999999E-2</v>
      </c>
      <c r="P1592" s="37">
        <v>30001</v>
      </c>
      <c r="Q1592" s="37">
        <v>120000</v>
      </c>
    </row>
    <row r="1593" spans="9:17" x14ac:dyDescent="0.25">
      <c r="I1593" s="37" t="s">
        <v>1898</v>
      </c>
      <c r="J1593" s="37">
        <v>-1.458</v>
      </c>
      <c r="K1593" s="37">
        <v>0.46260000000000001</v>
      </c>
      <c r="L1593" s="37">
        <v>4.9379999999999997E-3</v>
      </c>
      <c r="M1593" s="37">
        <v>-2.3849999999999998</v>
      </c>
      <c r="N1593" s="37">
        <v>-1.45</v>
      </c>
      <c r="O1593" s="37">
        <v>-0.56389999999999996</v>
      </c>
      <c r="P1593" s="37">
        <v>30001</v>
      </c>
      <c r="Q1593" s="37">
        <v>120000</v>
      </c>
    </row>
    <row r="1594" spans="9:17" x14ac:dyDescent="0.25">
      <c r="I1594" s="37" t="s">
        <v>1899</v>
      </c>
      <c r="J1594" s="37">
        <v>-1.5009999999999999</v>
      </c>
      <c r="K1594" s="37">
        <v>0.48499999999999999</v>
      </c>
      <c r="L1594" s="37">
        <v>5.0179999999999999E-3</v>
      </c>
      <c r="M1594" s="37">
        <v>-2.4689999999999999</v>
      </c>
      <c r="N1594" s="37">
        <v>-1.494</v>
      </c>
      <c r="O1594" s="37">
        <v>-0.56669999999999998</v>
      </c>
      <c r="P1594" s="37">
        <v>30001</v>
      </c>
      <c r="Q1594" s="37">
        <v>120000</v>
      </c>
    </row>
    <row r="1595" spans="9:17" x14ac:dyDescent="0.25">
      <c r="I1595" s="37" t="s">
        <v>1900</v>
      </c>
      <c r="J1595" s="37">
        <v>-2.028</v>
      </c>
      <c r="K1595" s="37">
        <v>0.83640000000000003</v>
      </c>
      <c r="L1595" s="37">
        <v>1.366E-2</v>
      </c>
      <c r="M1595" s="37">
        <v>-3.6920000000000002</v>
      </c>
      <c r="N1595" s="37">
        <v>-2.0259999999999998</v>
      </c>
      <c r="O1595" s="37">
        <v>-0.39190000000000003</v>
      </c>
      <c r="P1595" s="37">
        <v>30001</v>
      </c>
      <c r="Q1595" s="37">
        <v>120000</v>
      </c>
    </row>
    <row r="1596" spans="9:17" x14ac:dyDescent="0.25">
      <c r="I1596" s="37" t="s">
        <v>1901</v>
      </c>
      <c r="J1596" s="37">
        <v>-2.1480000000000001</v>
      </c>
      <c r="K1596" s="37">
        <v>0.51800000000000002</v>
      </c>
      <c r="L1596" s="37">
        <v>5.1029999999999999E-3</v>
      </c>
      <c r="M1596" s="37">
        <v>-3.177</v>
      </c>
      <c r="N1596" s="37">
        <v>-2.1429999999999998</v>
      </c>
      <c r="O1596" s="37">
        <v>-1.1419999999999999</v>
      </c>
      <c r="P1596" s="37">
        <v>30001</v>
      </c>
      <c r="Q1596" s="37">
        <v>120000</v>
      </c>
    </row>
    <row r="1597" spans="9:17" x14ac:dyDescent="0.25">
      <c r="I1597" s="37" t="s">
        <v>1902</v>
      </c>
      <c r="J1597" s="37">
        <v>-1.804</v>
      </c>
      <c r="K1597" s="37">
        <v>0.51139999999999997</v>
      </c>
      <c r="L1597" s="37">
        <v>5.4799999999999996E-3</v>
      </c>
      <c r="M1597" s="37">
        <v>-2.8239999999999998</v>
      </c>
      <c r="N1597" s="37">
        <v>-1.7989999999999999</v>
      </c>
      <c r="O1597" s="37">
        <v>-0.80920000000000003</v>
      </c>
      <c r="P1597" s="37">
        <v>30001</v>
      </c>
      <c r="Q1597" s="37">
        <v>120000</v>
      </c>
    </row>
    <row r="1598" spans="9:17" x14ac:dyDescent="0.25">
      <c r="I1598" s="37" t="s">
        <v>1903</v>
      </c>
      <c r="J1598" s="37">
        <v>-1.8009999999999999</v>
      </c>
      <c r="K1598" s="37">
        <v>0.71809999999999996</v>
      </c>
      <c r="L1598" s="37">
        <v>9.8919999999999998E-3</v>
      </c>
      <c r="M1598" s="37">
        <v>-3.24</v>
      </c>
      <c r="N1598" s="37">
        <v>-1.8</v>
      </c>
      <c r="O1598" s="37">
        <v>-0.37380000000000002</v>
      </c>
      <c r="P1598" s="37">
        <v>30001</v>
      </c>
      <c r="Q1598" s="37">
        <v>120000</v>
      </c>
    </row>
    <row r="1599" spans="9:17" x14ac:dyDescent="0.25">
      <c r="I1599" s="37" t="s">
        <v>1904</v>
      </c>
      <c r="J1599" s="37">
        <v>-1.988</v>
      </c>
      <c r="K1599" s="37">
        <v>0.52029999999999998</v>
      </c>
      <c r="L1599" s="37">
        <v>5.4390000000000003E-3</v>
      </c>
      <c r="M1599" s="37">
        <v>-3.0209999999999999</v>
      </c>
      <c r="N1599" s="37">
        <v>-1.984</v>
      </c>
      <c r="O1599" s="37">
        <v>-0.9889</v>
      </c>
      <c r="P1599" s="37">
        <v>30001</v>
      </c>
      <c r="Q1599" s="37">
        <v>120000</v>
      </c>
    </row>
    <row r="1600" spans="9:17" x14ac:dyDescent="0.25">
      <c r="I1600" s="37" t="s">
        <v>1905</v>
      </c>
      <c r="J1600" s="37">
        <v>-1.786</v>
      </c>
      <c r="K1600" s="37">
        <v>0.50770000000000004</v>
      </c>
      <c r="L1600" s="37">
        <v>6.0699999999999999E-3</v>
      </c>
      <c r="M1600" s="37">
        <v>-2.8</v>
      </c>
      <c r="N1600" s="37">
        <v>-1.7809999999999999</v>
      </c>
      <c r="O1600" s="37">
        <v>-0.79890000000000005</v>
      </c>
      <c r="P1600" s="37">
        <v>30001</v>
      </c>
      <c r="Q1600" s="37">
        <v>120000</v>
      </c>
    </row>
    <row r="1601" spans="9:17" x14ac:dyDescent="0.25">
      <c r="I1601" s="37" t="s">
        <v>1906</v>
      </c>
      <c r="J1601" s="37">
        <v>-0.93269999999999997</v>
      </c>
      <c r="K1601" s="37">
        <v>0.52549999999999997</v>
      </c>
      <c r="L1601" s="37">
        <v>6.5649999999999997E-3</v>
      </c>
      <c r="M1601" s="37">
        <v>-1.982</v>
      </c>
      <c r="N1601" s="37">
        <v>-0.92500000000000004</v>
      </c>
      <c r="O1601" s="37">
        <v>8.5559999999999997E-2</v>
      </c>
      <c r="P1601" s="37">
        <v>30001</v>
      </c>
      <c r="Q1601" s="37">
        <v>120000</v>
      </c>
    </row>
    <row r="1602" spans="9:17" x14ac:dyDescent="0.25">
      <c r="I1602" s="37" t="s">
        <v>1907</v>
      </c>
      <c r="J1602" s="37">
        <v>0.26619999999999999</v>
      </c>
      <c r="K1602" s="37">
        <v>0.2457</v>
      </c>
      <c r="L1602" s="37">
        <v>2.3249999999999998E-3</v>
      </c>
      <c r="M1602" s="37">
        <v>-0.2137</v>
      </c>
      <c r="N1602" s="37">
        <v>0.26590000000000003</v>
      </c>
      <c r="O1602" s="37">
        <v>0.74939999999999996</v>
      </c>
      <c r="P1602" s="37">
        <v>30001</v>
      </c>
      <c r="Q1602" s="37">
        <v>120000</v>
      </c>
    </row>
    <row r="1603" spans="9:17" x14ac:dyDescent="0.25">
      <c r="I1603" s="37" t="s">
        <v>1908</v>
      </c>
      <c r="J1603" s="37">
        <v>0.27129999999999999</v>
      </c>
      <c r="K1603" s="37">
        <v>0.25890000000000002</v>
      </c>
      <c r="L1603" s="37">
        <v>2.042E-3</v>
      </c>
      <c r="M1603" s="37">
        <v>-0.24049999999999999</v>
      </c>
      <c r="N1603" s="37">
        <v>0.27160000000000001</v>
      </c>
      <c r="O1603" s="37">
        <v>0.77829999999999999</v>
      </c>
      <c r="P1603" s="37">
        <v>30001</v>
      </c>
      <c r="Q1603" s="37">
        <v>120000</v>
      </c>
    </row>
    <row r="1604" spans="9:17" x14ac:dyDescent="0.25">
      <c r="I1604" s="37" t="s">
        <v>1909</v>
      </c>
      <c r="J1604" s="37">
        <v>0.3004</v>
      </c>
      <c r="K1604" s="37">
        <v>0.19450000000000001</v>
      </c>
      <c r="L1604" s="37">
        <v>1.671E-3</v>
      </c>
      <c r="M1604" s="37">
        <v>-8.0930000000000002E-2</v>
      </c>
      <c r="N1604" s="37">
        <v>0.3004</v>
      </c>
      <c r="O1604" s="37">
        <v>0.68330000000000002</v>
      </c>
      <c r="P1604" s="37">
        <v>30001</v>
      </c>
      <c r="Q1604" s="37">
        <v>120000</v>
      </c>
    </row>
    <row r="1605" spans="9:17" x14ac:dyDescent="0.25">
      <c r="I1605" s="37" t="s">
        <v>1910</v>
      </c>
      <c r="J1605" s="37">
        <v>0.99639999999999995</v>
      </c>
      <c r="K1605" s="37">
        <v>0.46850000000000003</v>
      </c>
      <c r="L1605" s="37">
        <v>5.5770000000000004E-3</v>
      </c>
      <c r="M1605" s="37">
        <v>0.15859999999999999</v>
      </c>
      <c r="N1605" s="37">
        <v>0.98170000000000002</v>
      </c>
      <c r="O1605" s="37">
        <v>1.9379999999999999</v>
      </c>
      <c r="P1605" s="37">
        <v>30001</v>
      </c>
      <c r="Q1605" s="37">
        <v>120000</v>
      </c>
    </row>
    <row r="1606" spans="9:17" x14ac:dyDescent="0.25">
      <c r="I1606" s="37" t="s">
        <v>1911</v>
      </c>
      <c r="J1606" s="37">
        <v>0.30620000000000003</v>
      </c>
      <c r="K1606" s="37">
        <v>0.27500000000000002</v>
      </c>
      <c r="L1606" s="37">
        <v>1.885E-3</v>
      </c>
      <c r="M1606" s="37">
        <v>-0.2336</v>
      </c>
      <c r="N1606" s="37">
        <v>0.30520000000000003</v>
      </c>
      <c r="O1606" s="37">
        <v>0.84899999999999998</v>
      </c>
      <c r="P1606" s="37">
        <v>30001</v>
      </c>
      <c r="Q1606" s="37">
        <v>120000</v>
      </c>
    </row>
    <row r="1607" spans="9:17" x14ac:dyDescent="0.25">
      <c r="I1607" s="37" t="s">
        <v>1912</v>
      </c>
      <c r="J1607" s="37">
        <v>0.18759999999999999</v>
      </c>
      <c r="K1607" s="37">
        <v>0.26090000000000002</v>
      </c>
      <c r="L1607" s="37">
        <v>2.346E-3</v>
      </c>
      <c r="M1607" s="37">
        <v>-0.33229999999999998</v>
      </c>
      <c r="N1607" s="37">
        <v>0.19</v>
      </c>
      <c r="O1607" s="37">
        <v>0.69599999999999995</v>
      </c>
      <c r="P1607" s="37">
        <v>30001</v>
      </c>
      <c r="Q1607" s="37">
        <v>120000</v>
      </c>
    </row>
    <row r="1608" spans="9:17" x14ac:dyDescent="0.25">
      <c r="I1608" s="37" t="s">
        <v>1913</v>
      </c>
      <c r="J1608" s="37">
        <v>0.19139999999999999</v>
      </c>
      <c r="K1608" s="37">
        <v>0.31590000000000001</v>
      </c>
      <c r="L1608" s="37">
        <v>2.4629999999999999E-3</v>
      </c>
      <c r="M1608" s="37">
        <v>-0.4541</v>
      </c>
      <c r="N1608" s="37">
        <v>0.19839999999999999</v>
      </c>
      <c r="O1608" s="37">
        <v>0.79859999999999998</v>
      </c>
      <c r="P1608" s="37">
        <v>30001</v>
      </c>
      <c r="Q1608" s="37">
        <v>120000</v>
      </c>
    </row>
    <row r="1609" spans="9:17" x14ac:dyDescent="0.25">
      <c r="I1609" s="37" t="s">
        <v>1914</v>
      </c>
      <c r="J1609" s="37">
        <v>0.62709999999999999</v>
      </c>
      <c r="K1609" s="37">
        <v>0.25209999999999999</v>
      </c>
      <c r="L1609" s="37">
        <v>2.3479999999999998E-3</v>
      </c>
      <c r="M1609" s="37">
        <v>0.12670000000000001</v>
      </c>
      <c r="N1609" s="37">
        <v>0.62849999999999995</v>
      </c>
      <c r="O1609" s="37">
        <v>1.123</v>
      </c>
      <c r="P1609" s="37">
        <v>30001</v>
      </c>
      <c r="Q1609" s="37">
        <v>120000</v>
      </c>
    </row>
    <row r="1610" spans="9:17" x14ac:dyDescent="0.25">
      <c r="I1610" s="37" t="s">
        <v>1915</v>
      </c>
      <c r="J1610" s="37">
        <v>0.56010000000000004</v>
      </c>
      <c r="K1610" s="37">
        <v>0.26750000000000002</v>
      </c>
      <c r="L1610" s="37">
        <v>2.48E-3</v>
      </c>
      <c r="M1610" s="37">
        <v>2.3220000000000001E-2</v>
      </c>
      <c r="N1610" s="37">
        <v>0.56430000000000002</v>
      </c>
      <c r="O1610" s="37">
        <v>1.0780000000000001</v>
      </c>
      <c r="P1610" s="37">
        <v>30001</v>
      </c>
      <c r="Q1610" s="37">
        <v>120000</v>
      </c>
    </row>
    <row r="1611" spans="9:17" x14ac:dyDescent="0.25">
      <c r="I1611" s="37" t="s">
        <v>1916</v>
      </c>
      <c r="J1611" s="37">
        <v>0.75890000000000002</v>
      </c>
      <c r="K1611" s="37">
        <v>0.26879999999999998</v>
      </c>
      <c r="L1611" s="37">
        <v>2.16E-3</v>
      </c>
      <c r="M1611" s="37">
        <v>0.2427</v>
      </c>
      <c r="N1611" s="37">
        <v>0.75419999999999998</v>
      </c>
      <c r="O1611" s="37">
        <v>1.2989999999999999</v>
      </c>
      <c r="P1611" s="37">
        <v>30001</v>
      </c>
      <c r="Q1611" s="37">
        <v>120000</v>
      </c>
    </row>
    <row r="1612" spans="9:17" x14ac:dyDescent="0.25">
      <c r="I1612" s="37" t="s">
        <v>1917</v>
      </c>
      <c r="J1612" s="37">
        <v>0.75260000000000005</v>
      </c>
      <c r="K1612" s="37">
        <v>0.25390000000000001</v>
      </c>
      <c r="L1612" s="37">
        <v>2.0470000000000002E-3</v>
      </c>
      <c r="M1612" s="37">
        <v>0.25650000000000001</v>
      </c>
      <c r="N1612" s="37">
        <v>0.75</v>
      </c>
      <c r="O1612" s="37">
        <v>1.258</v>
      </c>
      <c r="P1612" s="37">
        <v>30001</v>
      </c>
      <c r="Q1612" s="37">
        <v>120000</v>
      </c>
    </row>
    <row r="1613" spans="9:17" x14ac:dyDescent="0.25">
      <c r="I1613" s="37" t="s">
        <v>1918</v>
      </c>
      <c r="J1613" s="37">
        <v>0.65090000000000003</v>
      </c>
      <c r="K1613" s="37">
        <v>0.30640000000000001</v>
      </c>
      <c r="L1613" s="37">
        <v>2.3509999999999998E-3</v>
      </c>
      <c r="M1613" s="37">
        <v>4.0599999999999997E-2</v>
      </c>
      <c r="N1613" s="37">
        <v>0.65180000000000005</v>
      </c>
      <c r="O1613" s="37">
        <v>1.2589999999999999</v>
      </c>
      <c r="P1613" s="37">
        <v>30001</v>
      </c>
      <c r="Q1613" s="37">
        <v>120000</v>
      </c>
    </row>
    <row r="1614" spans="9:17" x14ac:dyDescent="0.25">
      <c r="I1614" s="37" t="s">
        <v>1919</v>
      </c>
      <c r="J1614" s="37">
        <v>0.10100000000000001</v>
      </c>
      <c r="K1614" s="37">
        <v>0.28570000000000001</v>
      </c>
      <c r="L1614" s="37">
        <v>2.5070000000000001E-3</v>
      </c>
      <c r="M1614" s="37">
        <v>-0.45779999999999998</v>
      </c>
      <c r="N1614" s="37">
        <v>9.9279999999999993E-2</v>
      </c>
      <c r="O1614" s="37">
        <v>0.66500000000000004</v>
      </c>
      <c r="P1614" s="37">
        <v>30001</v>
      </c>
      <c r="Q1614" s="37">
        <v>120000</v>
      </c>
    </row>
    <row r="1615" spans="9:17" x14ac:dyDescent="0.25">
      <c r="I1615" s="37" t="s">
        <v>1920</v>
      </c>
      <c r="J1615" s="37">
        <v>5.704E-2</v>
      </c>
      <c r="K1615" s="37">
        <v>0.32190000000000002</v>
      </c>
      <c r="L1615" s="37">
        <v>2.5579999999999999E-3</v>
      </c>
      <c r="M1615" s="37">
        <v>-0.57410000000000005</v>
      </c>
      <c r="N1615" s="37">
        <v>5.7259999999999998E-2</v>
      </c>
      <c r="O1615" s="37">
        <v>0.69259999999999999</v>
      </c>
      <c r="P1615" s="37">
        <v>30001</v>
      </c>
      <c r="Q1615" s="37">
        <v>120000</v>
      </c>
    </row>
    <row r="1616" spans="9:17" x14ac:dyDescent="0.25">
      <c r="I1616" s="37" t="s">
        <v>1921</v>
      </c>
      <c r="J1616" s="37">
        <v>-0.4698</v>
      </c>
      <c r="K1616" s="37">
        <v>0.74939999999999996</v>
      </c>
      <c r="L1616" s="37">
        <v>1.312E-2</v>
      </c>
      <c r="M1616" s="37">
        <v>-1.9450000000000001</v>
      </c>
      <c r="N1616" s="37">
        <v>-0.46820000000000001</v>
      </c>
      <c r="O1616" s="37">
        <v>1.01</v>
      </c>
      <c r="P1616" s="37">
        <v>30001</v>
      </c>
      <c r="Q1616" s="37">
        <v>120000</v>
      </c>
    </row>
    <row r="1617" spans="9:17" x14ac:dyDescent="0.25">
      <c r="I1617" s="37" t="s">
        <v>1922</v>
      </c>
      <c r="J1617" s="37">
        <v>-0.58979999999999999</v>
      </c>
      <c r="K1617" s="37">
        <v>0.35759999999999997</v>
      </c>
      <c r="L1617" s="37">
        <v>3.225E-3</v>
      </c>
      <c r="M1617" s="37">
        <v>-1.292</v>
      </c>
      <c r="N1617" s="37">
        <v>-0.59009999999999996</v>
      </c>
      <c r="O1617" s="37">
        <v>0.1159</v>
      </c>
      <c r="P1617" s="37">
        <v>30001</v>
      </c>
      <c r="Q1617" s="37">
        <v>120000</v>
      </c>
    </row>
    <row r="1618" spans="9:17" x14ac:dyDescent="0.25">
      <c r="I1618" s="37" t="s">
        <v>1923</v>
      </c>
      <c r="J1618" s="37">
        <v>-0.24590000000000001</v>
      </c>
      <c r="K1618" s="37">
        <v>0.34910000000000002</v>
      </c>
      <c r="L1618" s="37">
        <v>3.8479999999999999E-3</v>
      </c>
      <c r="M1618" s="37">
        <v>-0.92549999999999999</v>
      </c>
      <c r="N1618" s="37">
        <v>-0.24679999999999999</v>
      </c>
      <c r="O1618" s="37">
        <v>0.44069999999999998</v>
      </c>
      <c r="P1618" s="37">
        <v>30001</v>
      </c>
      <c r="Q1618" s="37">
        <v>120000</v>
      </c>
    </row>
    <row r="1619" spans="9:17" x14ac:dyDescent="0.25">
      <c r="I1619" s="37" t="s">
        <v>1924</v>
      </c>
      <c r="J1619" s="37">
        <v>-0.2427</v>
      </c>
      <c r="K1619" s="37">
        <v>0.61180000000000001</v>
      </c>
      <c r="L1619" s="37">
        <v>9.1229999999999992E-3</v>
      </c>
      <c r="M1619" s="37">
        <v>-1.47</v>
      </c>
      <c r="N1619" s="37">
        <v>-0.24349999999999999</v>
      </c>
      <c r="O1619" s="37">
        <v>0.99660000000000004</v>
      </c>
      <c r="P1619" s="37">
        <v>30001</v>
      </c>
      <c r="Q1619" s="37">
        <v>120000</v>
      </c>
    </row>
    <row r="1620" spans="9:17" x14ac:dyDescent="0.25">
      <c r="I1620" s="37" t="s">
        <v>1925</v>
      </c>
      <c r="J1620" s="37">
        <v>-0.42959999999999998</v>
      </c>
      <c r="K1620" s="37">
        <v>0.36959999999999998</v>
      </c>
      <c r="L1620" s="37">
        <v>3.3310000000000002E-3</v>
      </c>
      <c r="M1620" s="37">
        <v>-1.1539999999999999</v>
      </c>
      <c r="N1620" s="37">
        <v>-0.43130000000000002</v>
      </c>
      <c r="O1620" s="37">
        <v>0.29339999999999999</v>
      </c>
      <c r="P1620" s="37">
        <v>30001</v>
      </c>
      <c r="Q1620" s="37">
        <v>120000</v>
      </c>
    </row>
    <row r="1621" spans="9:17" x14ac:dyDescent="0.25">
      <c r="I1621" s="37" t="s">
        <v>1926</v>
      </c>
      <c r="J1621" s="37">
        <v>-0.22720000000000001</v>
      </c>
      <c r="K1621" s="37">
        <v>0.35360000000000003</v>
      </c>
      <c r="L1621" s="37">
        <v>3.6709999999999998E-3</v>
      </c>
      <c r="M1621" s="37">
        <v>-0.91849999999999998</v>
      </c>
      <c r="N1621" s="37">
        <v>-0.2288</v>
      </c>
      <c r="O1621" s="37">
        <v>0.46750000000000003</v>
      </c>
      <c r="P1621" s="37">
        <v>30001</v>
      </c>
      <c r="Q1621" s="37">
        <v>120000</v>
      </c>
    </row>
    <row r="1622" spans="9:17" x14ac:dyDescent="0.25">
      <c r="I1622" s="37" t="s">
        <v>1927</v>
      </c>
      <c r="J1622" s="37">
        <v>0.62580000000000002</v>
      </c>
      <c r="K1622" s="37">
        <v>0.3795</v>
      </c>
      <c r="L1622" s="37">
        <v>4.6290000000000003E-3</v>
      </c>
      <c r="M1622" s="37">
        <v>-0.11650000000000001</v>
      </c>
      <c r="N1622" s="37">
        <v>0.62509999999999999</v>
      </c>
      <c r="O1622" s="37">
        <v>1.3680000000000001</v>
      </c>
      <c r="P1622" s="37">
        <v>30001</v>
      </c>
      <c r="Q1622" s="37">
        <v>120000</v>
      </c>
    </row>
    <row r="1623" spans="9:17" x14ac:dyDescent="0.25">
      <c r="I1623" s="37" t="s">
        <v>1928</v>
      </c>
      <c r="J1623" s="37">
        <v>5.097E-3</v>
      </c>
      <c r="K1623" s="37">
        <v>0.23019999999999999</v>
      </c>
      <c r="L1623" s="37">
        <v>1.382E-3</v>
      </c>
      <c r="M1623" s="37">
        <v>-0.4531</v>
      </c>
      <c r="N1623" s="37">
        <v>4.0769999999999999E-3</v>
      </c>
      <c r="O1623" s="37">
        <v>0.46679999999999999</v>
      </c>
      <c r="P1623" s="37">
        <v>30001</v>
      </c>
      <c r="Q1623" s="37">
        <v>120000</v>
      </c>
    </row>
    <row r="1624" spans="9:17" x14ac:dyDescent="0.25">
      <c r="I1624" s="37" t="s">
        <v>1929</v>
      </c>
      <c r="J1624" s="37">
        <v>3.4169999999999999E-2</v>
      </c>
      <c r="K1624" s="37">
        <v>0.19089999999999999</v>
      </c>
      <c r="L1624" s="37">
        <v>1.73E-3</v>
      </c>
      <c r="M1624" s="37">
        <v>-0.33910000000000001</v>
      </c>
      <c r="N1624" s="37">
        <v>3.0870000000000002E-2</v>
      </c>
      <c r="O1624" s="37">
        <v>0.41689999999999999</v>
      </c>
      <c r="P1624" s="37">
        <v>30001</v>
      </c>
      <c r="Q1624" s="37">
        <v>120000</v>
      </c>
    </row>
    <row r="1625" spans="9:17" x14ac:dyDescent="0.25">
      <c r="I1625" s="37" t="s">
        <v>1930</v>
      </c>
      <c r="J1625" s="37">
        <v>0.73019999999999996</v>
      </c>
      <c r="K1625" s="37">
        <v>0.46439999999999998</v>
      </c>
      <c r="L1625" s="37">
        <v>5.7879999999999997E-3</v>
      </c>
      <c r="M1625" s="37">
        <v>-4.0509999999999997E-2</v>
      </c>
      <c r="N1625" s="37">
        <v>0.71179999999999999</v>
      </c>
      <c r="O1625" s="37">
        <v>1.6739999999999999</v>
      </c>
      <c r="P1625" s="37">
        <v>30001</v>
      </c>
      <c r="Q1625" s="37">
        <v>120000</v>
      </c>
    </row>
    <row r="1626" spans="9:17" x14ac:dyDescent="0.25">
      <c r="I1626" s="37" t="s">
        <v>1931</v>
      </c>
      <c r="J1626" s="37">
        <v>4.0030000000000003E-2</v>
      </c>
      <c r="K1626" s="37">
        <v>0.25840000000000002</v>
      </c>
      <c r="L1626" s="37">
        <v>1.884E-3</v>
      </c>
      <c r="M1626" s="37">
        <v>-0.46750000000000003</v>
      </c>
      <c r="N1626" s="37">
        <v>3.4610000000000002E-2</v>
      </c>
      <c r="O1626" s="37">
        <v>0.56859999999999999</v>
      </c>
      <c r="P1626" s="37">
        <v>30001</v>
      </c>
      <c r="Q1626" s="37">
        <v>120000</v>
      </c>
    </row>
    <row r="1627" spans="9:17" x14ac:dyDescent="0.25">
      <c r="I1627" s="37" t="s">
        <v>1932</v>
      </c>
      <c r="J1627" s="37">
        <v>-7.8609999999999999E-2</v>
      </c>
      <c r="K1627" s="37">
        <v>0.18859999999999999</v>
      </c>
      <c r="L1627" s="37">
        <v>1.0740000000000001E-3</v>
      </c>
      <c r="M1627" s="37">
        <v>-0.45950000000000002</v>
      </c>
      <c r="N1627" s="37">
        <v>-7.3450000000000001E-2</v>
      </c>
      <c r="O1627" s="37">
        <v>0.28649999999999998</v>
      </c>
      <c r="P1627" s="37">
        <v>30001</v>
      </c>
      <c r="Q1627" s="37">
        <v>120000</v>
      </c>
    </row>
    <row r="1628" spans="9:17" x14ac:dyDescent="0.25">
      <c r="I1628" s="37" t="s">
        <v>1933</v>
      </c>
      <c r="J1628" s="37">
        <v>-7.4829999999999994E-2</v>
      </c>
      <c r="K1628" s="37">
        <v>0.28449999999999998</v>
      </c>
      <c r="L1628" s="37">
        <v>1.5950000000000001E-3</v>
      </c>
      <c r="M1628" s="37">
        <v>-0.66439999999999999</v>
      </c>
      <c r="N1628" s="37">
        <v>-6.3869999999999996E-2</v>
      </c>
      <c r="O1628" s="37">
        <v>0.48110000000000003</v>
      </c>
      <c r="P1628" s="37">
        <v>30001</v>
      </c>
      <c r="Q1628" s="37">
        <v>120000</v>
      </c>
    </row>
    <row r="1629" spans="9:17" x14ac:dyDescent="0.25">
      <c r="I1629" s="37" t="s">
        <v>1934</v>
      </c>
      <c r="J1629" s="37">
        <v>0.3609</v>
      </c>
      <c r="K1629" s="37">
        <v>0.24540000000000001</v>
      </c>
      <c r="L1629" s="37">
        <v>2.7290000000000001E-3</v>
      </c>
      <c r="M1629" s="37">
        <v>-0.12520000000000001</v>
      </c>
      <c r="N1629" s="37">
        <v>0.36249999999999999</v>
      </c>
      <c r="O1629" s="37">
        <v>0.83979999999999999</v>
      </c>
      <c r="P1629" s="37">
        <v>30001</v>
      </c>
      <c r="Q1629" s="37">
        <v>120000</v>
      </c>
    </row>
    <row r="1630" spans="9:17" x14ac:dyDescent="0.25">
      <c r="I1630" s="37" t="s">
        <v>1935</v>
      </c>
      <c r="J1630" s="37">
        <v>0.29389999999999999</v>
      </c>
      <c r="K1630" s="37">
        <v>0.253</v>
      </c>
      <c r="L1630" s="37">
        <v>2.362E-3</v>
      </c>
      <c r="M1630" s="37">
        <v>-0.2157</v>
      </c>
      <c r="N1630" s="37">
        <v>0.29899999999999999</v>
      </c>
      <c r="O1630" s="37">
        <v>0.78069999999999995</v>
      </c>
      <c r="P1630" s="37">
        <v>30001</v>
      </c>
      <c r="Q1630" s="37">
        <v>120000</v>
      </c>
    </row>
    <row r="1631" spans="9:17" x14ac:dyDescent="0.25">
      <c r="I1631" s="37" t="s">
        <v>1936</v>
      </c>
      <c r="J1631" s="37">
        <v>0.49270000000000003</v>
      </c>
      <c r="K1631" s="37">
        <v>0.25259999999999999</v>
      </c>
      <c r="L1631" s="37">
        <v>1.854E-3</v>
      </c>
      <c r="M1631" s="37">
        <v>8.4580000000000002E-3</v>
      </c>
      <c r="N1631" s="37">
        <v>0.48820000000000002</v>
      </c>
      <c r="O1631" s="37">
        <v>1.0009999999999999</v>
      </c>
      <c r="P1631" s="37">
        <v>30001</v>
      </c>
      <c r="Q1631" s="37">
        <v>120000</v>
      </c>
    </row>
    <row r="1632" spans="9:17" x14ac:dyDescent="0.25">
      <c r="I1632" s="37" t="s">
        <v>1937</v>
      </c>
      <c r="J1632" s="37">
        <v>0.4864</v>
      </c>
      <c r="K1632" s="37">
        <v>0.23669999999999999</v>
      </c>
      <c r="L1632" s="37">
        <v>1.7780000000000001E-3</v>
      </c>
      <c r="M1632" s="37">
        <v>2.6270000000000002E-2</v>
      </c>
      <c r="N1632" s="37">
        <v>0.48430000000000001</v>
      </c>
      <c r="O1632" s="37">
        <v>0.96</v>
      </c>
      <c r="P1632" s="37">
        <v>30001</v>
      </c>
      <c r="Q1632" s="37">
        <v>120000</v>
      </c>
    </row>
    <row r="1633" spans="9:17" x14ac:dyDescent="0.25">
      <c r="I1633" s="37" t="s">
        <v>1938</v>
      </c>
      <c r="J1633" s="37">
        <v>0.38469999999999999</v>
      </c>
      <c r="K1633" s="37">
        <v>0.29339999999999999</v>
      </c>
      <c r="L1633" s="37">
        <v>2.2759999999999998E-3</v>
      </c>
      <c r="M1633" s="37">
        <v>-0.2031</v>
      </c>
      <c r="N1633" s="37">
        <v>0.38690000000000002</v>
      </c>
      <c r="O1633" s="37">
        <v>0.96150000000000002</v>
      </c>
      <c r="P1633" s="37">
        <v>30001</v>
      </c>
      <c r="Q1633" s="37">
        <v>120000</v>
      </c>
    </row>
    <row r="1634" spans="9:17" x14ac:dyDescent="0.25">
      <c r="I1634" s="37" t="s">
        <v>1939</v>
      </c>
      <c r="J1634" s="37">
        <v>-0.16520000000000001</v>
      </c>
      <c r="K1634" s="37">
        <v>0.28470000000000001</v>
      </c>
      <c r="L1634" s="37">
        <v>2.6710000000000002E-3</v>
      </c>
      <c r="M1634" s="37">
        <v>-0.72560000000000002</v>
      </c>
      <c r="N1634" s="37">
        <v>-0.1658</v>
      </c>
      <c r="O1634" s="37">
        <v>0.39810000000000001</v>
      </c>
      <c r="P1634" s="37">
        <v>30001</v>
      </c>
      <c r="Q1634" s="37">
        <v>120000</v>
      </c>
    </row>
    <row r="1635" spans="9:17" x14ac:dyDescent="0.25">
      <c r="I1635" s="37" t="s">
        <v>1940</v>
      </c>
      <c r="J1635" s="37">
        <v>-0.2092</v>
      </c>
      <c r="K1635" s="37">
        <v>0.32050000000000001</v>
      </c>
      <c r="L1635" s="37">
        <v>2.8649999999999999E-3</v>
      </c>
      <c r="M1635" s="37">
        <v>-0.83860000000000001</v>
      </c>
      <c r="N1635" s="37">
        <v>-0.2094</v>
      </c>
      <c r="O1635" s="37">
        <v>0.4204</v>
      </c>
      <c r="P1635" s="37">
        <v>30001</v>
      </c>
      <c r="Q1635" s="37">
        <v>120000</v>
      </c>
    </row>
    <row r="1636" spans="9:17" x14ac:dyDescent="0.25">
      <c r="I1636" s="37" t="s">
        <v>1941</v>
      </c>
      <c r="J1636" s="37">
        <v>-0.73599999999999999</v>
      </c>
      <c r="K1636" s="37">
        <v>0.752</v>
      </c>
      <c r="L1636" s="37">
        <v>1.312E-2</v>
      </c>
      <c r="M1636" s="37">
        <v>-2.222</v>
      </c>
      <c r="N1636" s="37">
        <v>-0.73540000000000005</v>
      </c>
      <c r="O1636" s="37">
        <v>0.74509999999999998</v>
      </c>
      <c r="P1636" s="37">
        <v>30001</v>
      </c>
      <c r="Q1636" s="37">
        <v>120000</v>
      </c>
    </row>
    <row r="1637" spans="9:17" x14ac:dyDescent="0.25">
      <c r="I1637" s="37" t="s">
        <v>1942</v>
      </c>
      <c r="J1637" s="37">
        <v>-0.85599999999999998</v>
      </c>
      <c r="K1637" s="37">
        <v>0.3639</v>
      </c>
      <c r="L1637" s="37">
        <v>3.1649999999999998E-3</v>
      </c>
      <c r="M1637" s="37">
        <v>-1.569</v>
      </c>
      <c r="N1637" s="37">
        <v>-0.85680000000000001</v>
      </c>
      <c r="O1637" s="37">
        <v>-0.13900000000000001</v>
      </c>
      <c r="P1637" s="37">
        <v>30001</v>
      </c>
      <c r="Q1637" s="37">
        <v>120000</v>
      </c>
    </row>
    <row r="1638" spans="9:17" x14ac:dyDescent="0.25">
      <c r="I1638" s="37" t="s">
        <v>1943</v>
      </c>
      <c r="J1638" s="37">
        <v>-0.5121</v>
      </c>
      <c r="K1638" s="37">
        <v>0.35639999999999999</v>
      </c>
      <c r="L1638" s="37">
        <v>3.8609999999999998E-3</v>
      </c>
      <c r="M1638" s="37">
        <v>-1.218</v>
      </c>
      <c r="N1638" s="37">
        <v>-0.51190000000000002</v>
      </c>
      <c r="O1638" s="37">
        <v>0.18790000000000001</v>
      </c>
      <c r="P1638" s="37">
        <v>30001</v>
      </c>
      <c r="Q1638" s="37">
        <v>120000</v>
      </c>
    </row>
    <row r="1639" spans="9:17" x14ac:dyDescent="0.25">
      <c r="I1639" s="37" t="s">
        <v>1944</v>
      </c>
      <c r="J1639" s="37">
        <v>-0.50900000000000001</v>
      </c>
      <c r="K1639" s="37">
        <v>0.61619999999999997</v>
      </c>
      <c r="L1639" s="37">
        <v>9.1629999999999993E-3</v>
      </c>
      <c r="M1639" s="37">
        <v>-1.756</v>
      </c>
      <c r="N1639" s="37">
        <v>-0.50890000000000002</v>
      </c>
      <c r="O1639" s="37">
        <v>0.72240000000000004</v>
      </c>
      <c r="P1639" s="37">
        <v>30001</v>
      </c>
      <c r="Q1639" s="37">
        <v>120000</v>
      </c>
    </row>
    <row r="1640" spans="9:17" x14ac:dyDescent="0.25">
      <c r="I1640" s="37" t="s">
        <v>1945</v>
      </c>
      <c r="J1640" s="37">
        <v>-0.69589999999999996</v>
      </c>
      <c r="K1640" s="37">
        <v>0.36840000000000001</v>
      </c>
      <c r="L1640" s="37">
        <v>3.4229999999999998E-3</v>
      </c>
      <c r="M1640" s="37">
        <v>-1.4139999999999999</v>
      </c>
      <c r="N1640" s="37">
        <v>-0.69640000000000002</v>
      </c>
      <c r="O1640" s="37">
        <v>2.7130000000000001E-2</v>
      </c>
      <c r="P1640" s="37">
        <v>30001</v>
      </c>
      <c r="Q1640" s="37">
        <v>120000</v>
      </c>
    </row>
    <row r="1641" spans="9:17" x14ac:dyDescent="0.25">
      <c r="I1641" s="37" t="s">
        <v>1946</v>
      </c>
      <c r="J1641" s="37">
        <v>-0.49340000000000001</v>
      </c>
      <c r="K1641" s="37">
        <v>0.35610000000000003</v>
      </c>
      <c r="L1641" s="37">
        <v>4.1920000000000004E-3</v>
      </c>
      <c r="M1641" s="37">
        <v>-1.196</v>
      </c>
      <c r="N1641" s="37">
        <v>-0.49399999999999999</v>
      </c>
      <c r="O1641" s="37">
        <v>0.20599999999999999</v>
      </c>
      <c r="P1641" s="37">
        <v>30001</v>
      </c>
      <c r="Q1641" s="37">
        <v>120000</v>
      </c>
    </row>
    <row r="1642" spans="9:17" x14ac:dyDescent="0.25">
      <c r="I1642" s="37" t="s">
        <v>1947</v>
      </c>
      <c r="J1642" s="37">
        <v>0.35959999999999998</v>
      </c>
      <c r="K1642" s="37">
        <v>0.38</v>
      </c>
      <c r="L1642" s="37">
        <v>4.9259999999999998E-3</v>
      </c>
      <c r="M1642" s="37">
        <v>-0.3866</v>
      </c>
      <c r="N1642" s="37">
        <v>0.35830000000000001</v>
      </c>
      <c r="O1642" s="37">
        <v>1.107</v>
      </c>
      <c r="P1642" s="37">
        <v>30001</v>
      </c>
      <c r="Q1642" s="37">
        <v>120000</v>
      </c>
    </row>
    <row r="1643" spans="9:17" x14ac:dyDescent="0.25">
      <c r="I1643" s="37" t="s">
        <v>1948</v>
      </c>
      <c r="J1643" s="37">
        <v>2.9080000000000002E-2</v>
      </c>
      <c r="K1643" s="37">
        <v>0.20569999999999999</v>
      </c>
      <c r="L1643" s="37">
        <v>1.3630000000000001E-3</v>
      </c>
      <c r="M1643" s="37">
        <v>-0.37780000000000002</v>
      </c>
      <c r="N1643" s="37">
        <v>2.6679999999999999E-2</v>
      </c>
      <c r="O1643" s="37">
        <v>0.44230000000000003</v>
      </c>
      <c r="P1643" s="37">
        <v>30001</v>
      </c>
      <c r="Q1643" s="37">
        <v>120000</v>
      </c>
    </row>
    <row r="1644" spans="9:17" x14ac:dyDescent="0.25">
      <c r="I1644" s="37" t="s">
        <v>1949</v>
      </c>
      <c r="J1644" s="37">
        <v>0.72509999999999997</v>
      </c>
      <c r="K1644" s="37">
        <v>0.46229999999999999</v>
      </c>
      <c r="L1644" s="37">
        <v>5.5310000000000003E-3</v>
      </c>
      <c r="M1644" s="37">
        <v>-4.3880000000000002E-2</v>
      </c>
      <c r="N1644" s="37">
        <v>0.70679999999999998</v>
      </c>
      <c r="O1644" s="37">
        <v>1.669</v>
      </c>
      <c r="P1644" s="37">
        <v>30001</v>
      </c>
      <c r="Q1644" s="37">
        <v>120000</v>
      </c>
    </row>
    <row r="1645" spans="9:17" x14ac:dyDescent="0.25">
      <c r="I1645" s="37" t="s">
        <v>1950</v>
      </c>
      <c r="J1645" s="37">
        <v>3.4939999999999999E-2</v>
      </c>
      <c r="K1645" s="37">
        <v>0.2717</v>
      </c>
      <c r="L1645" s="37">
        <v>1.596E-3</v>
      </c>
      <c r="M1645" s="37">
        <v>-0.5091</v>
      </c>
      <c r="N1645" s="37">
        <v>3.1099999999999999E-2</v>
      </c>
      <c r="O1645" s="37">
        <v>0.5847</v>
      </c>
      <c r="P1645" s="37">
        <v>30001</v>
      </c>
      <c r="Q1645" s="37">
        <v>120000</v>
      </c>
    </row>
    <row r="1646" spans="9:17" x14ac:dyDescent="0.25">
      <c r="I1646" s="37" t="s">
        <v>1951</v>
      </c>
      <c r="J1646" s="37">
        <v>-8.3699999999999997E-2</v>
      </c>
      <c r="K1646" s="37">
        <v>0.24540000000000001</v>
      </c>
      <c r="L1646" s="37">
        <v>1.4519999999999999E-3</v>
      </c>
      <c r="M1646" s="37">
        <v>-0.58489999999999998</v>
      </c>
      <c r="N1646" s="37">
        <v>-7.5759999999999994E-2</v>
      </c>
      <c r="O1646" s="37">
        <v>0.39419999999999999</v>
      </c>
      <c r="P1646" s="37">
        <v>30001</v>
      </c>
      <c r="Q1646" s="37">
        <v>120000</v>
      </c>
    </row>
    <row r="1647" spans="9:17" x14ac:dyDescent="0.25">
      <c r="I1647" s="37" t="s">
        <v>1952</v>
      </c>
      <c r="J1647" s="37">
        <v>-7.9930000000000001E-2</v>
      </c>
      <c r="K1647" s="37">
        <v>0.29530000000000001</v>
      </c>
      <c r="L1647" s="37">
        <v>1.552E-3</v>
      </c>
      <c r="M1647" s="37">
        <v>-0.69630000000000003</v>
      </c>
      <c r="N1647" s="37">
        <v>-6.7559999999999995E-2</v>
      </c>
      <c r="O1647" s="37">
        <v>0.49559999999999998</v>
      </c>
      <c r="P1647" s="37">
        <v>30001</v>
      </c>
      <c r="Q1647" s="37">
        <v>120000</v>
      </c>
    </row>
    <row r="1648" spans="9:17" x14ac:dyDescent="0.25">
      <c r="I1648" s="37" t="s">
        <v>1953</v>
      </c>
      <c r="J1648" s="37">
        <v>0.35580000000000001</v>
      </c>
      <c r="K1648" s="37">
        <v>0.25900000000000001</v>
      </c>
      <c r="L1648" s="37">
        <v>2.3800000000000002E-3</v>
      </c>
      <c r="M1648" s="37">
        <v>-0.15859999999999999</v>
      </c>
      <c r="N1648" s="37">
        <v>0.35610000000000003</v>
      </c>
      <c r="O1648" s="37">
        <v>0.86639999999999995</v>
      </c>
      <c r="P1648" s="37">
        <v>30001</v>
      </c>
      <c r="Q1648" s="37">
        <v>120000</v>
      </c>
    </row>
    <row r="1649" spans="9:17" x14ac:dyDescent="0.25">
      <c r="I1649" s="37" t="s">
        <v>1954</v>
      </c>
      <c r="J1649" s="37">
        <v>0.2888</v>
      </c>
      <c r="K1649" s="37">
        <v>0.25969999999999999</v>
      </c>
      <c r="L1649" s="37">
        <v>2.0249999999999999E-3</v>
      </c>
      <c r="M1649" s="37">
        <v>-0.22989999999999999</v>
      </c>
      <c r="N1649" s="37">
        <v>0.29160000000000003</v>
      </c>
      <c r="O1649" s="37">
        <v>0.79249999999999998</v>
      </c>
      <c r="P1649" s="37">
        <v>30001</v>
      </c>
      <c r="Q1649" s="37">
        <v>120000</v>
      </c>
    </row>
    <row r="1650" spans="9:17" x14ac:dyDescent="0.25">
      <c r="I1650" s="37" t="s">
        <v>1955</v>
      </c>
      <c r="J1650" s="37">
        <v>0.48759999999999998</v>
      </c>
      <c r="K1650" s="37">
        <v>0.26900000000000002</v>
      </c>
      <c r="L1650" s="37">
        <v>1.635E-3</v>
      </c>
      <c r="M1650" s="37">
        <v>-2.9850000000000002E-2</v>
      </c>
      <c r="N1650" s="37">
        <v>0.48359999999999997</v>
      </c>
      <c r="O1650" s="37">
        <v>1.032</v>
      </c>
      <c r="P1650" s="37">
        <v>30001</v>
      </c>
      <c r="Q1650" s="37">
        <v>120000</v>
      </c>
    </row>
    <row r="1651" spans="9:17" x14ac:dyDescent="0.25">
      <c r="I1651" s="37" t="s">
        <v>1956</v>
      </c>
      <c r="J1651" s="37">
        <v>0.48130000000000001</v>
      </c>
      <c r="K1651" s="37">
        <v>0.25040000000000001</v>
      </c>
      <c r="L1651" s="37">
        <v>1.4599999999999999E-3</v>
      </c>
      <c r="M1651" s="37">
        <v>-4.2170000000000003E-3</v>
      </c>
      <c r="N1651" s="37">
        <v>0.47799999999999998</v>
      </c>
      <c r="O1651" s="37">
        <v>0.98240000000000005</v>
      </c>
      <c r="P1651" s="37">
        <v>30001</v>
      </c>
      <c r="Q1651" s="37">
        <v>120000</v>
      </c>
    </row>
    <row r="1652" spans="9:17" x14ac:dyDescent="0.25">
      <c r="I1652" s="37" t="s">
        <v>1957</v>
      </c>
      <c r="J1652" s="37">
        <v>0.37959999999999999</v>
      </c>
      <c r="K1652" s="37">
        <v>0.30149999999999999</v>
      </c>
      <c r="L1652" s="37">
        <v>1.9530000000000001E-3</v>
      </c>
      <c r="M1652" s="37">
        <v>-0.22259999999999999</v>
      </c>
      <c r="N1652" s="37">
        <v>0.38100000000000001</v>
      </c>
      <c r="O1652" s="37">
        <v>0.97629999999999995</v>
      </c>
      <c r="P1652" s="37">
        <v>30001</v>
      </c>
      <c r="Q1652" s="37">
        <v>120000</v>
      </c>
    </row>
    <row r="1653" spans="9:17" x14ac:dyDescent="0.25">
      <c r="I1653" s="37" t="s">
        <v>1958</v>
      </c>
      <c r="J1653" s="37">
        <v>-0.17030000000000001</v>
      </c>
      <c r="K1653" s="37">
        <v>0.2954</v>
      </c>
      <c r="L1653" s="37">
        <v>2.4359999999999998E-3</v>
      </c>
      <c r="M1653" s="37">
        <v>-0.74639999999999995</v>
      </c>
      <c r="N1653" s="37">
        <v>-0.17169999999999999</v>
      </c>
      <c r="O1653" s="37">
        <v>0.41249999999999998</v>
      </c>
      <c r="P1653" s="37">
        <v>30001</v>
      </c>
      <c r="Q1653" s="37">
        <v>120000</v>
      </c>
    </row>
    <row r="1654" spans="9:17" x14ac:dyDescent="0.25">
      <c r="I1654" s="37" t="s">
        <v>1959</v>
      </c>
      <c r="J1654" s="37">
        <v>-0.21429999999999999</v>
      </c>
      <c r="K1654" s="37">
        <v>0.33040000000000003</v>
      </c>
      <c r="L1654" s="37">
        <v>2.637E-3</v>
      </c>
      <c r="M1654" s="37">
        <v>-0.86229999999999996</v>
      </c>
      <c r="N1654" s="37">
        <v>-0.216</v>
      </c>
      <c r="O1654" s="37">
        <v>0.43509999999999999</v>
      </c>
      <c r="P1654" s="37">
        <v>30001</v>
      </c>
      <c r="Q1654" s="37">
        <v>120000</v>
      </c>
    </row>
    <row r="1655" spans="9:17" x14ac:dyDescent="0.25">
      <c r="I1655" s="37" t="s">
        <v>1960</v>
      </c>
      <c r="J1655" s="37">
        <v>-0.74109999999999998</v>
      </c>
      <c r="K1655" s="37">
        <v>0.75719999999999998</v>
      </c>
      <c r="L1655" s="37">
        <v>1.307E-2</v>
      </c>
      <c r="M1655" s="37">
        <v>-2.2400000000000002</v>
      </c>
      <c r="N1655" s="37">
        <v>-0.74060000000000004</v>
      </c>
      <c r="O1655" s="37">
        <v>0.75160000000000005</v>
      </c>
      <c r="P1655" s="37">
        <v>30001</v>
      </c>
      <c r="Q1655" s="37">
        <v>120000</v>
      </c>
    </row>
    <row r="1656" spans="9:17" x14ac:dyDescent="0.25">
      <c r="I1656" s="37" t="s">
        <v>1961</v>
      </c>
      <c r="J1656" s="37">
        <v>-0.86109999999999998</v>
      </c>
      <c r="K1656" s="37">
        <v>0.37209999999999999</v>
      </c>
      <c r="L1656" s="37">
        <v>3.0339999999999998E-3</v>
      </c>
      <c r="M1656" s="37">
        <v>-1.5880000000000001</v>
      </c>
      <c r="N1656" s="37">
        <v>-0.86319999999999997</v>
      </c>
      <c r="O1656" s="37">
        <v>-0.12670000000000001</v>
      </c>
      <c r="P1656" s="37">
        <v>30001</v>
      </c>
      <c r="Q1656" s="37">
        <v>120000</v>
      </c>
    </row>
    <row r="1657" spans="9:17" x14ac:dyDescent="0.25">
      <c r="I1657" s="37" t="s">
        <v>1962</v>
      </c>
      <c r="J1657" s="37">
        <v>-0.51719999999999999</v>
      </c>
      <c r="K1657" s="37">
        <v>0.36630000000000001</v>
      </c>
      <c r="L1657" s="37">
        <v>3.7950000000000002E-3</v>
      </c>
      <c r="M1657" s="37">
        <v>-1.24</v>
      </c>
      <c r="N1657" s="37">
        <v>-0.51829999999999998</v>
      </c>
      <c r="O1657" s="37">
        <v>0.2019</v>
      </c>
      <c r="P1657" s="37">
        <v>30001</v>
      </c>
      <c r="Q1657" s="37">
        <v>120000</v>
      </c>
    </row>
    <row r="1658" spans="9:17" x14ac:dyDescent="0.25">
      <c r="I1658" s="37" t="s">
        <v>1963</v>
      </c>
      <c r="J1658" s="37">
        <v>-0.5141</v>
      </c>
      <c r="K1658" s="37">
        <v>0.62290000000000001</v>
      </c>
      <c r="L1658" s="37">
        <v>9.1179999999999994E-3</v>
      </c>
      <c r="M1658" s="37">
        <v>-1.776</v>
      </c>
      <c r="N1658" s="37">
        <v>-0.51549999999999996</v>
      </c>
      <c r="O1658" s="37">
        <v>0.7349</v>
      </c>
      <c r="P1658" s="37">
        <v>30001</v>
      </c>
      <c r="Q1658" s="37">
        <v>120000</v>
      </c>
    </row>
    <row r="1659" spans="9:17" x14ac:dyDescent="0.25">
      <c r="I1659" s="37" t="s">
        <v>1964</v>
      </c>
      <c r="J1659" s="37">
        <v>-0.70089999999999997</v>
      </c>
      <c r="K1659" s="37">
        <v>0.37819999999999998</v>
      </c>
      <c r="L1659" s="37">
        <v>3.2959999999999999E-3</v>
      </c>
      <c r="M1659" s="37">
        <v>-1.4390000000000001</v>
      </c>
      <c r="N1659" s="37">
        <v>-0.70150000000000001</v>
      </c>
      <c r="O1659" s="37">
        <v>4.1209999999999997E-2</v>
      </c>
      <c r="P1659" s="37">
        <v>30001</v>
      </c>
      <c r="Q1659" s="37">
        <v>120000</v>
      </c>
    </row>
    <row r="1660" spans="9:17" x14ac:dyDescent="0.25">
      <c r="I1660" s="37" t="s">
        <v>1965</v>
      </c>
      <c r="J1660" s="37">
        <v>-0.4985</v>
      </c>
      <c r="K1660" s="37">
        <v>0.36580000000000001</v>
      </c>
      <c r="L1660" s="37">
        <v>3.9610000000000001E-3</v>
      </c>
      <c r="M1660" s="37">
        <v>-1.214</v>
      </c>
      <c r="N1660" s="37">
        <v>-0.50009999999999999</v>
      </c>
      <c r="O1660" s="37">
        <v>0.22109999999999999</v>
      </c>
      <c r="P1660" s="37">
        <v>30001</v>
      </c>
      <c r="Q1660" s="37">
        <v>120000</v>
      </c>
    </row>
    <row r="1661" spans="9:17" x14ac:dyDescent="0.25">
      <c r="I1661" s="37" t="s">
        <v>1966</v>
      </c>
      <c r="J1661" s="37">
        <v>0.35449999999999998</v>
      </c>
      <c r="K1661" s="37">
        <v>0.3896</v>
      </c>
      <c r="L1661" s="37">
        <v>4.7780000000000001E-3</v>
      </c>
      <c r="M1661" s="37">
        <v>-0.4128</v>
      </c>
      <c r="N1661" s="37">
        <v>0.3533</v>
      </c>
      <c r="O1661" s="37">
        <v>1.1220000000000001</v>
      </c>
      <c r="P1661" s="37">
        <v>30001</v>
      </c>
      <c r="Q1661" s="37">
        <v>120000</v>
      </c>
    </row>
    <row r="1662" spans="9:17" x14ac:dyDescent="0.25">
      <c r="I1662" s="37" t="s">
        <v>1967</v>
      </c>
      <c r="J1662" s="37">
        <v>0.69599999999999995</v>
      </c>
      <c r="K1662" s="37">
        <v>0.441</v>
      </c>
      <c r="L1662" s="37">
        <v>5.4460000000000003E-3</v>
      </c>
      <c r="M1662" s="37">
        <v>-3.8580000000000003E-2</v>
      </c>
      <c r="N1662" s="37">
        <v>0.6784</v>
      </c>
      <c r="O1662" s="37">
        <v>1.591</v>
      </c>
      <c r="P1662" s="37">
        <v>30001</v>
      </c>
      <c r="Q1662" s="37">
        <v>120000</v>
      </c>
    </row>
    <row r="1663" spans="9:17" x14ac:dyDescent="0.25">
      <c r="I1663" s="37" t="s">
        <v>1968</v>
      </c>
      <c r="J1663" s="37">
        <v>5.862E-3</v>
      </c>
      <c r="K1663" s="37">
        <v>0.2152</v>
      </c>
      <c r="L1663" s="37">
        <v>1.075E-3</v>
      </c>
      <c r="M1663" s="37">
        <v>-0.42149999999999999</v>
      </c>
      <c r="N1663" s="37">
        <v>5.1640000000000002E-3</v>
      </c>
      <c r="O1663" s="37">
        <v>0.435</v>
      </c>
      <c r="P1663" s="37">
        <v>30001</v>
      </c>
      <c r="Q1663" s="37">
        <v>120000</v>
      </c>
    </row>
    <row r="1664" spans="9:17" x14ac:dyDescent="0.25">
      <c r="I1664" s="37" t="s">
        <v>1969</v>
      </c>
      <c r="J1664" s="37">
        <v>-0.1128</v>
      </c>
      <c r="K1664" s="37">
        <v>0.2084</v>
      </c>
      <c r="L1664" s="37">
        <v>1.671E-3</v>
      </c>
      <c r="M1664" s="37">
        <v>-0.53620000000000001</v>
      </c>
      <c r="N1664" s="37">
        <v>-0.10489999999999999</v>
      </c>
      <c r="O1664" s="37">
        <v>0.28660000000000002</v>
      </c>
      <c r="P1664" s="37">
        <v>30001</v>
      </c>
      <c r="Q1664" s="37">
        <v>120000</v>
      </c>
    </row>
    <row r="1665" spans="9:17" x14ac:dyDescent="0.25">
      <c r="I1665" s="37" t="s">
        <v>1970</v>
      </c>
      <c r="J1665" s="37">
        <v>-0.109</v>
      </c>
      <c r="K1665" s="37">
        <v>0.27179999999999999</v>
      </c>
      <c r="L1665" s="37">
        <v>1.854E-3</v>
      </c>
      <c r="M1665" s="37">
        <v>-0.67820000000000003</v>
      </c>
      <c r="N1665" s="37">
        <v>-9.3670000000000003E-2</v>
      </c>
      <c r="O1665" s="37">
        <v>0.4078</v>
      </c>
      <c r="P1665" s="37">
        <v>30001</v>
      </c>
      <c r="Q1665" s="37">
        <v>120000</v>
      </c>
    </row>
    <row r="1666" spans="9:17" x14ac:dyDescent="0.25">
      <c r="I1666" s="37" t="s">
        <v>1971</v>
      </c>
      <c r="J1666" s="37">
        <v>0.32679999999999998</v>
      </c>
      <c r="K1666" s="37">
        <v>0.20630000000000001</v>
      </c>
      <c r="L1666" s="37">
        <v>2.0720000000000001E-3</v>
      </c>
      <c r="M1666" s="37">
        <v>-8.5709999999999995E-2</v>
      </c>
      <c r="N1666" s="37">
        <v>0.32879999999999998</v>
      </c>
      <c r="O1666" s="37">
        <v>0.73009999999999997</v>
      </c>
      <c r="P1666" s="37">
        <v>30001</v>
      </c>
      <c r="Q1666" s="37">
        <v>120000</v>
      </c>
    </row>
    <row r="1667" spans="9:17" x14ac:dyDescent="0.25">
      <c r="I1667" s="37" t="s">
        <v>1972</v>
      </c>
      <c r="J1667" s="37">
        <v>0.25979999999999998</v>
      </c>
      <c r="K1667" s="37">
        <v>0.22320000000000001</v>
      </c>
      <c r="L1667" s="37">
        <v>2.0890000000000001E-3</v>
      </c>
      <c r="M1667" s="37">
        <v>-0.19489999999999999</v>
      </c>
      <c r="N1667" s="37">
        <v>0.26529999999999998</v>
      </c>
      <c r="O1667" s="37">
        <v>0.68479999999999996</v>
      </c>
      <c r="P1667" s="37">
        <v>30001</v>
      </c>
      <c r="Q1667" s="37">
        <v>120000</v>
      </c>
    </row>
    <row r="1668" spans="9:17" x14ac:dyDescent="0.25">
      <c r="I1668" s="37" t="s">
        <v>1973</v>
      </c>
      <c r="J1668" s="37">
        <v>0.45850000000000002</v>
      </c>
      <c r="K1668" s="37">
        <v>0.22919999999999999</v>
      </c>
      <c r="L1668" s="37">
        <v>1.8450000000000001E-3</v>
      </c>
      <c r="M1668" s="37">
        <v>2.1530000000000001E-2</v>
      </c>
      <c r="N1668" s="37">
        <v>0.45240000000000002</v>
      </c>
      <c r="O1668" s="37">
        <v>0.92859999999999998</v>
      </c>
      <c r="P1668" s="37">
        <v>30001</v>
      </c>
      <c r="Q1668" s="37">
        <v>120000</v>
      </c>
    </row>
    <row r="1669" spans="9:17" x14ac:dyDescent="0.25">
      <c r="I1669" s="37" t="s">
        <v>1974</v>
      </c>
      <c r="J1669" s="37">
        <v>0.45229999999999998</v>
      </c>
      <c r="K1669" s="37">
        <v>0.20910000000000001</v>
      </c>
      <c r="L1669" s="37">
        <v>1.6789999999999999E-3</v>
      </c>
      <c r="M1669" s="37">
        <v>5.1810000000000002E-2</v>
      </c>
      <c r="N1669" s="37">
        <v>0.44829999999999998</v>
      </c>
      <c r="O1669" s="37">
        <v>0.87260000000000004</v>
      </c>
      <c r="P1669" s="37">
        <v>30001</v>
      </c>
      <c r="Q1669" s="37">
        <v>120000</v>
      </c>
    </row>
    <row r="1670" spans="9:17" x14ac:dyDescent="0.25">
      <c r="I1670" s="37" t="s">
        <v>1975</v>
      </c>
      <c r="J1670" s="37">
        <v>0.35049999999999998</v>
      </c>
      <c r="K1670" s="37">
        <v>0.26900000000000002</v>
      </c>
      <c r="L1670" s="37">
        <v>2.0639999999999999E-3</v>
      </c>
      <c r="M1670" s="37">
        <v>-0.19520000000000001</v>
      </c>
      <c r="N1670" s="37">
        <v>0.35220000000000001</v>
      </c>
      <c r="O1670" s="37">
        <v>0.88400000000000001</v>
      </c>
      <c r="P1670" s="37">
        <v>30001</v>
      </c>
      <c r="Q1670" s="37">
        <v>120000</v>
      </c>
    </row>
    <row r="1671" spans="9:17" x14ac:dyDescent="0.25">
      <c r="I1671" s="37" t="s">
        <v>1976</v>
      </c>
      <c r="J1671" s="37">
        <v>-0.19939999999999999</v>
      </c>
      <c r="K1671" s="37">
        <v>0.219</v>
      </c>
      <c r="L1671" s="37">
        <v>1.701E-3</v>
      </c>
      <c r="M1671" s="37">
        <v>-0.62839999999999996</v>
      </c>
      <c r="N1671" s="37">
        <v>-0.1993</v>
      </c>
      <c r="O1671" s="37">
        <v>0.2324</v>
      </c>
      <c r="P1671" s="37">
        <v>30001</v>
      </c>
      <c r="Q1671" s="37">
        <v>120000</v>
      </c>
    </row>
    <row r="1672" spans="9:17" x14ac:dyDescent="0.25">
      <c r="I1672" s="37" t="s">
        <v>1977</v>
      </c>
      <c r="J1672" s="37">
        <v>-0.24329999999999999</v>
      </c>
      <c r="K1672" s="37">
        <v>0.26869999999999999</v>
      </c>
      <c r="L1672" s="37">
        <v>1.967E-3</v>
      </c>
      <c r="M1672" s="37">
        <v>-0.77500000000000002</v>
      </c>
      <c r="N1672" s="37">
        <v>-0.24229999999999999</v>
      </c>
      <c r="O1672" s="37">
        <v>0.2853</v>
      </c>
      <c r="P1672" s="37">
        <v>30001</v>
      </c>
      <c r="Q1672" s="37">
        <v>120000</v>
      </c>
    </row>
    <row r="1673" spans="9:17" x14ac:dyDescent="0.25">
      <c r="I1673" s="37" t="s">
        <v>1978</v>
      </c>
      <c r="J1673" s="37">
        <v>-0.7702</v>
      </c>
      <c r="K1673" s="37">
        <v>0.73150000000000004</v>
      </c>
      <c r="L1673" s="37">
        <v>1.2930000000000001E-2</v>
      </c>
      <c r="M1673" s="37">
        <v>-2.2160000000000002</v>
      </c>
      <c r="N1673" s="37">
        <v>-0.77</v>
      </c>
      <c r="O1673" s="37">
        <v>0.6734</v>
      </c>
      <c r="P1673" s="37">
        <v>30001</v>
      </c>
      <c r="Q1673" s="37">
        <v>120000</v>
      </c>
    </row>
    <row r="1674" spans="9:17" x14ac:dyDescent="0.25">
      <c r="I1674" s="37" t="s">
        <v>1979</v>
      </c>
      <c r="J1674" s="37">
        <v>-0.89019999999999999</v>
      </c>
      <c r="K1674" s="37">
        <v>0.3201</v>
      </c>
      <c r="L1674" s="37">
        <v>2.6380000000000002E-3</v>
      </c>
      <c r="M1674" s="37">
        <v>-1.5149999999999999</v>
      </c>
      <c r="N1674" s="37">
        <v>-0.89200000000000002</v>
      </c>
      <c r="O1674" s="37">
        <v>-0.25940000000000002</v>
      </c>
      <c r="P1674" s="37">
        <v>30001</v>
      </c>
      <c r="Q1674" s="37">
        <v>120000</v>
      </c>
    </row>
    <row r="1675" spans="9:17" x14ac:dyDescent="0.25">
      <c r="I1675" s="37" t="s">
        <v>1980</v>
      </c>
      <c r="J1675" s="37">
        <v>-0.54620000000000002</v>
      </c>
      <c r="K1675" s="37">
        <v>0.31119999999999998</v>
      </c>
      <c r="L1675" s="37">
        <v>3.4390000000000002E-3</v>
      </c>
      <c r="M1675" s="37">
        <v>-1.1579999999999999</v>
      </c>
      <c r="N1675" s="37">
        <v>-0.54630000000000001</v>
      </c>
      <c r="O1675" s="37">
        <v>6.7599999999999993E-2</v>
      </c>
      <c r="P1675" s="37">
        <v>30001</v>
      </c>
      <c r="Q1675" s="37">
        <v>120000</v>
      </c>
    </row>
    <row r="1676" spans="9:17" x14ac:dyDescent="0.25">
      <c r="I1676" s="37" t="s">
        <v>1981</v>
      </c>
      <c r="J1676" s="37">
        <v>-0.54310000000000003</v>
      </c>
      <c r="K1676" s="37">
        <v>0.5907</v>
      </c>
      <c r="L1676" s="37">
        <v>8.9320000000000007E-3</v>
      </c>
      <c r="M1676" s="37">
        <v>-1.74</v>
      </c>
      <c r="N1676" s="37">
        <v>-0.54279999999999995</v>
      </c>
      <c r="O1676" s="37">
        <v>0.64849999999999997</v>
      </c>
      <c r="P1676" s="37">
        <v>30001</v>
      </c>
      <c r="Q1676" s="37">
        <v>120000</v>
      </c>
    </row>
    <row r="1677" spans="9:17" x14ac:dyDescent="0.25">
      <c r="I1677" s="37" t="s">
        <v>1982</v>
      </c>
      <c r="J1677" s="37">
        <v>-0.73</v>
      </c>
      <c r="K1677" s="37">
        <v>0.32050000000000001</v>
      </c>
      <c r="L1677" s="37">
        <v>2.7989999999999998E-3</v>
      </c>
      <c r="M1677" s="37">
        <v>-1.3580000000000001</v>
      </c>
      <c r="N1677" s="37">
        <v>-0.73009999999999997</v>
      </c>
      <c r="O1677" s="37">
        <v>-0.10150000000000001</v>
      </c>
      <c r="P1677" s="37">
        <v>30001</v>
      </c>
      <c r="Q1677" s="37">
        <v>120000</v>
      </c>
    </row>
    <row r="1678" spans="9:17" x14ac:dyDescent="0.25">
      <c r="I1678" s="37" t="s">
        <v>1983</v>
      </c>
      <c r="J1678" s="37">
        <v>-0.52759999999999996</v>
      </c>
      <c r="K1678" s="37">
        <v>0.32829999999999998</v>
      </c>
      <c r="L1678" s="37">
        <v>3.6410000000000001E-3</v>
      </c>
      <c r="M1678" s="37">
        <v>-1.1659999999999999</v>
      </c>
      <c r="N1678" s="37">
        <v>-0.52900000000000003</v>
      </c>
      <c r="O1678" s="37">
        <v>0.12039999999999999</v>
      </c>
      <c r="P1678" s="37">
        <v>30001</v>
      </c>
      <c r="Q1678" s="37">
        <v>120000</v>
      </c>
    </row>
    <row r="1679" spans="9:17" x14ac:dyDescent="0.25">
      <c r="I1679" s="37" t="s">
        <v>1984</v>
      </c>
      <c r="J1679" s="37">
        <v>0.32540000000000002</v>
      </c>
      <c r="K1679" s="37">
        <v>0.35260000000000002</v>
      </c>
      <c r="L1679" s="37">
        <v>4.4879999999999998E-3</v>
      </c>
      <c r="M1679" s="37">
        <v>-0.36659999999999998</v>
      </c>
      <c r="N1679" s="37">
        <v>0.32279999999999998</v>
      </c>
      <c r="O1679" s="37">
        <v>1.0189999999999999</v>
      </c>
      <c r="P1679" s="37">
        <v>30001</v>
      </c>
      <c r="Q1679" s="37">
        <v>120000</v>
      </c>
    </row>
    <row r="1680" spans="9:17" x14ac:dyDescent="0.25">
      <c r="I1680" s="37" t="s">
        <v>1985</v>
      </c>
      <c r="J1680" s="37">
        <v>-0.69010000000000005</v>
      </c>
      <c r="K1680" s="37">
        <v>0.47249999999999998</v>
      </c>
      <c r="L1680" s="37">
        <v>5.4079999999999996E-3</v>
      </c>
      <c r="M1680" s="37">
        <v>-1.6759999999999999</v>
      </c>
      <c r="N1680" s="37">
        <v>-0.66239999999999999</v>
      </c>
      <c r="O1680" s="37">
        <v>7.4520000000000003E-2</v>
      </c>
      <c r="P1680" s="37">
        <v>30001</v>
      </c>
      <c r="Q1680" s="37">
        <v>120000</v>
      </c>
    </row>
    <row r="1681" spans="9:17" x14ac:dyDescent="0.25">
      <c r="I1681" s="37" t="s">
        <v>1986</v>
      </c>
      <c r="J1681" s="37">
        <v>-0.80879999999999996</v>
      </c>
      <c r="K1681" s="37">
        <v>0.48509999999999998</v>
      </c>
      <c r="L1681" s="37">
        <v>6.0720000000000001E-3</v>
      </c>
      <c r="M1681" s="37">
        <v>-1.7869999999999999</v>
      </c>
      <c r="N1681" s="37">
        <v>-0.79459999999999997</v>
      </c>
      <c r="O1681" s="37">
        <v>1.2279999999999999E-2</v>
      </c>
      <c r="P1681" s="37">
        <v>30001</v>
      </c>
      <c r="Q1681" s="37">
        <v>120000</v>
      </c>
    </row>
    <row r="1682" spans="9:17" x14ac:dyDescent="0.25">
      <c r="I1682" s="37" t="s">
        <v>1987</v>
      </c>
      <c r="J1682" s="37">
        <v>-0.80500000000000005</v>
      </c>
      <c r="K1682" s="37">
        <v>0.51900000000000002</v>
      </c>
      <c r="L1682" s="37">
        <v>6.1180000000000002E-3</v>
      </c>
      <c r="M1682" s="37">
        <v>-1.875</v>
      </c>
      <c r="N1682" s="37">
        <v>-0.7782</v>
      </c>
      <c r="O1682" s="37">
        <v>4.0320000000000002E-2</v>
      </c>
      <c r="P1682" s="37">
        <v>30001</v>
      </c>
      <c r="Q1682" s="37">
        <v>120000</v>
      </c>
    </row>
    <row r="1683" spans="9:17" x14ac:dyDescent="0.25">
      <c r="I1683" s="37" t="s">
        <v>1988</v>
      </c>
      <c r="J1683" s="37">
        <v>-0.36919999999999997</v>
      </c>
      <c r="K1683" s="37">
        <v>0.46839999999999998</v>
      </c>
      <c r="L1683" s="37">
        <v>5.6600000000000001E-3</v>
      </c>
      <c r="M1683" s="37">
        <v>-1.3149999999999999</v>
      </c>
      <c r="N1683" s="37">
        <v>-0.35499999999999998</v>
      </c>
      <c r="O1683" s="37">
        <v>0.46479999999999999</v>
      </c>
      <c r="P1683" s="37">
        <v>30001</v>
      </c>
      <c r="Q1683" s="37">
        <v>120000</v>
      </c>
    </row>
    <row r="1684" spans="9:17" x14ac:dyDescent="0.25">
      <c r="I1684" s="37" t="s">
        <v>1989</v>
      </c>
      <c r="J1684" s="37">
        <v>-0.43619999999999998</v>
      </c>
      <c r="K1684" s="37">
        <v>0.46839999999999998</v>
      </c>
      <c r="L1684" s="37">
        <v>5.5719999999999997E-3</v>
      </c>
      <c r="M1684" s="37">
        <v>-1.383</v>
      </c>
      <c r="N1684" s="37">
        <v>-0.42070000000000002</v>
      </c>
      <c r="O1684" s="37">
        <v>0.4037</v>
      </c>
      <c r="P1684" s="37">
        <v>30001</v>
      </c>
      <c r="Q1684" s="37">
        <v>120000</v>
      </c>
    </row>
    <row r="1685" spans="9:17" x14ac:dyDescent="0.25">
      <c r="I1685" s="37" t="s">
        <v>1990</v>
      </c>
      <c r="J1685" s="37">
        <v>-0.23749999999999999</v>
      </c>
      <c r="K1685" s="37">
        <v>0.47570000000000001</v>
      </c>
      <c r="L1685" s="37">
        <v>5.5919999999999997E-3</v>
      </c>
      <c r="M1685" s="37">
        <v>-1.1850000000000001</v>
      </c>
      <c r="N1685" s="37">
        <v>-0.2271</v>
      </c>
      <c r="O1685" s="37">
        <v>0.63380000000000003</v>
      </c>
      <c r="P1685" s="37">
        <v>30001</v>
      </c>
      <c r="Q1685" s="37">
        <v>120000</v>
      </c>
    </row>
    <row r="1686" spans="9:17" x14ac:dyDescent="0.25">
      <c r="I1686" s="37" t="s">
        <v>1991</v>
      </c>
      <c r="J1686" s="37">
        <v>-0.2437</v>
      </c>
      <c r="K1686" s="37">
        <v>0.46310000000000001</v>
      </c>
      <c r="L1686" s="37">
        <v>5.5360000000000001E-3</v>
      </c>
      <c r="M1686" s="37">
        <v>-1.1759999999999999</v>
      </c>
      <c r="N1686" s="37">
        <v>-0.23139999999999999</v>
      </c>
      <c r="O1686" s="37">
        <v>0.5887</v>
      </c>
      <c r="P1686" s="37">
        <v>30001</v>
      </c>
      <c r="Q1686" s="37">
        <v>120000</v>
      </c>
    </row>
    <row r="1687" spans="9:17" x14ac:dyDescent="0.25">
      <c r="I1687" s="37" t="s">
        <v>1992</v>
      </c>
      <c r="J1687" s="37">
        <v>-0.34549999999999997</v>
      </c>
      <c r="K1687" s="37">
        <v>0.49320000000000003</v>
      </c>
      <c r="L1687" s="37">
        <v>5.5880000000000001E-3</v>
      </c>
      <c r="M1687" s="37">
        <v>-1.335</v>
      </c>
      <c r="N1687" s="37">
        <v>-0.33379999999999999</v>
      </c>
      <c r="O1687" s="37">
        <v>0.55200000000000005</v>
      </c>
      <c r="P1687" s="37">
        <v>30001</v>
      </c>
      <c r="Q1687" s="37">
        <v>120000</v>
      </c>
    </row>
    <row r="1688" spans="9:17" x14ac:dyDescent="0.25">
      <c r="I1688" s="37" t="s">
        <v>1993</v>
      </c>
      <c r="J1688" s="37">
        <v>-0.89539999999999997</v>
      </c>
      <c r="K1688" s="37">
        <v>0.48749999999999999</v>
      </c>
      <c r="L1688" s="37">
        <v>5.7800000000000004E-3</v>
      </c>
      <c r="M1688" s="37">
        <v>-1.877</v>
      </c>
      <c r="N1688" s="37">
        <v>-0.88049999999999995</v>
      </c>
      <c r="O1688" s="37">
        <v>-1.512E-2</v>
      </c>
      <c r="P1688" s="37">
        <v>30001</v>
      </c>
      <c r="Q1688" s="37">
        <v>120000</v>
      </c>
    </row>
    <row r="1689" spans="9:17" x14ac:dyDescent="0.25">
      <c r="I1689" s="37" t="s">
        <v>1994</v>
      </c>
      <c r="J1689" s="37">
        <v>-0.93930000000000002</v>
      </c>
      <c r="K1689" s="37">
        <v>0.51149999999999995</v>
      </c>
      <c r="L1689" s="37">
        <v>5.8770000000000003E-3</v>
      </c>
      <c r="M1689" s="37">
        <v>-1.9650000000000001</v>
      </c>
      <c r="N1689" s="37">
        <v>-0.92269999999999996</v>
      </c>
      <c r="O1689" s="37">
        <v>-1.1739999999999999E-3</v>
      </c>
      <c r="P1689" s="37">
        <v>30001</v>
      </c>
      <c r="Q1689" s="37">
        <v>120000</v>
      </c>
    </row>
    <row r="1690" spans="9:17" x14ac:dyDescent="0.25">
      <c r="I1690" s="37" t="s">
        <v>1995</v>
      </c>
      <c r="J1690" s="37">
        <v>-1.466</v>
      </c>
      <c r="K1690" s="37">
        <v>0.85040000000000004</v>
      </c>
      <c r="L1690" s="37">
        <v>1.396E-2</v>
      </c>
      <c r="M1690" s="37">
        <v>-3.1549999999999998</v>
      </c>
      <c r="N1690" s="37">
        <v>-1.458</v>
      </c>
      <c r="O1690" s="37">
        <v>0.19359999999999999</v>
      </c>
      <c r="P1690" s="37">
        <v>30001</v>
      </c>
      <c r="Q1690" s="37">
        <v>120000</v>
      </c>
    </row>
    <row r="1691" spans="9:17" x14ac:dyDescent="0.25">
      <c r="I1691" s="37" t="s">
        <v>1996</v>
      </c>
      <c r="J1691" s="37">
        <v>-1.5860000000000001</v>
      </c>
      <c r="K1691" s="37">
        <v>0.53680000000000005</v>
      </c>
      <c r="L1691" s="37">
        <v>6.2160000000000002E-3</v>
      </c>
      <c r="M1691" s="37">
        <v>-2.6539999999999999</v>
      </c>
      <c r="N1691" s="37">
        <v>-1.575</v>
      </c>
      <c r="O1691" s="37">
        <v>-0.58109999999999995</v>
      </c>
      <c r="P1691" s="37">
        <v>30001</v>
      </c>
      <c r="Q1691" s="37">
        <v>120000</v>
      </c>
    </row>
    <row r="1692" spans="9:17" x14ac:dyDescent="0.25">
      <c r="I1692" s="37" t="s">
        <v>1997</v>
      </c>
      <c r="J1692" s="37">
        <v>-1.242</v>
      </c>
      <c r="K1692" s="37">
        <v>0.53369999999999995</v>
      </c>
      <c r="L1692" s="37">
        <v>6.5030000000000001E-3</v>
      </c>
      <c r="M1692" s="37">
        <v>-2.3079999999999998</v>
      </c>
      <c r="N1692" s="37">
        <v>-1.23</v>
      </c>
      <c r="O1692" s="37">
        <v>-0.249</v>
      </c>
      <c r="P1692" s="37">
        <v>30001</v>
      </c>
      <c r="Q1692" s="37">
        <v>120000</v>
      </c>
    </row>
    <row r="1693" spans="9:17" x14ac:dyDescent="0.25">
      <c r="I1693" s="37" t="s">
        <v>1998</v>
      </c>
      <c r="J1693" s="37">
        <v>-1.2390000000000001</v>
      </c>
      <c r="K1693" s="37">
        <v>0.73119999999999996</v>
      </c>
      <c r="L1693" s="37">
        <v>1.034E-2</v>
      </c>
      <c r="M1693" s="37">
        <v>-2.7189999999999999</v>
      </c>
      <c r="N1693" s="37">
        <v>-1.228</v>
      </c>
      <c r="O1693" s="37">
        <v>0.18110000000000001</v>
      </c>
      <c r="P1693" s="37">
        <v>30001</v>
      </c>
      <c r="Q1693" s="37">
        <v>120000</v>
      </c>
    </row>
    <row r="1694" spans="9:17" x14ac:dyDescent="0.25">
      <c r="I1694" s="37" t="s">
        <v>1999</v>
      </c>
      <c r="J1694" s="37">
        <v>-1.4259999999999999</v>
      </c>
      <c r="K1694" s="37">
        <v>0.54210000000000003</v>
      </c>
      <c r="L1694" s="37">
        <v>6.3940000000000004E-3</v>
      </c>
      <c r="M1694" s="37">
        <v>-2.5030000000000001</v>
      </c>
      <c r="N1694" s="37">
        <v>-1.415</v>
      </c>
      <c r="O1694" s="37">
        <v>-0.40810000000000002</v>
      </c>
      <c r="P1694" s="37">
        <v>30001</v>
      </c>
      <c r="Q1694" s="37">
        <v>120000</v>
      </c>
    </row>
    <row r="1695" spans="9:17" x14ac:dyDescent="0.25">
      <c r="I1695" s="37" t="s">
        <v>2000</v>
      </c>
      <c r="J1695" s="37">
        <v>-1.224</v>
      </c>
      <c r="K1695" s="37">
        <v>0.53400000000000003</v>
      </c>
      <c r="L1695" s="37">
        <v>6.4710000000000002E-3</v>
      </c>
      <c r="M1695" s="37">
        <v>-2.2930000000000001</v>
      </c>
      <c r="N1695" s="37">
        <v>-1.2110000000000001</v>
      </c>
      <c r="O1695" s="37">
        <v>-0.22739999999999999</v>
      </c>
      <c r="P1695" s="37">
        <v>30001</v>
      </c>
      <c r="Q1695" s="37">
        <v>120000</v>
      </c>
    </row>
    <row r="1696" spans="9:17" x14ac:dyDescent="0.25">
      <c r="I1696" s="37" t="s">
        <v>2001</v>
      </c>
      <c r="J1696" s="37">
        <v>-0.37059999999999998</v>
      </c>
      <c r="K1696" s="37">
        <v>0.55220000000000002</v>
      </c>
      <c r="L1696" s="37">
        <v>6.9649999999999998E-3</v>
      </c>
      <c r="M1696" s="37">
        <v>-1.4710000000000001</v>
      </c>
      <c r="N1696" s="37">
        <v>-0.36059999999999998</v>
      </c>
      <c r="O1696" s="37">
        <v>0.66859999999999997</v>
      </c>
      <c r="P1696" s="37">
        <v>30001</v>
      </c>
      <c r="Q1696" s="37">
        <v>120000</v>
      </c>
    </row>
    <row r="1697" spans="9:17" x14ac:dyDescent="0.25">
      <c r="I1697" s="37" t="s">
        <v>2002</v>
      </c>
      <c r="J1697" s="37">
        <v>-0.1186</v>
      </c>
      <c r="K1697" s="37">
        <v>0.2712</v>
      </c>
      <c r="L1697" s="37">
        <v>1.8469999999999999E-3</v>
      </c>
      <c r="M1697" s="37">
        <v>-0.67610000000000003</v>
      </c>
      <c r="N1697" s="37">
        <v>-0.1071</v>
      </c>
      <c r="O1697" s="37">
        <v>0.40450000000000003</v>
      </c>
      <c r="P1697" s="37">
        <v>30001</v>
      </c>
      <c r="Q1697" s="37">
        <v>120000</v>
      </c>
    </row>
    <row r="1698" spans="9:17" x14ac:dyDescent="0.25">
      <c r="I1698" s="37" t="s">
        <v>2003</v>
      </c>
      <c r="J1698" s="37">
        <v>-0.1149</v>
      </c>
      <c r="K1698" s="37">
        <v>0.31950000000000001</v>
      </c>
      <c r="L1698" s="37">
        <v>1.926E-3</v>
      </c>
      <c r="M1698" s="37">
        <v>-0.7823</v>
      </c>
      <c r="N1698" s="37">
        <v>-9.672E-2</v>
      </c>
      <c r="O1698" s="37">
        <v>0.50129999999999997</v>
      </c>
      <c r="P1698" s="37">
        <v>30001</v>
      </c>
      <c r="Q1698" s="37">
        <v>120000</v>
      </c>
    </row>
    <row r="1699" spans="9:17" x14ac:dyDescent="0.25">
      <c r="I1699" s="37" t="s">
        <v>2004</v>
      </c>
      <c r="J1699" s="37">
        <v>0.32090000000000002</v>
      </c>
      <c r="K1699" s="37">
        <v>0.27310000000000001</v>
      </c>
      <c r="L1699" s="37">
        <v>1.9719999999999998E-3</v>
      </c>
      <c r="M1699" s="37">
        <v>-0.21920000000000001</v>
      </c>
      <c r="N1699" s="37">
        <v>0.32150000000000001</v>
      </c>
      <c r="O1699" s="37">
        <v>0.85740000000000005</v>
      </c>
      <c r="P1699" s="37">
        <v>30001</v>
      </c>
      <c r="Q1699" s="37">
        <v>120000</v>
      </c>
    </row>
    <row r="1700" spans="9:17" x14ac:dyDescent="0.25">
      <c r="I1700" s="37" t="s">
        <v>2005</v>
      </c>
      <c r="J1700" s="37">
        <v>0.25390000000000001</v>
      </c>
      <c r="K1700" s="37">
        <v>0.28970000000000001</v>
      </c>
      <c r="L1700" s="37">
        <v>2.2300000000000002E-3</v>
      </c>
      <c r="M1700" s="37">
        <v>-0.32400000000000001</v>
      </c>
      <c r="N1700" s="37">
        <v>0.25740000000000002</v>
      </c>
      <c r="O1700" s="37">
        <v>0.82150000000000001</v>
      </c>
      <c r="P1700" s="37">
        <v>30001</v>
      </c>
      <c r="Q1700" s="37">
        <v>120000</v>
      </c>
    </row>
    <row r="1701" spans="9:17" x14ac:dyDescent="0.25">
      <c r="I1701" s="37" t="s">
        <v>2006</v>
      </c>
      <c r="J1701" s="37">
        <v>0.45269999999999999</v>
      </c>
      <c r="K1701" s="37">
        <v>0.29470000000000002</v>
      </c>
      <c r="L1701" s="37">
        <v>1.977E-3</v>
      </c>
      <c r="M1701" s="37">
        <v>-0.1187</v>
      </c>
      <c r="N1701" s="37">
        <v>0.44829999999999998</v>
      </c>
      <c r="O1701" s="37">
        <v>1.0469999999999999</v>
      </c>
      <c r="P1701" s="37">
        <v>30001</v>
      </c>
      <c r="Q1701" s="37">
        <v>120000</v>
      </c>
    </row>
    <row r="1702" spans="9:17" x14ac:dyDescent="0.25">
      <c r="I1702" s="37" t="s">
        <v>2007</v>
      </c>
      <c r="J1702" s="37">
        <v>0.44640000000000002</v>
      </c>
      <c r="K1702" s="37">
        <v>0.2792</v>
      </c>
      <c r="L1702" s="37">
        <v>1.8600000000000001E-3</v>
      </c>
      <c r="M1702" s="37">
        <v>-9.8360000000000003E-2</v>
      </c>
      <c r="N1702" s="37">
        <v>0.44419999999999998</v>
      </c>
      <c r="O1702" s="37">
        <v>1.004</v>
      </c>
      <c r="P1702" s="37">
        <v>30001</v>
      </c>
      <c r="Q1702" s="37">
        <v>120000</v>
      </c>
    </row>
    <row r="1703" spans="9:17" x14ac:dyDescent="0.25">
      <c r="I1703" s="37" t="s">
        <v>2008</v>
      </c>
      <c r="J1703" s="37">
        <v>0.34470000000000001</v>
      </c>
      <c r="K1703" s="37">
        <v>0.32669999999999999</v>
      </c>
      <c r="L1703" s="37">
        <v>2.1480000000000002E-3</v>
      </c>
      <c r="M1703" s="37">
        <v>-0.30930000000000002</v>
      </c>
      <c r="N1703" s="37">
        <v>0.34710000000000002</v>
      </c>
      <c r="O1703" s="37">
        <v>0.98980000000000001</v>
      </c>
      <c r="P1703" s="37">
        <v>30001</v>
      </c>
      <c r="Q1703" s="37">
        <v>120000</v>
      </c>
    </row>
    <row r="1704" spans="9:17" x14ac:dyDescent="0.25">
      <c r="I1704" s="37" t="s">
        <v>2009</v>
      </c>
      <c r="J1704" s="37">
        <v>-0.20530000000000001</v>
      </c>
      <c r="K1704" s="37">
        <v>0.30009999999999998</v>
      </c>
      <c r="L1704" s="37">
        <v>2.0070000000000001E-3</v>
      </c>
      <c r="M1704" s="37">
        <v>-0.79669999999999996</v>
      </c>
      <c r="N1704" s="37">
        <v>-0.20569999999999999</v>
      </c>
      <c r="O1704" s="37">
        <v>0.38290000000000002</v>
      </c>
      <c r="P1704" s="37">
        <v>30001</v>
      </c>
      <c r="Q1704" s="37">
        <v>120000</v>
      </c>
    </row>
    <row r="1705" spans="9:17" x14ac:dyDescent="0.25">
      <c r="I1705" s="37" t="s">
        <v>2010</v>
      </c>
      <c r="J1705" s="37">
        <v>-0.2492</v>
      </c>
      <c r="K1705" s="37">
        <v>0.33410000000000001</v>
      </c>
      <c r="L1705" s="37">
        <v>2.104E-3</v>
      </c>
      <c r="M1705" s="37">
        <v>-0.90600000000000003</v>
      </c>
      <c r="N1705" s="37">
        <v>-0.24909999999999999</v>
      </c>
      <c r="O1705" s="37">
        <v>0.4098</v>
      </c>
      <c r="P1705" s="37">
        <v>30001</v>
      </c>
      <c r="Q1705" s="37">
        <v>120000</v>
      </c>
    </row>
    <row r="1706" spans="9:17" x14ac:dyDescent="0.25">
      <c r="I1706" s="37" t="s">
        <v>2011</v>
      </c>
      <c r="J1706" s="37">
        <v>-0.77600000000000002</v>
      </c>
      <c r="K1706" s="37">
        <v>0.76</v>
      </c>
      <c r="L1706" s="37">
        <v>1.308E-2</v>
      </c>
      <c r="M1706" s="37">
        <v>-2.2850000000000001</v>
      </c>
      <c r="N1706" s="37">
        <v>-0.77600000000000002</v>
      </c>
      <c r="O1706" s="37">
        <v>0.72330000000000005</v>
      </c>
      <c r="P1706" s="37">
        <v>30001</v>
      </c>
      <c r="Q1706" s="37">
        <v>120000</v>
      </c>
    </row>
    <row r="1707" spans="9:17" x14ac:dyDescent="0.25">
      <c r="I1707" s="37" t="s">
        <v>2012</v>
      </c>
      <c r="J1707" s="37">
        <v>-0.89600000000000002</v>
      </c>
      <c r="K1707" s="37">
        <v>0.38009999999999999</v>
      </c>
      <c r="L1707" s="37">
        <v>3.0669999999999998E-3</v>
      </c>
      <c r="M1707" s="37">
        <v>-1.6379999999999999</v>
      </c>
      <c r="N1707" s="37">
        <v>-0.89780000000000004</v>
      </c>
      <c r="O1707" s="37">
        <v>-0.1457</v>
      </c>
      <c r="P1707" s="37">
        <v>30001</v>
      </c>
      <c r="Q1707" s="37">
        <v>120000</v>
      </c>
    </row>
    <row r="1708" spans="9:17" x14ac:dyDescent="0.25">
      <c r="I1708" s="37" t="s">
        <v>2013</v>
      </c>
      <c r="J1708" s="37">
        <v>-0.55210000000000004</v>
      </c>
      <c r="K1708" s="37">
        <v>0.3735</v>
      </c>
      <c r="L1708" s="37">
        <v>3.7989999999999999E-3</v>
      </c>
      <c r="M1708" s="37">
        <v>-1.2849999999999999</v>
      </c>
      <c r="N1708" s="37">
        <v>-0.55230000000000001</v>
      </c>
      <c r="O1708" s="37">
        <v>0.18659999999999999</v>
      </c>
      <c r="P1708" s="37">
        <v>30001</v>
      </c>
      <c r="Q1708" s="37">
        <v>120000</v>
      </c>
    </row>
    <row r="1709" spans="9:17" x14ac:dyDescent="0.25">
      <c r="I1709" s="37" t="s">
        <v>2014</v>
      </c>
      <c r="J1709" s="37">
        <v>-0.54900000000000004</v>
      </c>
      <c r="K1709" s="37">
        <v>0.62470000000000003</v>
      </c>
      <c r="L1709" s="37">
        <v>9.1179999999999994E-3</v>
      </c>
      <c r="M1709" s="37">
        <v>-1.8069999999999999</v>
      </c>
      <c r="N1709" s="37">
        <v>-0.54859999999999998</v>
      </c>
      <c r="O1709" s="37">
        <v>0.70040000000000002</v>
      </c>
      <c r="P1709" s="37">
        <v>30001</v>
      </c>
      <c r="Q1709" s="37">
        <v>120000</v>
      </c>
    </row>
    <row r="1710" spans="9:17" x14ac:dyDescent="0.25">
      <c r="I1710" s="37" t="s">
        <v>2015</v>
      </c>
      <c r="J1710" s="37">
        <v>-0.7359</v>
      </c>
      <c r="K1710" s="37">
        <v>0.38269999999999998</v>
      </c>
      <c r="L1710" s="37">
        <v>3.0699999999999998E-3</v>
      </c>
      <c r="M1710" s="37">
        <v>-1.4890000000000001</v>
      </c>
      <c r="N1710" s="37">
        <v>-0.73509999999999998</v>
      </c>
      <c r="O1710" s="37">
        <v>1.306E-2</v>
      </c>
      <c r="P1710" s="37">
        <v>30001</v>
      </c>
      <c r="Q1710" s="37">
        <v>120000</v>
      </c>
    </row>
    <row r="1711" spans="9:17" x14ac:dyDescent="0.25">
      <c r="I1711" s="37" t="s">
        <v>2016</v>
      </c>
      <c r="J1711" s="37">
        <v>-0.53349999999999997</v>
      </c>
      <c r="K1711" s="37">
        <v>0.37369999999999998</v>
      </c>
      <c r="L1711" s="37">
        <v>3.5049999999999999E-3</v>
      </c>
      <c r="M1711" s="37">
        <v>-1.2649999999999999</v>
      </c>
      <c r="N1711" s="37">
        <v>-0.5343</v>
      </c>
      <c r="O1711" s="37">
        <v>0.20150000000000001</v>
      </c>
      <c r="P1711" s="37">
        <v>30001</v>
      </c>
      <c r="Q1711" s="37">
        <v>120000</v>
      </c>
    </row>
    <row r="1712" spans="9:17" x14ac:dyDescent="0.25">
      <c r="I1712" s="37" t="s">
        <v>2017</v>
      </c>
      <c r="J1712" s="37">
        <v>0.31950000000000001</v>
      </c>
      <c r="K1712" s="37">
        <v>0.39389999999999997</v>
      </c>
      <c r="L1712" s="37">
        <v>4.3499999999999997E-3</v>
      </c>
      <c r="M1712" s="37">
        <v>-0.44979999999999998</v>
      </c>
      <c r="N1712" s="37">
        <v>0.3175</v>
      </c>
      <c r="O1712" s="37">
        <v>1.0980000000000001</v>
      </c>
      <c r="P1712" s="37">
        <v>30001</v>
      </c>
      <c r="Q1712" s="37">
        <v>120000</v>
      </c>
    </row>
    <row r="1713" spans="9:17" x14ac:dyDescent="0.25">
      <c r="I1713" s="37" t="s">
        <v>2018</v>
      </c>
      <c r="J1713" s="37">
        <v>3.7720000000000002E-3</v>
      </c>
      <c r="K1713" s="37">
        <v>0.29260000000000003</v>
      </c>
      <c r="L1713" s="37">
        <v>1.513E-3</v>
      </c>
      <c r="M1713" s="37">
        <v>-0.5907</v>
      </c>
      <c r="N1713" s="37">
        <v>6.2259999999999998E-3</v>
      </c>
      <c r="O1713" s="37">
        <v>0.58789999999999998</v>
      </c>
      <c r="P1713" s="37">
        <v>30001</v>
      </c>
      <c r="Q1713" s="37">
        <v>120000</v>
      </c>
    </row>
    <row r="1714" spans="9:17" x14ac:dyDescent="0.25">
      <c r="I1714" s="37" t="s">
        <v>2019</v>
      </c>
      <c r="J1714" s="37">
        <v>0.4395</v>
      </c>
      <c r="K1714" s="37">
        <v>0.2621</v>
      </c>
      <c r="L1714" s="37">
        <v>2.6930000000000001E-3</v>
      </c>
      <c r="M1714" s="37">
        <v>-7.4160000000000004E-2</v>
      </c>
      <c r="N1714" s="37">
        <v>0.43880000000000002</v>
      </c>
      <c r="O1714" s="37">
        <v>0.96130000000000004</v>
      </c>
      <c r="P1714" s="37">
        <v>30001</v>
      </c>
      <c r="Q1714" s="37">
        <v>120000</v>
      </c>
    </row>
    <row r="1715" spans="9:17" x14ac:dyDescent="0.25">
      <c r="I1715" s="37" t="s">
        <v>2020</v>
      </c>
      <c r="J1715" s="37">
        <v>0.3725</v>
      </c>
      <c r="K1715" s="37">
        <v>0.26860000000000001</v>
      </c>
      <c r="L1715" s="37">
        <v>2.4030000000000002E-3</v>
      </c>
      <c r="M1715" s="37">
        <v>-0.16159999999999999</v>
      </c>
      <c r="N1715" s="37">
        <v>0.37459999999999999</v>
      </c>
      <c r="O1715" s="37">
        <v>0.8982</v>
      </c>
      <c r="P1715" s="37">
        <v>30001</v>
      </c>
      <c r="Q1715" s="37">
        <v>120000</v>
      </c>
    </row>
    <row r="1716" spans="9:17" x14ac:dyDescent="0.25">
      <c r="I1716" s="37" t="s">
        <v>2021</v>
      </c>
      <c r="J1716" s="37">
        <v>0.57130000000000003</v>
      </c>
      <c r="K1716" s="37">
        <v>0.27189999999999998</v>
      </c>
      <c r="L1716" s="37">
        <v>1.977E-3</v>
      </c>
      <c r="M1716" s="37">
        <v>5.2389999999999999E-2</v>
      </c>
      <c r="N1716" s="37">
        <v>0.56510000000000005</v>
      </c>
      <c r="O1716" s="37">
        <v>1.1220000000000001</v>
      </c>
      <c r="P1716" s="37">
        <v>30001</v>
      </c>
      <c r="Q1716" s="37">
        <v>120000</v>
      </c>
    </row>
    <row r="1717" spans="9:17" x14ac:dyDescent="0.25">
      <c r="I1717" s="37" t="s">
        <v>2022</v>
      </c>
      <c r="J1717" s="37">
        <v>0.56499999999999995</v>
      </c>
      <c r="K1717" s="37">
        <v>0.25619999999999998</v>
      </c>
      <c r="L1717" s="37">
        <v>1.856E-3</v>
      </c>
      <c r="M1717" s="37">
        <v>7.349E-2</v>
      </c>
      <c r="N1717" s="37">
        <v>0.56030000000000002</v>
      </c>
      <c r="O1717" s="37">
        <v>1.0840000000000001</v>
      </c>
      <c r="P1717" s="37">
        <v>30001</v>
      </c>
      <c r="Q1717" s="37">
        <v>120000</v>
      </c>
    </row>
    <row r="1718" spans="9:17" x14ac:dyDescent="0.25">
      <c r="I1718" s="37" t="s">
        <v>2023</v>
      </c>
      <c r="J1718" s="37">
        <v>0.46329999999999999</v>
      </c>
      <c r="K1718" s="37">
        <v>0.30740000000000001</v>
      </c>
      <c r="L1718" s="37">
        <v>2.2959999999999999E-3</v>
      </c>
      <c r="M1718" s="37">
        <v>-0.1474</v>
      </c>
      <c r="N1718" s="37">
        <v>0.4632</v>
      </c>
      <c r="O1718" s="37">
        <v>1.073</v>
      </c>
      <c r="P1718" s="37">
        <v>30001</v>
      </c>
      <c r="Q1718" s="37">
        <v>120000</v>
      </c>
    </row>
    <row r="1719" spans="9:17" x14ac:dyDescent="0.25">
      <c r="I1719" s="37" t="s">
        <v>2024</v>
      </c>
      <c r="J1719" s="37">
        <v>-8.6629999999999999E-2</v>
      </c>
      <c r="K1719" s="37">
        <v>0.29680000000000001</v>
      </c>
      <c r="L1719" s="37">
        <v>2.5860000000000002E-3</v>
      </c>
      <c r="M1719" s="37">
        <v>-0.66290000000000004</v>
      </c>
      <c r="N1719" s="37">
        <v>-8.9459999999999998E-2</v>
      </c>
      <c r="O1719" s="37">
        <v>0.504</v>
      </c>
      <c r="P1719" s="37">
        <v>30001</v>
      </c>
      <c r="Q1719" s="37">
        <v>120000</v>
      </c>
    </row>
    <row r="1720" spans="9:17" x14ac:dyDescent="0.25">
      <c r="I1720" s="37" t="s">
        <v>2025</v>
      </c>
      <c r="J1720" s="37">
        <v>-0.13059999999999999</v>
      </c>
      <c r="K1720" s="37">
        <v>0.33179999999999998</v>
      </c>
      <c r="L1720" s="37">
        <v>2.7699999999999999E-3</v>
      </c>
      <c r="M1720" s="37">
        <v>-0.77990000000000004</v>
      </c>
      <c r="N1720" s="37">
        <v>-0.13159999999999999</v>
      </c>
      <c r="O1720" s="37">
        <v>0.52680000000000005</v>
      </c>
      <c r="P1720" s="37">
        <v>30001</v>
      </c>
      <c r="Q1720" s="37">
        <v>120000</v>
      </c>
    </row>
    <row r="1721" spans="9:17" x14ac:dyDescent="0.25">
      <c r="I1721" s="37" t="s">
        <v>2026</v>
      </c>
      <c r="J1721" s="37">
        <v>-0.65739999999999998</v>
      </c>
      <c r="K1721" s="37">
        <v>0.75570000000000004</v>
      </c>
      <c r="L1721" s="37">
        <v>1.307E-2</v>
      </c>
      <c r="M1721" s="37">
        <v>-2.1509999999999998</v>
      </c>
      <c r="N1721" s="37">
        <v>-0.65749999999999997</v>
      </c>
      <c r="O1721" s="37">
        <v>0.82899999999999996</v>
      </c>
      <c r="P1721" s="37">
        <v>30001</v>
      </c>
      <c r="Q1721" s="37">
        <v>120000</v>
      </c>
    </row>
    <row r="1722" spans="9:17" x14ac:dyDescent="0.25">
      <c r="I1722" s="37" t="s">
        <v>2027</v>
      </c>
      <c r="J1722" s="37">
        <v>-0.77739999999999998</v>
      </c>
      <c r="K1722" s="37">
        <v>0.37169999999999997</v>
      </c>
      <c r="L1722" s="37">
        <v>3.1640000000000001E-3</v>
      </c>
      <c r="M1722" s="37">
        <v>-1.504</v>
      </c>
      <c r="N1722" s="37">
        <v>-0.77949999999999997</v>
      </c>
      <c r="O1722" s="37">
        <v>-4.1009999999999998E-2</v>
      </c>
      <c r="P1722" s="37">
        <v>30001</v>
      </c>
      <c r="Q1722" s="37">
        <v>120000</v>
      </c>
    </row>
    <row r="1723" spans="9:17" x14ac:dyDescent="0.25">
      <c r="I1723" s="37" t="s">
        <v>2028</v>
      </c>
      <c r="J1723" s="37">
        <v>-0.4335</v>
      </c>
      <c r="K1723" s="37">
        <v>0.3639</v>
      </c>
      <c r="L1723" s="37">
        <v>3.8080000000000002E-3</v>
      </c>
      <c r="M1723" s="37">
        <v>-1.149</v>
      </c>
      <c r="N1723" s="37">
        <v>-0.43440000000000001</v>
      </c>
      <c r="O1723" s="37">
        <v>0.28060000000000002</v>
      </c>
      <c r="P1723" s="37">
        <v>30001</v>
      </c>
      <c r="Q1723" s="37">
        <v>120000</v>
      </c>
    </row>
    <row r="1724" spans="9:17" x14ac:dyDescent="0.25">
      <c r="I1724" s="37" t="s">
        <v>2029</v>
      </c>
      <c r="J1724" s="37">
        <v>-0.43030000000000002</v>
      </c>
      <c r="K1724" s="37">
        <v>0.62090000000000001</v>
      </c>
      <c r="L1724" s="37">
        <v>9.1229999999999992E-3</v>
      </c>
      <c r="M1724" s="37">
        <v>-1.6839999999999999</v>
      </c>
      <c r="N1724" s="37">
        <v>-0.42870000000000003</v>
      </c>
      <c r="O1724" s="37">
        <v>0.81010000000000004</v>
      </c>
      <c r="P1724" s="37">
        <v>30001</v>
      </c>
      <c r="Q1724" s="37">
        <v>120000</v>
      </c>
    </row>
    <row r="1725" spans="9:17" x14ac:dyDescent="0.25">
      <c r="I1725" s="37" t="s">
        <v>2030</v>
      </c>
      <c r="J1725" s="37">
        <v>-0.61719999999999997</v>
      </c>
      <c r="K1725" s="37">
        <v>0.37790000000000001</v>
      </c>
      <c r="L1725" s="37">
        <v>3.3270000000000001E-3</v>
      </c>
      <c r="M1725" s="37">
        <v>-1.355</v>
      </c>
      <c r="N1725" s="37">
        <v>-0.61819999999999997</v>
      </c>
      <c r="O1725" s="37">
        <v>0.1265</v>
      </c>
      <c r="P1725" s="37">
        <v>30001</v>
      </c>
      <c r="Q1725" s="37">
        <v>120000</v>
      </c>
    </row>
    <row r="1726" spans="9:17" x14ac:dyDescent="0.25">
      <c r="I1726" s="37" t="s">
        <v>2031</v>
      </c>
      <c r="J1726" s="37">
        <v>-0.4148</v>
      </c>
      <c r="K1726" s="37">
        <v>0.36759999999999998</v>
      </c>
      <c r="L1726" s="37">
        <v>4.0920000000000002E-3</v>
      </c>
      <c r="M1726" s="37">
        <v>-1.133</v>
      </c>
      <c r="N1726" s="37">
        <v>-0.41749999999999998</v>
      </c>
      <c r="O1726" s="37">
        <v>0.31140000000000001</v>
      </c>
      <c r="P1726" s="37">
        <v>30001</v>
      </c>
      <c r="Q1726" s="37">
        <v>120000</v>
      </c>
    </row>
    <row r="1727" spans="9:17" x14ac:dyDescent="0.25">
      <c r="I1727" s="37" t="s">
        <v>2032</v>
      </c>
      <c r="J1727" s="37">
        <v>0.43819999999999998</v>
      </c>
      <c r="K1727" s="37">
        <v>0.38940000000000002</v>
      </c>
      <c r="L1727" s="37">
        <v>4.8999999999999998E-3</v>
      </c>
      <c r="M1727" s="37">
        <v>-0.32500000000000001</v>
      </c>
      <c r="N1727" s="37">
        <v>0.43690000000000001</v>
      </c>
      <c r="O1727" s="37">
        <v>1.204</v>
      </c>
      <c r="P1727" s="37">
        <v>30001</v>
      </c>
      <c r="Q1727" s="37">
        <v>120000</v>
      </c>
    </row>
    <row r="1728" spans="9:17" x14ac:dyDescent="0.25">
      <c r="I1728" s="37" t="s">
        <v>2033</v>
      </c>
      <c r="J1728" s="37">
        <v>0.43580000000000002</v>
      </c>
      <c r="K1728" s="37">
        <v>0.31590000000000001</v>
      </c>
      <c r="L1728" s="37">
        <v>2.758E-3</v>
      </c>
      <c r="M1728" s="37">
        <v>-0.17299999999999999</v>
      </c>
      <c r="N1728" s="37">
        <v>0.42799999999999999</v>
      </c>
      <c r="O1728" s="37">
        <v>1.077</v>
      </c>
      <c r="P1728" s="37">
        <v>30001</v>
      </c>
      <c r="Q1728" s="37">
        <v>120000</v>
      </c>
    </row>
    <row r="1729" spans="9:17" x14ac:dyDescent="0.25">
      <c r="I1729" s="37" t="s">
        <v>2034</v>
      </c>
      <c r="J1729" s="37">
        <v>0.36880000000000002</v>
      </c>
      <c r="K1729" s="37">
        <v>0.31859999999999999</v>
      </c>
      <c r="L1729" s="37">
        <v>2.5110000000000002E-3</v>
      </c>
      <c r="M1729" s="37">
        <v>-0.25190000000000001</v>
      </c>
      <c r="N1729" s="37">
        <v>0.3634</v>
      </c>
      <c r="O1729" s="37">
        <v>1.0129999999999999</v>
      </c>
      <c r="P1729" s="37">
        <v>30001</v>
      </c>
      <c r="Q1729" s="37">
        <v>120000</v>
      </c>
    </row>
    <row r="1730" spans="9:17" x14ac:dyDescent="0.25">
      <c r="I1730" s="37" t="s">
        <v>2035</v>
      </c>
      <c r="J1730" s="37">
        <v>0.5675</v>
      </c>
      <c r="K1730" s="37">
        <v>0.32479999999999998</v>
      </c>
      <c r="L1730" s="37">
        <v>2.1150000000000001E-3</v>
      </c>
      <c r="M1730" s="37">
        <v>-4.691E-2</v>
      </c>
      <c r="N1730" s="37">
        <v>0.55840000000000001</v>
      </c>
      <c r="O1730" s="37">
        <v>1.232</v>
      </c>
      <c r="P1730" s="37">
        <v>30001</v>
      </c>
      <c r="Q1730" s="37">
        <v>120000</v>
      </c>
    </row>
    <row r="1731" spans="9:17" x14ac:dyDescent="0.25">
      <c r="I1731" s="37" t="s">
        <v>2036</v>
      </c>
      <c r="J1731" s="37">
        <v>0.56130000000000002</v>
      </c>
      <c r="K1731" s="37">
        <v>0.30969999999999998</v>
      </c>
      <c r="L1731" s="37">
        <v>2.0249999999999999E-3</v>
      </c>
      <c r="M1731" s="37">
        <v>-2.6700000000000002E-2</v>
      </c>
      <c r="N1731" s="37">
        <v>0.55220000000000002</v>
      </c>
      <c r="O1731" s="37">
        <v>1.196</v>
      </c>
      <c r="P1731" s="37">
        <v>30001</v>
      </c>
      <c r="Q1731" s="37">
        <v>120000</v>
      </c>
    </row>
    <row r="1732" spans="9:17" x14ac:dyDescent="0.25">
      <c r="I1732" s="37" t="s">
        <v>2037</v>
      </c>
      <c r="J1732" s="37">
        <v>0.45950000000000002</v>
      </c>
      <c r="K1732" s="37">
        <v>0.35299999999999998</v>
      </c>
      <c r="L1732" s="37">
        <v>2.4190000000000001E-3</v>
      </c>
      <c r="M1732" s="37">
        <v>-0.22850000000000001</v>
      </c>
      <c r="N1732" s="37">
        <v>0.45500000000000002</v>
      </c>
      <c r="O1732" s="37">
        <v>1.1739999999999999</v>
      </c>
      <c r="P1732" s="37">
        <v>30001</v>
      </c>
      <c r="Q1732" s="37">
        <v>120000</v>
      </c>
    </row>
    <row r="1733" spans="9:17" x14ac:dyDescent="0.25">
      <c r="I1733" s="37" t="s">
        <v>2038</v>
      </c>
      <c r="J1733" s="37">
        <v>-9.0399999999999994E-2</v>
      </c>
      <c r="K1733" s="37">
        <v>0.34420000000000001</v>
      </c>
      <c r="L1733" s="37">
        <v>2.6819999999999999E-3</v>
      </c>
      <c r="M1733" s="37">
        <v>-0.75260000000000005</v>
      </c>
      <c r="N1733" s="37">
        <v>-9.6759999999999999E-2</v>
      </c>
      <c r="O1733" s="37">
        <v>0.60719999999999996</v>
      </c>
      <c r="P1733" s="37">
        <v>30001</v>
      </c>
      <c r="Q1733" s="37">
        <v>120000</v>
      </c>
    </row>
    <row r="1734" spans="9:17" x14ac:dyDescent="0.25">
      <c r="I1734" s="37" t="s">
        <v>2039</v>
      </c>
      <c r="J1734" s="37">
        <v>-0.1343</v>
      </c>
      <c r="K1734" s="37">
        <v>0.37440000000000001</v>
      </c>
      <c r="L1734" s="37">
        <v>2.8310000000000002E-3</v>
      </c>
      <c r="M1734" s="37">
        <v>-0.85899999999999999</v>
      </c>
      <c r="N1734" s="37">
        <v>-0.13669999999999999</v>
      </c>
      <c r="O1734" s="37">
        <v>0.61250000000000004</v>
      </c>
      <c r="P1734" s="37">
        <v>30001</v>
      </c>
      <c r="Q1734" s="37">
        <v>120000</v>
      </c>
    </row>
    <row r="1735" spans="9:17" x14ac:dyDescent="0.25">
      <c r="I1735" s="37" t="s">
        <v>2040</v>
      </c>
      <c r="J1735" s="37">
        <v>-0.66120000000000001</v>
      </c>
      <c r="K1735" s="37">
        <v>0.77649999999999997</v>
      </c>
      <c r="L1735" s="37">
        <v>1.312E-2</v>
      </c>
      <c r="M1735" s="37">
        <v>-2.1920000000000002</v>
      </c>
      <c r="N1735" s="37">
        <v>-0.66259999999999997</v>
      </c>
      <c r="O1735" s="37">
        <v>0.86760000000000004</v>
      </c>
      <c r="P1735" s="37">
        <v>30001</v>
      </c>
      <c r="Q1735" s="37">
        <v>120000</v>
      </c>
    </row>
    <row r="1736" spans="9:17" x14ac:dyDescent="0.25">
      <c r="I1736" s="37" t="s">
        <v>2041</v>
      </c>
      <c r="J1736" s="37">
        <v>-0.78120000000000001</v>
      </c>
      <c r="K1736" s="37">
        <v>0.41360000000000002</v>
      </c>
      <c r="L1736" s="37">
        <v>3.2750000000000001E-3</v>
      </c>
      <c r="M1736" s="37">
        <v>-1.583</v>
      </c>
      <c r="N1736" s="37">
        <v>-0.78510000000000002</v>
      </c>
      <c r="O1736" s="37">
        <v>4.317E-2</v>
      </c>
      <c r="P1736" s="37">
        <v>30001</v>
      </c>
      <c r="Q1736" s="37">
        <v>120000</v>
      </c>
    </row>
    <row r="1737" spans="9:17" x14ac:dyDescent="0.25">
      <c r="I1737" s="37" t="s">
        <v>2042</v>
      </c>
      <c r="J1737" s="37">
        <v>-0.43719999999999998</v>
      </c>
      <c r="K1737" s="37">
        <v>0.40679999999999999</v>
      </c>
      <c r="L1737" s="37">
        <v>3.9760000000000004E-3</v>
      </c>
      <c r="M1737" s="37">
        <v>-1.2270000000000001</v>
      </c>
      <c r="N1737" s="37">
        <v>-0.44190000000000002</v>
      </c>
      <c r="O1737" s="37">
        <v>0.37980000000000003</v>
      </c>
      <c r="P1737" s="37">
        <v>30001</v>
      </c>
      <c r="Q1737" s="37">
        <v>120000</v>
      </c>
    </row>
    <row r="1738" spans="9:17" x14ac:dyDescent="0.25">
      <c r="I1738" s="37" t="s">
        <v>2043</v>
      </c>
      <c r="J1738" s="37">
        <v>-0.43409999999999999</v>
      </c>
      <c r="K1738" s="37">
        <v>0.64610000000000001</v>
      </c>
      <c r="L1738" s="37">
        <v>9.1999999999999998E-3</v>
      </c>
      <c r="M1738" s="37">
        <v>-1.726</v>
      </c>
      <c r="N1738" s="37">
        <v>-0.43609999999999999</v>
      </c>
      <c r="O1738" s="37">
        <v>0.85680000000000001</v>
      </c>
      <c r="P1738" s="37">
        <v>30001</v>
      </c>
      <c r="Q1738" s="37">
        <v>120000</v>
      </c>
    </row>
    <row r="1739" spans="9:17" x14ac:dyDescent="0.25">
      <c r="I1739" s="37" t="s">
        <v>2044</v>
      </c>
      <c r="J1739" s="37">
        <v>-0.621</v>
      </c>
      <c r="K1739" s="37">
        <v>0.41649999999999998</v>
      </c>
      <c r="L1739" s="37">
        <v>3.4510000000000001E-3</v>
      </c>
      <c r="M1739" s="37">
        <v>-1.4259999999999999</v>
      </c>
      <c r="N1739" s="37">
        <v>-0.62480000000000002</v>
      </c>
      <c r="O1739" s="37">
        <v>0.21029999999999999</v>
      </c>
      <c r="P1739" s="37">
        <v>30001</v>
      </c>
      <c r="Q1739" s="37">
        <v>120000</v>
      </c>
    </row>
    <row r="1740" spans="9:17" x14ac:dyDescent="0.25">
      <c r="I1740" s="37" t="s">
        <v>2045</v>
      </c>
      <c r="J1740" s="37">
        <v>-0.41860000000000003</v>
      </c>
      <c r="K1740" s="37">
        <v>0.40849999999999997</v>
      </c>
      <c r="L1740" s="37">
        <v>4.1029999999999999E-3</v>
      </c>
      <c r="M1740" s="37">
        <v>-1.2110000000000001</v>
      </c>
      <c r="N1740" s="37">
        <v>-0.42309999999999998</v>
      </c>
      <c r="O1740" s="37">
        <v>0.39450000000000002</v>
      </c>
      <c r="P1740" s="37">
        <v>30001</v>
      </c>
      <c r="Q1740" s="37">
        <v>120000</v>
      </c>
    </row>
    <row r="1741" spans="9:17" x14ac:dyDescent="0.25">
      <c r="I1741" s="37" t="s">
        <v>2046</v>
      </c>
      <c r="J1741" s="37">
        <v>0.43440000000000001</v>
      </c>
      <c r="K1741" s="37">
        <v>0.4299</v>
      </c>
      <c r="L1741" s="37">
        <v>4.9090000000000002E-3</v>
      </c>
      <c r="M1741" s="37">
        <v>-0.4037</v>
      </c>
      <c r="N1741" s="37">
        <v>0.43030000000000002</v>
      </c>
      <c r="O1741" s="37">
        <v>1.2909999999999999</v>
      </c>
      <c r="P1741" s="37">
        <v>30001</v>
      </c>
      <c r="Q1741" s="37">
        <v>120000</v>
      </c>
    </row>
    <row r="1742" spans="9:17" x14ac:dyDescent="0.25">
      <c r="I1742" s="37" t="s">
        <v>2047</v>
      </c>
      <c r="J1742" s="37">
        <v>-6.6989999999999994E-2</v>
      </c>
      <c r="K1742" s="37">
        <v>0.23899999999999999</v>
      </c>
      <c r="L1742" s="37">
        <v>2.0939999999999999E-3</v>
      </c>
      <c r="M1742" s="37">
        <v>-0.57650000000000001</v>
      </c>
      <c r="N1742" s="37">
        <v>-5.1429999999999997E-2</v>
      </c>
      <c r="O1742" s="37">
        <v>0.39660000000000001</v>
      </c>
      <c r="P1742" s="37">
        <v>30001</v>
      </c>
      <c r="Q1742" s="37">
        <v>120000</v>
      </c>
    </row>
    <row r="1743" spans="9:17" x14ac:dyDescent="0.25">
      <c r="I1743" s="37" t="s">
        <v>2048</v>
      </c>
      <c r="J1743" s="37">
        <v>0.1318</v>
      </c>
      <c r="K1743" s="37">
        <v>0.24579999999999999</v>
      </c>
      <c r="L1743" s="37">
        <v>2.091E-3</v>
      </c>
      <c r="M1743" s="37">
        <v>-0.31990000000000002</v>
      </c>
      <c r="N1743" s="37">
        <v>0.10829999999999999</v>
      </c>
      <c r="O1743" s="37">
        <v>0.6663</v>
      </c>
      <c r="P1743" s="37">
        <v>30001</v>
      </c>
      <c r="Q1743" s="37">
        <v>120000</v>
      </c>
    </row>
    <row r="1744" spans="9:17" x14ac:dyDescent="0.25">
      <c r="I1744" s="37" t="s">
        <v>2049</v>
      </c>
      <c r="J1744" s="37">
        <v>0.1255</v>
      </c>
      <c r="K1744" s="37">
        <v>0.23319999999999999</v>
      </c>
      <c r="L1744" s="37">
        <v>2.0769999999999999E-3</v>
      </c>
      <c r="M1744" s="37">
        <v>-0.3075</v>
      </c>
      <c r="N1744" s="37">
        <v>0.1047</v>
      </c>
      <c r="O1744" s="37">
        <v>0.628</v>
      </c>
      <c r="P1744" s="37">
        <v>30001</v>
      </c>
      <c r="Q1744" s="37">
        <v>120000</v>
      </c>
    </row>
    <row r="1745" spans="9:17" x14ac:dyDescent="0.25">
      <c r="I1745" s="37" t="s">
        <v>2050</v>
      </c>
      <c r="J1745" s="37">
        <v>2.376E-2</v>
      </c>
      <c r="K1745" s="37">
        <v>0.27489999999999998</v>
      </c>
      <c r="L1745" s="37">
        <v>1.9959999999999999E-3</v>
      </c>
      <c r="M1745" s="37">
        <v>-0.54039999999999999</v>
      </c>
      <c r="N1745" s="37">
        <v>1.7930000000000001E-2</v>
      </c>
      <c r="O1745" s="37">
        <v>0.59889999999999999</v>
      </c>
      <c r="P1745" s="37">
        <v>30001</v>
      </c>
      <c r="Q1745" s="37">
        <v>120000</v>
      </c>
    </row>
    <row r="1746" spans="9:17" x14ac:dyDescent="0.25">
      <c r="I1746" s="37" t="s">
        <v>2051</v>
      </c>
      <c r="J1746" s="37">
        <v>-0.5262</v>
      </c>
      <c r="K1746" s="37">
        <v>0.28789999999999999</v>
      </c>
      <c r="L1746" s="37">
        <v>2.637E-3</v>
      </c>
      <c r="M1746" s="37">
        <v>-1.089</v>
      </c>
      <c r="N1746" s="37">
        <v>-0.52739999999999998</v>
      </c>
      <c r="O1746" s="37">
        <v>4.4580000000000002E-2</v>
      </c>
      <c r="P1746" s="37">
        <v>30001</v>
      </c>
      <c r="Q1746" s="37">
        <v>120000</v>
      </c>
    </row>
    <row r="1747" spans="9:17" x14ac:dyDescent="0.25">
      <c r="I1747" s="37" t="s">
        <v>2052</v>
      </c>
      <c r="J1747" s="37">
        <v>-0.57010000000000005</v>
      </c>
      <c r="K1747" s="37">
        <v>0.32019999999999998</v>
      </c>
      <c r="L1747" s="37">
        <v>2.4759999999999999E-3</v>
      </c>
      <c r="M1747" s="37">
        <v>-1.2</v>
      </c>
      <c r="N1747" s="37">
        <v>-0.5706</v>
      </c>
      <c r="O1747" s="37">
        <v>6.1359999999999998E-2</v>
      </c>
      <c r="P1747" s="37">
        <v>30001</v>
      </c>
      <c r="Q1747" s="37">
        <v>120000</v>
      </c>
    </row>
    <row r="1748" spans="9:17" x14ac:dyDescent="0.25">
      <c r="I1748" s="37" t="s">
        <v>2053</v>
      </c>
      <c r="J1748" s="37">
        <v>-1.097</v>
      </c>
      <c r="K1748" s="37">
        <v>0.75860000000000005</v>
      </c>
      <c r="L1748" s="37">
        <v>1.3440000000000001E-2</v>
      </c>
      <c r="M1748" s="37">
        <v>-2.59</v>
      </c>
      <c r="N1748" s="37">
        <v>-1.097</v>
      </c>
      <c r="O1748" s="37">
        <v>0.41039999999999999</v>
      </c>
      <c r="P1748" s="37">
        <v>30001</v>
      </c>
      <c r="Q1748" s="37">
        <v>120000</v>
      </c>
    </row>
    <row r="1749" spans="9:17" x14ac:dyDescent="0.25">
      <c r="I1749" s="37" t="s">
        <v>2054</v>
      </c>
      <c r="J1749" s="37">
        <v>-1.2170000000000001</v>
      </c>
      <c r="K1749" s="37">
        <v>0.372</v>
      </c>
      <c r="L1749" s="37">
        <v>3.6350000000000002E-3</v>
      </c>
      <c r="M1749" s="37">
        <v>-1.946</v>
      </c>
      <c r="N1749" s="37">
        <v>-1.218</v>
      </c>
      <c r="O1749" s="37">
        <v>-0.48110000000000003</v>
      </c>
      <c r="P1749" s="37">
        <v>30001</v>
      </c>
      <c r="Q1749" s="37">
        <v>120000</v>
      </c>
    </row>
    <row r="1750" spans="9:17" x14ac:dyDescent="0.25">
      <c r="I1750" s="37" t="s">
        <v>2055</v>
      </c>
      <c r="J1750" s="37">
        <v>-0.873</v>
      </c>
      <c r="K1750" s="37">
        <v>0.36559999999999998</v>
      </c>
      <c r="L1750" s="37">
        <v>4.372E-3</v>
      </c>
      <c r="M1750" s="37">
        <v>-1.595</v>
      </c>
      <c r="N1750" s="37">
        <v>-0.87239999999999995</v>
      </c>
      <c r="O1750" s="37">
        <v>-0.15359999999999999</v>
      </c>
      <c r="P1750" s="37">
        <v>30001</v>
      </c>
      <c r="Q1750" s="37">
        <v>120000</v>
      </c>
    </row>
    <row r="1751" spans="9:17" x14ac:dyDescent="0.25">
      <c r="I1751" s="37" t="s">
        <v>2056</v>
      </c>
      <c r="J1751" s="37">
        <v>-0.86990000000000001</v>
      </c>
      <c r="K1751" s="37">
        <v>0.62160000000000004</v>
      </c>
      <c r="L1751" s="37">
        <v>9.5650000000000006E-3</v>
      </c>
      <c r="M1751" s="37">
        <v>-2.125</v>
      </c>
      <c r="N1751" s="37">
        <v>-0.87129999999999996</v>
      </c>
      <c r="O1751" s="37">
        <v>0.37730000000000002</v>
      </c>
      <c r="P1751" s="37">
        <v>30001</v>
      </c>
      <c r="Q1751" s="37">
        <v>120000</v>
      </c>
    </row>
    <row r="1752" spans="9:17" x14ac:dyDescent="0.25">
      <c r="I1752" s="37" t="s">
        <v>2057</v>
      </c>
      <c r="J1752" s="37">
        <v>-1.0569999999999999</v>
      </c>
      <c r="K1752" s="37">
        <v>0.374</v>
      </c>
      <c r="L1752" s="37">
        <v>3.6549999999999998E-3</v>
      </c>
      <c r="M1752" s="37">
        <v>-1.7889999999999999</v>
      </c>
      <c r="N1752" s="37">
        <v>-1.0589999999999999</v>
      </c>
      <c r="O1752" s="37">
        <v>-0.3201</v>
      </c>
      <c r="P1752" s="37">
        <v>30001</v>
      </c>
      <c r="Q1752" s="37">
        <v>120000</v>
      </c>
    </row>
    <row r="1753" spans="9:17" x14ac:dyDescent="0.25">
      <c r="I1753" s="37" t="s">
        <v>2058</v>
      </c>
      <c r="J1753" s="37">
        <v>-0.85440000000000005</v>
      </c>
      <c r="K1753" s="37">
        <v>0.34489999999999998</v>
      </c>
      <c r="L1753" s="37">
        <v>3.176E-3</v>
      </c>
      <c r="M1753" s="37">
        <v>-1.53</v>
      </c>
      <c r="N1753" s="37">
        <v>-0.85519999999999996</v>
      </c>
      <c r="O1753" s="37">
        <v>-0.1711</v>
      </c>
      <c r="P1753" s="37">
        <v>30001</v>
      </c>
      <c r="Q1753" s="37">
        <v>120000</v>
      </c>
    </row>
    <row r="1754" spans="9:17" x14ac:dyDescent="0.25">
      <c r="I1754" s="37" t="s">
        <v>2059</v>
      </c>
      <c r="J1754" s="37">
        <v>-1.3699999999999999E-3</v>
      </c>
      <c r="K1754" s="37">
        <v>0.36709999999999998</v>
      </c>
      <c r="L1754" s="37">
        <v>3.9110000000000004E-3</v>
      </c>
      <c r="M1754" s="37">
        <v>-0.72440000000000004</v>
      </c>
      <c r="N1754" s="37">
        <v>-1.8400000000000001E-3</v>
      </c>
      <c r="O1754" s="37">
        <v>0.72350000000000003</v>
      </c>
      <c r="P1754" s="37">
        <v>30001</v>
      </c>
      <c r="Q1754" s="37">
        <v>120000</v>
      </c>
    </row>
    <row r="1755" spans="9:17" x14ac:dyDescent="0.25">
      <c r="I1755" s="37" t="s">
        <v>2060</v>
      </c>
      <c r="J1755" s="37">
        <v>0.1988</v>
      </c>
      <c r="K1755" s="37">
        <v>0.26090000000000002</v>
      </c>
      <c r="L1755" s="37">
        <v>1.902E-3</v>
      </c>
      <c r="M1755" s="37">
        <v>-0.25430000000000003</v>
      </c>
      <c r="N1755" s="37">
        <v>0.1678</v>
      </c>
      <c r="O1755" s="37">
        <v>0.77680000000000005</v>
      </c>
      <c r="P1755" s="37">
        <v>30001</v>
      </c>
      <c r="Q1755" s="37">
        <v>120000</v>
      </c>
    </row>
    <row r="1756" spans="9:17" x14ac:dyDescent="0.25">
      <c r="I1756" s="37" t="s">
        <v>2061</v>
      </c>
      <c r="J1756" s="37">
        <v>0.1925</v>
      </c>
      <c r="K1756" s="37">
        <v>0.24479999999999999</v>
      </c>
      <c r="L1756" s="37">
        <v>1.838E-3</v>
      </c>
      <c r="M1756" s="37">
        <v>-0.2326</v>
      </c>
      <c r="N1756" s="37">
        <v>0.16689999999999999</v>
      </c>
      <c r="O1756" s="37">
        <v>0.72819999999999996</v>
      </c>
      <c r="P1756" s="37">
        <v>30001</v>
      </c>
      <c r="Q1756" s="37">
        <v>120000</v>
      </c>
    </row>
    <row r="1757" spans="9:17" x14ac:dyDescent="0.25">
      <c r="I1757" s="37" t="s">
        <v>2062</v>
      </c>
      <c r="J1757" s="37">
        <v>9.0749999999999997E-2</v>
      </c>
      <c r="K1757" s="37">
        <v>0.27700000000000002</v>
      </c>
      <c r="L1757" s="37">
        <v>1.717E-3</v>
      </c>
      <c r="M1757" s="37">
        <v>-0.44629999999999997</v>
      </c>
      <c r="N1757" s="37">
        <v>6.9379999999999997E-2</v>
      </c>
      <c r="O1757" s="37">
        <v>0.69279999999999997</v>
      </c>
      <c r="P1757" s="37">
        <v>30001</v>
      </c>
      <c r="Q1757" s="37">
        <v>120000</v>
      </c>
    </row>
    <row r="1758" spans="9:17" x14ac:dyDescent="0.25">
      <c r="I1758" s="37" t="s">
        <v>2063</v>
      </c>
      <c r="J1758" s="37">
        <v>-0.4592</v>
      </c>
      <c r="K1758" s="37">
        <v>0.3049</v>
      </c>
      <c r="L1758" s="37">
        <v>2.8470000000000001E-3</v>
      </c>
      <c r="M1758" s="37">
        <v>-1.0509999999999999</v>
      </c>
      <c r="N1758" s="37">
        <v>-0.46260000000000001</v>
      </c>
      <c r="O1758" s="37">
        <v>0.14760000000000001</v>
      </c>
      <c r="P1758" s="37">
        <v>30001</v>
      </c>
      <c r="Q1758" s="37">
        <v>120000</v>
      </c>
    </row>
    <row r="1759" spans="9:17" x14ac:dyDescent="0.25">
      <c r="I1759" s="37" t="s">
        <v>2064</v>
      </c>
      <c r="J1759" s="37">
        <v>-0.50309999999999999</v>
      </c>
      <c r="K1759" s="37">
        <v>0.33789999999999998</v>
      </c>
      <c r="L1759" s="37">
        <v>2.934E-3</v>
      </c>
      <c r="M1759" s="37">
        <v>-1.161</v>
      </c>
      <c r="N1759" s="37">
        <v>-0.50490000000000002</v>
      </c>
      <c r="O1759" s="37">
        <v>0.1663</v>
      </c>
      <c r="P1759" s="37">
        <v>30001</v>
      </c>
      <c r="Q1759" s="37">
        <v>120000</v>
      </c>
    </row>
    <row r="1760" spans="9:17" x14ac:dyDescent="0.25">
      <c r="I1760" s="37" t="s">
        <v>2065</v>
      </c>
      <c r="J1760" s="37">
        <v>-1.03</v>
      </c>
      <c r="K1760" s="37">
        <v>0.7611</v>
      </c>
      <c r="L1760" s="37">
        <v>1.3270000000000001E-2</v>
      </c>
      <c r="M1760" s="37">
        <v>-2.528</v>
      </c>
      <c r="N1760" s="37">
        <v>-1.0269999999999999</v>
      </c>
      <c r="O1760" s="37">
        <v>0.47060000000000002</v>
      </c>
      <c r="P1760" s="37">
        <v>30001</v>
      </c>
      <c r="Q1760" s="37">
        <v>120000</v>
      </c>
    </row>
    <row r="1761" spans="9:17" x14ac:dyDescent="0.25">
      <c r="I1761" s="37" t="s">
        <v>2066</v>
      </c>
      <c r="J1761" s="37">
        <v>-1.1499999999999999</v>
      </c>
      <c r="K1761" s="37">
        <v>0.37959999999999999</v>
      </c>
      <c r="L1761" s="37">
        <v>3.5100000000000001E-3</v>
      </c>
      <c r="M1761" s="37">
        <v>-1.887</v>
      </c>
      <c r="N1761" s="37">
        <v>-1.153</v>
      </c>
      <c r="O1761" s="37">
        <v>-0.3952</v>
      </c>
      <c r="P1761" s="37">
        <v>30001</v>
      </c>
      <c r="Q1761" s="37">
        <v>120000</v>
      </c>
    </row>
    <row r="1762" spans="9:17" x14ac:dyDescent="0.25">
      <c r="I1762" s="37" t="s">
        <v>2067</v>
      </c>
      <c r="J1762" s="37">
        <v>-0.80600000000000005</v>
      </c>
      <c r="K1762" s="37">
        <v>0.3735</v>
      </c>
      <c r="L1762" s="37">
        <v>4.1840000000000002E-3</v>
      </c>
      <c r="M1762" s="37">
        <v>-1.536</v>
      </c>
      <c r="N1762" s="37">
        <v>-0.80789999999999995</v>
      </c>
      <c r="O1762" s="37">
        <v>-6.3060000000000005E-2</v>
      </c>
      <c r="P1762" s="37">
        <v>30001</v>
      </c>
      <c r="Q1762" s="37">
        <v>120000</v>
      </c>
    </row>
    <row r="1763" spans="9:17" x14ac:dyDescent="0.25">
      <c r="I1763" s="37" t="s">
        <v>2068</v>
      </c>
      <c r="J1763" s="37">
        <v>-0.80289999999999995</v>
      </c>
      <c r="K1763" s="37">
        <v>0.62619999999999998</v>
      </c>
      <c r="L1763" s="37">
        <v>9.3980000000000001E-3</v>
      </c>
      <c r="M1763" s="37">
        <v>-2.0619999999999998</v>
      </c>
      <c r="N1763" s="37">
        <v>-0.80469999999999997</v>
      </c>
      <c r="O1763" s="37">
        <v>0.4516</v>
      </c>
      <c r="P1763" s="37">
        <v>30001</v>
      </c>
      <c r="Q1763" s="37">
        <v>120000</v>
      </c>
    </row>
    <row r="1764" spans="9:17" x14ac:dyDescent="0.25">
      <c r="I1764" s="37" t="s">
        <v>2069</v>
      </c>
      <c r="J1764" s="37">
        <v>-0.98980000000000001</v>
      </c>
      <c r="K1764" s="37">
        <v>0.38600000000000001</v>
      </c>
      <c r="L1764" s="37">
        <v>3.7169999999999998E-3</v>
      </c>
      <c r="M1764" s="37">
        <v>-1.736</v>
      </c>
      <c r="N1764" s="37">
        <v>-0.99299999999999999</v>
      </c>
      <c r="O1764" s="37">
        <v>-0.2235</v>
      </c>
      <c r="P1764" s="37">
        <v>30001</v>
      </c>
      <c r="Q1764" s="37">
        <v>120000</v>
      </c>
    </row>
    <row r="1765" spans="9:17" x14ac:dyDescent="0.25">
      <c r="I1765" s="37" t="s">
        <v>2070</v>
      </c>
      <c r="J1765" s="37">
        <v>-0.78739999999999999</v>
      </c>
      <c r="K1765" s="37">
        <v>0.36909999999999998</v>
      </c>
      <c r="L1765" s="37">
        <v>4.0629999999999998E-3</v>
      </c>
      <c r="M1765" s="37">
        <v>-1.5089999999999999</v>
      </c>
      <c r="N1765" s="37">
        <v>-0.78949999999999998</v>
      </c>
      <c r="O1765" s="37">
        <v>-5.407E-2</v>
      </c>
      <c r="P1765" s="37">
        <v>30001</v>
      </c>
      <c r="Q1765" s="37">
        <v>120000</v>
      </c>
    </row>
    <row r="1766" spans="9:17" x14ac:dyDescent="0.25">
      <c r="I1766" s="37" t="s">
        <v>2071</v>
      </c>
      <c r="J1766" s="37">
        <v>6.5619999999999998E-2</v>
      </c>
      <c r="K1766" s="37">
        <v>0.39340000000000003</v>
      </c>
      <c r="L1766" s="37">
        <v>4.8060000000000004E-3</v>
      </c>
      <c r="M1766" s="37">
        <v>-0.70930000000000004</v>
      </c>
      <c r="N1766" s="37">
        <v>6.4479999999999996E-2</v>
      </c>
      <c r="O1766" s="37">
        <v>0.84440000000000004</v>
      </c>
      <c r="P1766" s="37">
        <v>30001</v>
      </c>
      <c r="Q1766" s="37">
        <v>120000</v>
      </c>
    </row>
    <row r="1767" spans="9:17" x14ac:dyDescent="0.25">
      <c r="I1767" s="37" t="s">
        <v>2072</v>
      </c>
      <c r="J1767" s="37">
        <v>-6.2729999999999999E-3</v>
      </c>
      <c r="K1767" s="37">
        <v>0.2278</v>
      </c>
      <c r="L1767" s="27">
        <v>9.9090000000000007E-4</v>
      </c>
      <c r="M1767" s="37">
        <v>-0.4768</v>
      </c>
      <c r="N1767" s="37">
        <v>-2.6080000000000001E-3</v>
      </c>
      <c r="O1767" s="37">
        <v>0.45300000000000001</v>
      </c>
      <c r="P1767" s="37">
        <v>30001</v>
      </c>
      <c r="Q1767" s="37">
        <v>120000</v>
      </c>
    </row>
    <row r="1768" spans="9:17" x14ac:dyDescent="0.25">
      <c r="I1768" s="37" t="s">
        <v>2073</v>
      </c>
      <c r="J1768" s="37">
        <v>-0.108</v>
      </c>
      <c r="K1768" s="37">
        <v>0.28520000000000001</v>
      </c>
      <c r="L1768" s="37">
        <v>1.6169999999999999E-3</v>
      </c>
      <c r="M1768" s="37">
        <v>-0.73599999999999999</v>
      </c>
      <c r="N1768" s="37">
        <v>-8.0820000000000003E-2</v>
      </c>
      <c r="O1768" s="37">
        <v>0.4304</v>
      </c>
      <c r="P1768" s="37">
        <v>30001</v>
      </c>
      <c r="Q1768" s="37">
        <v>120000</v>
      </c>
    </row>
    <row r="1769" spans="9:17" x14ac:dyDescent="0.25">
      <c r="I1769" s="37" t="s">
        <v>2074</v>
      </c>
      <c r="J1769" s="37">
        <v>-0.65790000000000004</v>
      </c>
      <c r="K1769" s="37">
        <v>0.31019999999999998</v>
      </c>
      <c r="L1769" s="37">
        <v>2.745E-3</v>
      </c>
      <c r="M1769" s="37">
        <v>-1.272</v>
      </c>
      <c r="N1769" s="37">
        <v>-0.65390000000000004</v>
      </c>
      <c r="O1769" s="37">
        <v>-5.4170000000000003E-2</v>
      </c>
      <c r="P1769" s="37">
        <v>30001</v>
      </c>
      <c r="Q1769" s="37">
        <v>120000</v>
      </c>
    </row>
    <row r="1770" spans="9:17" x14ac:dyDescent="0.25">
      <c r="I1770" s="37" t="s">
        <v>2075</v>
      </c>
      <c r="J1770" s="37">
        <v>-0.70189999999999997</v>
      </c>
      <c r="K1770" s="37">
        <v>0.34100000000000003</v>
      </c>
      <c r="L1770" s="37">
        <v>2.8519999999999999E-3</v>
      </c>
      <c r="M1770" s="37">
        <v>-1.3819999999999999</v>
      </c>
      <c r="N1770" s="37">
        <v>-0.69830000000000003</v>
      </c>
      <c r="O1770" s="37">
        <v>-3.6940000000000001E-2</v>
      </c>
      <c r="P1770" s="37">
        <v>30001</v>
      </c>
      <c r="Q1770" s="37">
        <v>120000</v>
      </c>
    </row>
    <row r="1771" spans="9:17" x14ac:dyDescent="0.25">
      <c r="I1771" s="37" t="s">
        <v>2076</v>
      </c>
      <c r="J1771" s="37">
        <v>-1.2290000000000001</v>
      </c>
      <c r="K1771" s="37">
        <v>0.76349999999999996</v>
      </c>
      <c r="L1771" s="37">
        <v>1.3270000000000001E-2</v>
      </c>
      <c r="M1771" s="37">
        <v>-2.7370000000000001</v>
      </c>
      <c r="N1771" s="37">
        <v>-1.228</v>
      </c>
      <c r="O1771" s="37">
        <v>0.27729999999999999</v>
      </c>
      <c r="P1771" s="37">
        <v>30001</v>
      </c>
      <c r="Q1771" s="37">
        <v>120000</v>
      </c>
    </row>
    <row r="1772" spans="9:17" x14ac:dyDescent="0.25">
      <c r="I1772" s="37" t="s">
        <v>2077</v>
      </c>
      <c r="J1772" s="37">
        <v>-1.349</v>
      </c>
      <c r="K1772" s="37">
        <v>0.38419999999999999</v>
      </c>
      <c r="L1772" s="37">
        <v>3.326E-3</v>
      </c>
      <c r="M1772" s="37">
        <v>-2.109</v>
      </c>
      <c r="N1772" s="37">
        <v>-1.3480000000000001</v>
      </c>
      <c r="O1772" s="37">
        <v>-0.59870000000000001</v>
      </c>
      <c r="P1772" s="37">
        <v>30001</v>
      </c>
      <c r="Q1772" s="37">
        <v>120000</v>
      </c>
    </row>
    <row r="1773" spans="9:17" x14ac:dyDescent="0.25">
      <c r="I1773" s="37" t="s">
        <v>2078</v>
      </c>
      <c r="J1773" s="37">
        <v>-1.0049999999999999</v>
      </c>
      <c r="K1773" s="37">
        <v>0.3775</v>
      </c>
      <c r="L1773" s="37">
        <v>4.1060000000000003E-3</v>
      </c>
      <c r="M1773" s="37">
        <v>-1.7509999999999999</v>
      </c>
      <c r="N1773" s="37">
        <v>-1.002</v>
      </c>
      <c r="O1773" s="37">
        <v>-0.26829999999999998</v>
      </c>
      <c r="P1773" s="37">
        <v>30001</v>
      </c>
      <c r="Q1773" s="37">
        <v>120000</v>
      </c>
    </row>
    <row r="1774" spans="9:17" x14ac:dyDescent="0.25">
      <c r="I1774" s="37" t="s">
        <v>2079</v>
      </c>
      <c r="J1774" s="37">
        <v>-1.002</v>
      </c>
      <c r="K1774" s="37">
        <v>0.62839999999999996</v>
      </c>
      <c r="L1774" s="37">
        <v>9.3390000000000001E-3</v>
      </c>
      <c r="M1774" s="37">
        <v>-2.2679999999999998</v>
      </c>
      <c r="N1774" s="37">
        <v>-1.0009999999999999</v>
      </c>
      <c r="O1774" s="37">
        <v>0.252</v>
      </c>
      <c r="P1774" s="37">
        <v>30001</v>
      </c>
      <c r="Q1774" s="37">
        <v>120000</v>
      </c>
    </row>
    <row r="1775" spans="9:17" x14ac:dyDescent="0.25">
      <c r="I1775" s="37" t="s">
        <v>2080</v>
      </c>
      <c r="J1775" s="37">
        <v>-1.1890000000000001</v>
      </c>
      <c r="K1775" s="37">
        <v>0.38819999999999999</v>
      </c>
      <c r="L1775" s="37">
        <v>3.6310000000000001E-3</v>
      </c>
      <c r="M1775" s="37">
        <v>-1.952</v>
      </c>
      <c r="N1775" s="37">
        <v>-1.1859999999999999</v>
      </c>
      <c r="O1775" s="37">
        <v>-0.434</v>
      </c>
      <c r="P1775" s="37">
        <v>30001</v>
      </c>
      <c r="Q1775" s="37">
        <v>120000</v>
      </c>
    </row>
    <row r="1776" spans="9:17" x14ac:dyDescent="0.25">
      <c r="I1776" s="37" t="s">
        <v>2081</v>
      </c>
      <c r="J1776" s="37">
        <v>-0.98609999999999998</v>
      </c>
      <c r="K1776" s="37">
        <v>0.36840000000000001</v>
      </c>
      <c r="L1776" s="37">
        <v>3.8630000000000001E-3</v>
      </c>
      <c r="M1776" s="37">
        <v>-1.716</v>
      </c>
      <c r="N1776" s="37">
        <v>-0.98460000000000003</v>
      </c>
      <c r="O1776" s="37">
        <v>-0.26910000000000001</v>
      </c>
      <c r="P1776" s="37">
        <v>30001</v>
      </c>
      <c r="Q1776" s="37">
        <v>120000</v>
      </c>
    </row>
    <row r="1777" spans="9:17" x14ac:dyDescent="0.25">
      <c r="I1777" s="37" t="s">
        <v>2082</v>
      </c>
      <c r="J1777" s="37">
        <v>-0.1331</v>
      </c>
      <c r="K1777" s="37">
        <v>0.39219999999999999</v>
      </c>
      <c r="L1777" s="37">
        <v>4.6389999999999999E-3</v>
      </c>
      <c r="M1777" s="37">
        <v>-0.90859999999999996</v>
      </c>
      <c r="N1777" s="37">
        <v>-0.13120000000000001</v>
      </c>
      <c r="O1777" s="37">
        <v>0.63380000000000003</v>
      </c>
      <c r="P1777" s="37">
        <v>30001</v>
      </c>
      <c r="Q1777" s="37">
        <v>120000</v>
      </c>
    </row>
    <row r="1778" spans="9:17" x14ac:dyDescent="0.25">
      <c r="I1778" s="37" t="s">
        <v>2083</v>
      </c>
      <c r="J1778" s="37">
        <v>-0.1017</v>
      </c>
      <c r="K1778" s="37">
        <v>0.27339999999999998</v>
      </c>
      <c r="L1778" s="37">
        <v>1.5430000000000001E-3</v>
      </c>
      <c r="M1778" s="37">
        <v>-0.69930000000000003</v>
      </c>
      <c r="N1778" s="37">
        <v>-7.9119999999999996E-2</v>
      </c>
      <c r="O1778" s="37">
        <v>0.41899999999999998</v>
      </c>
      <c r="P1778" s="37">
        <v>30001</v>
      </c>
      <c r="Q1778" s="37">
        <v>120000</v>
      </c>
    </row>
    <row r="1779" spans="9:17" x14ac:dyDescent="0.25">
      <c r="I1779" s="37" t="s">
        <v>2084</v>
      </c>
      <c r="J1779" s="37">
        <v>-0.65169999999999995</v>
      </c>
      <c r="K1779" s="37">
        <v>0.29580000000000001</v>
      </c>
      <c r="L1779" s="37">
        <v>2.686E-3</v>
      </c>
      <c r="M1779" s="37">
        <v>-1.234</v>
      </c>
      <c r="N1779" s="37">
        <v>-0.65049999999999997</v>
      </c>
      <c r="O1779" s="37">
        <v>-7.4440000000000006E-2</v>
      </c>
      <c r="P1779" s="37">
        <v>30001</v>
      </c>
      <c r="Q1779" s="37">
        <v>120000</v>
      </c>
    </row>
    <row r="1780" spans="9:17" x14ac:dyDescent="0.25">
      <c r="I1780" s="37" t="s">
        <v>2085</v>
      </c>
      <c r="J1780" s="37">
        <v>-0.6956</v>
      </c>
      <c r="K1780" s="37">
        <v>0.32850000000000001</v>
      </c>
      <c r="L1780" s="37">
        <v>2.7759999999999998E-3</v>
      </c>
      <c r="M1780" s="37">
        <v>-1.347</v>
      </c>
      <c r="N1780" s="37">
        <v>-0.6925</v>
      </c>
      <c r="O1780" s="37">
        <v>-5.6189999999999997E-2</v>
      </c>
      <c r="P1780" s="37">
        <v>30001</v>
      </c>
      <c r="Q1780" s="37">
        <v>120000</v>
      </c>
    </row>
    <row r="1781" spans="9:17" x14ac:dyDescent="0.25">
      <c r="I1781" s="37" t="s">
        <v>2086</v>
      </c>
      <c r="J1781" s="37">
        <v>-1.222</v>
      </c>
      <c r="K1781" s="37">
        <v>0.75890000000000002</v>
      </c>
      <c r="L1781" s="37">
        <v>1.323E-2</v>
      </c>
      <c r="M1781" s="37">
        <v>-2.7130000000000001</v>
      </c>
      <c r="N1781" s="37">
        <v>-1.2230000000000001</v>
      </c>
      <c r="O1781" s="37">
        <v>0.27889999999999998</v>
      </c>
      <c r="P1781" s="37">
        <v>30001</v>
      </c>
      <c r="Q1781" s="37">
        <v>120000</v>
      </c>
    </row>
    <row r="1782" spans="9:17" x14ac:dyDescent="0.25">
      <c r="I1782" s="37" t="s">
        <v>2087</v>
      </c>
      <c r="J1782" s="37">
        <v>-1.3420000000000001</v>
      </c>
      <c r="K1782" s="37">
        <v>0.37340000000000001</v>
      </c>
      <c r="L1782" s="37">
        <v>3.1979999999999999E-3</v>
      </c>
      <c r="M1782" s="37">
        <v>-2.077</v>
      </c>
      <c r="N1782" s="37">
        <v>-1.3420000000000001</v>
      </c>
      <c r="O1782" s="37">
        <v>-0.61150000000000004</v>
      </c>
      <c r="P1782" s="37">
        <v>30001</v>
      </c>
      <c r="Q1782" s="37">
        <v>120000</v>
      </c>
    </row>
    <row r="1783" spans="9:17" x14ac:dyDescent="0.25">
      <c r="I1783" s="37" t="s">
        <v>2088</v>
      </c>
      <c r="J1783" s="37">
        <v>-0.99850000000000005</v>
      </c>
      <c r="K1783" s="37">
        <v>0.36680000000000001</v>
      </c>
      <c r="L1783" s="37">
        <v>3.9890000000000004E-3</v>
      </c>
      <c r="M1783" s="37">
        <v>-1.7210000000000001</v>
      </c>
      <c r="N1783" s="37">
        <v>-0.99660000000000004</v>
      </c>
      <c r="O1783" s="37">
        <v>-0.27610000000000001</v>
      </c>
      <c r="P1783" s="37">
        <v>30001</v>
      </c>
      <c r="Q1783" s="37">
        <v>120000</v>
      </c>
    </row>
    <row r="1784" spans="9:17" x14ac:dyDescent="0.25">
      <c r="I1784" s="37" t="s">
        <v>2089</v>
      </c>
      <c r="J1784" s="37">
        <v>-0.99539999999999995</v>
      </c>
      <c r="K1784" s="37">
        <v>0.62319999999999998</v>
      </c>
      <c r="L1784" s="37">
        <v>9.2840000000000006E-3</v>
      </c>
      <c r="M1784" s="37">
        <v>-2.246</v>
      </c>
      <c r="N1784" s="37">
        <v>-0.99560000000000004</v>
      </c>
      <c r="O1784" s="37">
        <v>0.25729999999999997</v>
      </c>
      <c r="P1784" s="37">
        <v>30001</v>
      </c>
      <c r="Q1784" s="37">
        <v>120000</v>
      </c>
    </row>
    <row r="1785" spans="9:17" x14ac:dyDescent="0.25">
      <c r="I1785" s="37" t="s">
        <v>2090</v>
      </c>
      <c r="J1785" s="37">
        <v>-1.1819999999999999</v>
      </c>
      <c r="K1785" s="37">
        <v>0.37769999999999998</v>
      </c>
      <c r="L1785" s="37">
        <v>3.568E-3</v>
      </c>
      <c r="M1785" s="37">
        <v>-1.9239999999999999</v>
      </c>
      <c r="N1785" s="37">
        <v>-1.1819999999999999</v>
      </c>
      <c r="O1785" s="37">
        <v>-0.44440000000000002</v>
      </c>
      <c r="P1785" s="37">
        <v>30001</v>
      </c>
      <c r="Q1785" s="37">
        <v>120000</v>
      </c>
    </row>
    <row r="1786" spans="9:17" x14ac:dyDescent="0.25">
      <c r="I1786" s="37" t="s">
        <v>2091</v>
      </c>
      <c r="J1786" s="37">
        <v>-0.97989999999999999</v>
      </c>
      <c r="K1786" s="37">
        <v>0.35970000000000002</v>
      </c>
      <c r="L1786" s="37">
        <v>3.8530000000000001E-3</v>
      </c>
      <c r="M1786" s="37">
        <v>-1.6930000000000001</v>
      </c>
      <c r="N1786" s="37">
        <v>-0.97850000000000004</v>
      </c>
      <c r="O1786" s="37">
        <v>-0.27300000000000002</v>
      </c>
      <c r="P1786" s="37">
        <v>30001</v>
      </c>
      <c r="Q1786" s="37">
        <v>120000</v>
      </c>
    </row>
    <row r="1787" spans="9:17" x14ac:dyDescent="0.25">
      <c r="I1787" s="37" t="s">
        <v>2092</v>
      </c>
      <c r="J1787" s="37">
        <v>-0.12690000000000001</v>
      </c>
      <c r="K1787" s="37">
        <v>0.38329999999999997</v>
      </c>
      <c r="L1787" s="37">
        <v>4.6750000000000003E-3</v>
      </c>
      <c r="M1787" s="37">
        <v>-0.88239999999999996</v>
      </c>
      <c r="N1787" s="37">
        <v>-0.12479999999999999</v>
      </c>
      <c r="O1787" s="37">
        <v>0.62219999999999998</v>
      </c>
      <c r="P1787" s="37">
        <v>30001</v>
      </c>
      <c r="Q1787" s="37">
        <v>120000</v>
      </c>
    </row>
    <row r="1788" spans="9:17" x14ac:dyDescent="0.25">
      <c r="I1788" s="37" t="s">
        <v>2093</v>
      </c>
      <c r="J1788" s="37">
        <v>-0.54990000000000006</v>
      </c>
      <c r="K1788" s="37">
        <v>0.3402</v>
      </c>
      <c r="L1788" s="37">
        <v>2.9269999999999999E-3</v>
      </c>
      <c r="M1788" s="37">
        <v>-1.22</v>
      </c>
      <c r="N1788" s="37">
        <v>-0.55059999999999998</v>
      </c>
      <c r="O1788" s="37">
        <v>0.12540000000000001</v>
      </c>
      <c r="P1788" s="37">
        <v>30001</v>
      </c>
      <c r="Q1788" s="37">
        <v>120000</v>
      </c>
    </row>
    <row r="1789" spans="9:17" x14ac:dyDescent="0.25">
      <c r="I1789" s="37" t="s">
        <v>2094</v>
      </c>
      <c r="J1789" s="37">
        <v>-0.59389999999999998</v>
      </c>
      <c r="K1789" s="37">
        <v>0.36959999999999998</v>
      </c>
      <c r="L1789" s="37">
        <v>2.9380000000000001E-3</v>
      </c>
      <c r="M1789" s="37">
        <v>-1.321</v>
      </c>
      <c r="N1789" s="37">
        <v>-0.59519999999999995</v>
      </c>
      <c r="O1789" s="37">
        <v>0.13730000000000001</v>
      </c>
      <c r="P1789" s="37">
        <v>30001</v>
      </c>
      <c r="Q1789" s="37">
        <v>120000</v>
      </c>
    </row>
    <row r="1790" spans="9:17" x14ac:dyDescent="0.25">
      <c r="I1790" s="37" t="s">
        <v>2095</v>
      </c>
      <c r="J1790" s="37">
        <v>-1.121</v>
      </c>
      <c r="K1790" s="37">
        <v>0.77729999999999999</v>
      </c>
      <c r="L1790" s="37">
        <v>1.329E-2</v>
      </c>
      <c r="M1790" s="37">
        <v>-2.65</v>
      </c>
      <c r="N1790" s="37">
        <v>-1.121</v>
      </c>
      <c r="O1790" s="37">
        <v>0.41520000000000001</v>
      </c>
      <c r="P1790" s="37">
        <v>30001</v>
      </c>
      <c r="Q1790" s="37">
        <v>120000</v>
      </c>
    </row>
    <row r="1791" spans="9:17" x14ac:dyDescent="0.25">
      <c r="I1791" s="37" t="s">
        <v>2096</v>
      </c>
      <c r="J1791" s="37">
        <v>-1.2410000000000001</v>
      </c>
      <c r="K1791" s="37">
        <v>0.4098</v>
      </c>
      <c r="L1791" s="37">
        <v>3.4680000000000002E-3</v>
      </c>
      <c r="M1791" s="37">
        <v>-2.0419999999999998</v>
      </c>
      <c r="N1791" s="37">
        <v>-1.242</v>
      </c>
      <c r="O1791" s="37">
        <v>-0.4289</v>
      </c>
      <c r="P1791" s="37">
        <v>30001</v>
      </c>
      <c r="Q1791" s="37">
        <v>120000</v>
      </c>
    </row>
    <row r="1792" spans="9:17" x14ac:dyDescent="0.25">
      <c r="I1792" s="37" t="s">
        <v>2097</v>
      </c>
      <c r="J1792" s="37">
        <v>-0.89680000000000004</v>
      </c>
      <c r="K1792" s="37">
        <v>0.40410000000000001</v>
      </c>
      <c r="L1792" s="37">
        <v>4.2110000000000003E-3</v>
      </c>
      <c r="M1792" s="37">
        <v>-1.6950000000000001</v>
      </c>
      <c r="N1792" s="37">
        <v>-0.89659999999999995</v>
      </c>
      <c r="O1792" s="37">
        <v>-9.4130000000000005E-2</v>
      </c>
      <c r="P1792" s="37">
        <v>30001</v>
      </c>
      <c r="Q1792" s="37">
        <v>120000</v>
      </c>
    </row>
    <row r="1793" spans="9:17" x14ac:dyDescent="0.25">
      <c r="I1793" s="37" t="s">
        <v>2098</v>
      </c>
      <c r="J1793" s="37">
        <v>-0.89359999999999995</v>
      </c>
      <c r="K1793" s="37">
        <v>0.64400000000000002</v>
      </c>
      <c r="L1793" s="37">
        <v>9.4120000000000002E-3</v>
      </c>
      <c r="M1793" s="37">
        <v>-2.1850000000000001</v>
      </c>
      <c r="N1793" s="37">
        <v>-0.89410000000000001</v>
      </c>
      <c r="O1793" s="37">
        <v>0.40229999999999999</v>
      </c>
      <c r="P1793" s="37">
        <v>30001</v>
      </c>
      <c r="Q1793" s="37">
        <v>120000</v>
      </c>
    </row>
    <row r="1794" spans="9:17" x14ac:dyDescent="0.25">
      <c r="I1794" s="37" t="s">
        <v>2099</v>
      </c>
      <c r="J1794" s="37">
        <v>-1.081</v>
      </c>
      <c r="K1794" s="37">
        <v>0.41460000000000002</v>
      </c>
      <c r="L1794" s="37">
        <v>3.8210000000000002E-3</v>
      </c>
      <c r="M1794" s="37">
        <v>-1.8919999999999999</v>
      </c>
      <c r="N1794" s="37">
        <v>-1.081</v>
      </c>
      <c r="O1794" s="37">
        <v>-0.2616</v>
      </c>
      <c r="P1794" s="37">
        <v>30001</v>
      </c>
      <c r="Q1794" s="37">
        <v>120000</v>
      </c>
    </row>
    <row r="1795" spans="9:17" x14ac:dyDescent="0.25">
      <c r="I1795" s="37" t="s">
        <v>2100</v>
      </c>
      <c r="J1795" s="37">
        <v>-0.87809999999999999</v>
      </c>
      <c r="K1795" s="37">
        <v>0.3977</v>
      </c>
      <c r="L1795" s="37">
        <v>3.846E-3</v>
      </c>
      <c r="M1795" s="37">
        <v>-1.663</v>
      </c>
      <c r="N1795" s="37">
        <v>-0.87970000000000004</v>
      </c>
      <c r="O1795" s="37">
        <v>-9.1740000000000002E-2</v>
      </c>
      <c r="P1795" s="37">
        <v>30001</v>
      </c>
      <c r="Q1795" s="37">
        <v>120000</v>
      </c>
    </row>
    <row r="1796" spans="9:17" x14ac:dyDescent="0.25">
      <c r="I1796" s="37" t="s">
        <v>2101</v>
      </c>
      <c r="J1796" s="37">
        <v>-2.513E-2</v>
      </c>
      <c r="K1796" s="37">
        <v>0.41880000000000001</v>
      </c>
      <c r="L1796" s="37">
        <v>4.6839999999999998E-3</v>
      </c>
      <c r="M1796" s="37">
        <v>-0.84860000000000002</v>
      </c>
      <c r="N1796" s="37">
        <v>-2.554E-2</v>
      </c>
      <c r="O1796" s="37">
        <v>0.80489999999999995</v>
      </c>
      <c r="P1796" s="37">
        <v>30001</v>
      </c>
      <c r="Q1796" s="37">
        <v>120000</v>
      </c>
    </row>
    <row r="1797" spans="9:17" x14ac:dyDescent="0.25">
      <c r="I1797" s="37" t="s">
        <v>2102</v>
      </c>
      <c r="J1797" s="37">
        <v>-4.394E-2</v>
      </c>
      <c r="K1797" s="37">
        <v>0.28360000000000002</v>
      </c>
      <c r="L1797" s="37">
        <v>1.56E-3</v>
      </c>
      <c r="M1797" s="37">
        <v>-0.63290000000000002</v>
      </c>
      <c r="N1797" s="37">
        <v>-3.5009999999999999E-2</v>
      </c>
      <c r="O1797" s="37">
        <v>0.52049999999999996</v>
      </c>
      <c r="P1797" s="37">
        <v>30001</v>
      </c>
      <c r="Q1797" s="37">
        <v>120000</v>
      </c>
    </row>
    <row r="1798" spans="9:17" x14ac:dyDescent="0.25">
      <c r="I1798" s="37" t="s">
        <v>2103</v>
      </c>
      <c r="J1798" s="37">
        <v>-0.57069999999999999</v>
      </c>
      <c r="K1798" s="37">
        <v>0.76300000000000001</v>
      </c>
      <c r="L1798" s="37">
        <v>1.3050000000000001E-2</v>
      </c>
      <c r="M1798" s="37">
        <v>-2.0779999999999998</v>
      </c>
      <c r="N1798" s="37">
        <v>-0.56930000000000003</v>
      </c>
      <c r="O1798" s="37">
        <v>0.93010000000000004</v>
      </c>
      <c r="P1798" s="37">
        <v>30001</v>
      </c>
      <c r="Q1798" s="37">
        <v>120000</v>
      </c>
    </row>
    <row r="1799" spans="9:17" x14ac:dyDescent="0.25">
      <c r="I1799" s="37" t="s">
        <v>2104</v>
      </c>
      <c r="J1799" s="37">
        <v>-0.69069999999999998</v>
      </c>
      <c r="K1799" s="37">
        <v>0.38669999999999999</v>
      </c>
      <c r="L1799" s="37">
        <v>3.4280000000000001E-3</v>
      </c>
      <c r="M1799" s="37">
        <v>-1.4470000000000001</v>
      </c>
      <c r="N1799" s="37">
        <v>-0.69099999999999995</v>
      </c>
      <c r="O1799" s="37">
        <v>7.2569999999999996E-2</v>
      </c>
      <c r="P1799" s="37">
        <v>30001</v>
      </c>
      <c r="Q1799" s="37">
        <v>120000</v>
      </c>
    </row>
    <row r="1800" spans="9:17" x14ac:dyDescent="0.25">
      <c r="I1800" s="37" t="s">
        <v>2105</v>
      </c>
      <c r="J1800" s="37">
        <v>-0.3468</v>
      </c>
      <c r="K1800" s="37">
        <v>0.37840000000000001</v>
      </c>
      <c r="L1800" s="37">
        <v>4.0540000000000003E-3</v>
      </c>
      <c r="M1800" s="37">
        <v>-1.0900000000000001</v>
      </c>
      <c r="N1800" s="37">
        <v>-0.34499999999999997</v>
      </c>
      <c r="O1800" s="37">
        <v>0.39789999999999998</v>
      </c>
      <c r="P1800" s="37">
        <v>30001</v>
      </c>
      <c r="Q1800" s="37">
        <v>120000</v>
      </c>
    </row>
    <row r="1801" spans="9:17" x14ac:dyDescent="0.25">
      <c r="I1801" s="37" t="s">
        <v>2106</v>
      </c>
      <c r="J1801" s="37">
        <v>-0.34370000000000001</v>
      </c>
      <c r="K1801" s="37">
        <v>0.62939999999999996</v>
      </c>
      <c r="L1801" s="37">
        <v>9.1800000000000007E-3</v>
      </c>
      <c r="M1801" s="37">
        <v>-1.619</v>
      </c>
      <c r="N1801" s="37">
        <v>-0.3377</v>
      </c>
      <c r="O1801" s="37">
        <v>0.90580000000000005</v>
      </c>
      <c r="P1801" s="37">
        <v>30001</v>
      </c>
      <c r="Q1801" s="37">
        <v>120000</v>
      </c>
    </row>
    <row r="1802" spans="9:17" x14ac:dyDescent="0.25">
      <c r="I1802" s="37" t="s">
        <v>2107</v>
      </c>
      <c r="J1802" s="37">
        <v>-0.53059999999999996</v>
      </c>
      <c r="K1802" s="37">
        <v>0.33119999999999999</v>
      </c>
      <c r="L1802" s="37">
        <v>2.428E-3</v>
      </c>
      <c r="M1802" s="37">
        <v>-1.179</v>
      </c>
      <c r="N1802" s="37">
        <v>-0.53129999999999999</v>
      </c>
      <c r="O1802" s="37">
        <v>0.1222</v>
      </c>
      <c r="P1802" s="37">
        <v>30001</v>
      </c>
      <c r="Q1802" s="37">
        <v>120000</v>
      </c>
    </row>
    <row r="1803" spans="9:17" x14ac:dyDescent="0.25">
      <c r="I1803" s="37" t="s">
        <v>2108</v>
      </c>
      <c r="J1803" s="37">
        <v>-0.32819999999999999</v>
      </c>
      <c r="K1803" s="37">
        <v>0.38390000000000002</v>
      </c>
      <c r="L1803" s="37">
        <v>3.8939999999999999E-3</v>
      </c>
      <c r="M1803" s="37">
        <v>-1.0820000000000001</v>
      </c>
      <c r="N1803" s="37">
        <v>-0.32919999999999999</v>
      </c>
      <c r="O1803" s="37">
        <v>0.42080000000000001</v>
      </c>
      <c r="P1803" s="37">
        <v>30001</v>
      </c>
      <c r="Q1803" s="37">
        <v>120000</v>
      </c>
    </row>
    <row r="1804" spans="9:17" x14ac:dyDescent="0.25">
      <c r="I1804" s="37" t="s">
        <v>2109</v>
      </c>
      <c r="J1804" s="37">
        <v>0.52480000000000004</v>
      </c>
      <c r="K1804" s="37">
        <v>0.40329999999999999</v>
      </c>
      <c r="L1804" s="37">
        <v>4.5900000000000003E-3</v>
      </c>
      <c r="M1804" s="37">
        <v>-0.27010000000000001</v>
      </c>
      <c r="N1804" s="37">
        <v>0.52590000000000003</v>
      </c>
      <c r="O1804" s="37">
        <v>1.3160000000000001</v>
      </c>
      <c r="P1804" s="37">
        <v>30001</v>
      </c>
      <c r="Q1804" s="37">
        <v>120000</v>
      </c>
    </row>
    <row r="1805" spans="9:17" x14ac:dyDescent="0.25">
      <c r="I1805" s="37" t="s">
        <v>2110</v>
      </c>
      <c r="J1805" s="37">
        <v>-0.52680000000000005</v>
      </c>
      <c r="K1805" s="37">
        <v>0.77969999999999995</v>
      </c>
      <c r="L1805" s="37">
        <v>1.3259999999999999E-2</v>
      </c>
      <c r="M1805" s="37">
        <v>-2.0640000000000001</v>
      </c>
      <c r="N1805" s="37">
        <v>-0.53029999999999999</v>
      </c>
      <c r="O1805" s="37">
        <v>1.0209999999999999</v>
      </c>
      <c r="P1805" s="37">
        <v>30001</v>
      </c>
      <c r="Q1805" s="37">
        <v>120000</v>
      </c>
    </row>
    <row r="1806" spans="9:17" x14ac:dyDescent="0.25">
      <c r="I1806" s="37" t="s">
        <v>2111</v>
      </c>
      <c r="J1806" s="37">
        <v>-0.64680000000000004</v>
      </c>
      <c r="K1806" s="37">
        <v>0.41649999999999998</v>
      </c>
      <c r="L1806" s="37">
        <v>3.5980000000000001E-3</v>
      </c>
      <c r="M1806" s="37">
        <v>-1.466</v>
      </c>
      <c r="N1806" s="37">
        <v>-0.64759999999999995</v>
      </c>
      <c r="O1806" s="37">
        <v>0.17299999999999999</v>
      </c>
      <c r="P1806" s="37">
        <v>30001</v>
      </c>
      <c r="Q1806" s="37">
        <v>120000</v>
      </c>
    </row>
    <row r="1807" spans="9:17" x14ac:dyDescent="0.25">
      <c r="I1807" s="37" t="s">
        <v>2112</v>
      </c>
      <c r="J1807" s="37">
        <v>-0.3029</v>
      </c>
      <c r="K1807" s="37">
        <v>0.4098</v>
      </c>
      <c r="L1807" s="37">
        <v>4.313E-3</v>
      </c>
      <c r="M1807" s="37">
        <v>-1.1080000000000001</v>
      </c>
      <c r="N1807" s="37">
        <v>-0.3009</v>
      </c>
      <c r="O1807" s="37">
        <v>0.503</v>
      </c>
      <c r="P1807" s="37">
        <v>30001</v>
      </c>
      <c r="Q1807" s="37">
        <v>120000</v>
      </c>
    </row>
    <row r="1808" spans="9:17" x14ac:dyDescent="0.25">
      <c r="I1808" s="37" t="s">
        <v>2113</v>
      </c>
      <c r="J1808" s="37">
        <v>-0.29980000000000001</v>
      </c>
      <c r="K1808" s="37">
        <v>0.64900000000000002</v>
      </c>
      <c r="L1808" s="37">
        <v>9.4050000000000002E-3</v>
      </c>
      <c r="M1808" s="37">
        <v>-1.6040000000000001</v>
      </c>
      <c r="N1808" s="37">
        <v>-0.2999</v>
      </c>
      <c r="O1808" s="37">
        <v>1.012</v>
      </c>
      <c r="P1808" s="37">
        <v>30001</v>
      </c>
      <c r="Q1808" s="37">
        <v>120000</v>
      </c>
    </row>
    <row r="1809" spans="9:17" x14ac:dyDescent="0.25">
      <c r="I1809" s="37" t="s">
        <v>2114</v>
      </c>
      <c r="J1809" s="37">
        <v>-0.48670000000000002</v>
      </c>
      <c r="K1809" s="37">
        <v>0.39429999999999998</v>
      </c>
      <c r="L1809" s="37">
        <v>2.9919999999999999E-3</v>
      </c>
      <c r="M1809" s="37">
        <v>-1.262</v>
      </c>
      <c r="N1809" s="37">
        <v>-0.48799999999999999</v>
      </c>
      <c r="O1809" s="37">
        <v>0.29499999999999998</v>
      </c>
      <c r="P1809" s="37">
        <v>30001</v>
      </c>
      <c r="Q1809" s="37">
        <v>120000</v>
      </c>
    </row>
    <row r="1810" spans="9:17" x14ac:dyDescent="0.25">
      <c r="I1810" s="37" t="s">
        <v>2115</v>
      </c>
      <c r="J1810" s="37">
        <v>-0.2843</v>
      </c>
      <c r="K1810" s="37">
        <v>0.40639999999999998</v>
      </c>
      <c r="L1810" s="37">
        <v>3.6649999999999999E-3</v>
      </c>
      <c r="M1810" s="37">
        <v>-1.083</v>
      </c>
      <c r="N1810" s="37">
        <v>-0.28349999999999997</v>
      </c>
      <c r="O1810" s="37">
        <v>0.50880000000000003</v>
      </c>
      <c r="P1810" s="37">
        <v>30001</v>
      </c>
      <c r="Q1810" s="37">
        <v>120000</v>
      </c>
    </row>
    <row r="1811" spans="9:17" x14ac:dyDescent="0.25">
      <c r="I1811" s="37" t="s">
        <v>2116</v>
      </c>
      <c r="J1811" s="37">
        <v>0.56869999999999998</v>
      </c>
      <c r="K1811" s="37">
        <v>0.42509999999999998</v>
      </c>
      <c r="L1811" s="37">
        <v>4.3379999999999998E-3</v>
      </c>
      <c r="M1811" s="37">
        <v>-0.26800000000000002</v>
      </c>
      <c r="N1811" s="37">
        <v>0.56930000000000003</v>
      </c>
      <c r="O1811" s="37">
        <v>1.405</v>
      </c>
      <c r="P1811" s="37">
        <v>30001</v>
      </c>
      <c r="Q1811" s="37">
        <v>120000</v>
      </c>
    </row>
    <row r="1812" spans="9:17" x14ac:dyDescent="0.25">
      <c r="I1812" s="37" t="s">
        <v>2117</v>
      </c>
      <c r="J1812" s="37">
        <v>-0.12</v>
      </c>
      <c r="K1812" s="37">
        <v>0.77390000000000003</v>
      </c>
      <c r="L1812" s="37">
        <v>1.259E-2</v>
      </c>
      <c r="M1812" s="37">
        <v>-1.6419999999999999</v>
      </c>
      <c r="N1812" s="37">
        <v>-0.1231</v>
      </c>
      <c r="O1812" s="37">
        <v>1.409</v>
      </c>
      <c r="P1812" s="37">
        <v>30001</v>
      </c>
      <c r="Q1812" s="37">
        <v>120000</v>
      </c>
    </row>
    <row r="1813" spans="9:17" x14ac:dyDescent="0.25">
      <c r="I1813" s="37" t="s">
        <v>2118</v>
      </c>
      <c r="J1813" s="37">
        <v>0.22389999999999999</v>
      </c>
      <c r="K1813" s="37">
        <v>0.66339999999999999</v>
      </c>
      <c r="L1813" s="37">
        <v>1.065E-2</v>
      </c>
      <c r="M1813" s="37">
        <v>-1.0960000000000001</v>
      </c>
      <c r="N1813" s="37">
        <v>0.224</v>
      </c>
      <c r="O1813" s="37">
        <v>1.5489999999999999</v>
      </c>
      <c r="P1813" s="37">
        <v>30001</v>
      </c>
      <c r="Q1813" s="37">
        <v>120000</v>
      </c>
    </row>
    <row r="1814" spans="9:17" x14ac:dyDescent="0.25">
      <c r="I1814" s="37" t="s">
        <v>2119</v>
      </c>
      <c r="J1814" s="37">
        <v>0.22700000000000001</v>
      </c>
      <c r="K1814" s="37">
        <v>0.43149999999999999</v>
      </c>
      <c r="L1814" s="37">
        <v>6.6420000000000003E-3</v>
      </c>
      <c r="M1814" s="37">
        <v>-0.61629999999999996</v>
      </c>
      <c r="N1814" s="37">
        <v>0.22639999999999999</v>
      </c>
      <c r="O1814" s="37">
        <v>1.0740000000000001</v>
      </c>
      <c r="P1814" s="37">
        <v>30001</v>
      </c>
      <c r="Q1814" s="37">
        <v>120000</v>
      </c>
    </row>
    <row r="1815" spans="9:17" x14ac:dyDescent="0.25">
      <c r="I1815" s="37" t="s">
        <v>2120</v>
      </c>
      <c r="J1815" s="37">
        <v>4.0129999999999999E-2</v>
      </c>
      <c r="K1815" s="37">
        <v>0.79579999999999995</v>
      </c>
      <c r="L1815" s="37">
        <v>1.32E-2</v>
      </c>
      <c r="M1815" s="37">
        <v>-1.524</v>
      </c>
      <c r="N1815" s="37">
        <v>3.882E-2</v>
      </c>
      <c r="O1815" s="37">
        <v>1.6140000000000001</v>
      </c>
      <c r="P1815" s="37">
        <v>30001</v>
      </c>
      <c r="Q1815" s="37">
        <v>120000</v>
      </c>
    </row>
    <row r="1816" spans="9:17" x14ac:dyDescent="0.25">
      <c r="I1816" s="37" t="s">
        <v>2121</v>
      </c>
      <c r="J1816" s="37">
        <v>0.24260000000000001</v>
      </c>
      <c r="K1816" s="37">
        <v>0.79849999999999999</v>
      </c>
      <c r="L1816" s="37">
        <v>1.392E-2</v>
      </c>
      <c r="M1816" s="37">
        <v>-1.341</v>
      </c>
      <c r="N1816" s="37">
        <v>0.2399</v>
      </c>
      <c r="O1816" s="37">
        <v>1.8120000000000001</v>
      </c>
      <c r="P1816" s="37">
        <v>30001</v>
      </c>
      <c r="Q1816" s="37">
        <v>120000</v>
      </c>
    </row>
    <row r="1817" spans="9:17" x14ac:dyDescent="0.25">
      <c r="I1817" s="37" t="s">
        <v>2122</v>
      </c>
      <c r="J1817" s="37">
        <v>1.0960000000000001</v>
      </c>
      <c r="K1817" s="37">
        <v>0.81269999999999998</v>
      </c>
      <c r="L1817" s="37">
        <v>1.4540000000000001E-2</v>
      </c>
      <c r="M1817" s="37">
        <v>-0.50960000000000005</v>
      </c>
      <c r="N1817" s="37">
        <v>1.095</v>
      </c>
      <c r="O1817" s="37">
        <v>2.6890000000000001</v>
      </c>
      <c r="P1817" s="37">
        <v>30001</v>
      </c>
      <c r="Q1817" s="37">
        <v>120000</v>
      </c>
    </row>
    <row r="1818" spans="9:17" x14ac:dyDescent="0.25">
      <c r="I1818" s="37" t="s">
        <v>2123</v>
      </c>
      <c r="J1818" s="37">
        <v>0.34389999999999998</v>
      </c>
      <c r="K1818" s="37">
        <v>0.40260000000000001</v>
      </c>
      <c r="L1818" s="37">
        <v>3.4880000000000002E-3</v>
      </c>
      <c r="M1818" s="37">
        <v>-0.44850000000000001</v>
      </c>
      <c r="N1818" s="37">
        <v>0.34300000000000003</v>
      </c>
      <c r="O1818" s="37">
        <v>1.1379999999999999</v>
      </c>
      <c r="P1818" s="37">
        <v>30001</v>
      </c>
      <c r="Q1818" s="37">
        <v>120000</v>
      </c>
    </row>
    <row r="1819" spans="9:17" x14ac:dyDescent="0.25">
      <c r="I1819" s="37" t="s">
        <v>2124</v>
      </c>
      <c r="J1819" s="37">
        <v>0.34699999999999998</v>
      </c>
      <c r="K1819" s="37">
        <v>0.64400000000000002</v>
      </c>
      <c r="L1819" s="37">
        <v>8.6619999999999996E-3</v>
      </c>
      <c r="M1819" s="37">
        <v>-0.94469999999999998</v>
      </c>
      <c r="N1819" s="37">
        <v>0.3458</v>
      </c>
      <c r="O1819" s="37">
        <v>1.627</v>
      </c>
      <c r="P1819" s="37">
        <v>30001</v>
      </c>
      <c r="Q1819" s="37">
        <v>120000</v>
      </c>
    </row>
    <row r="1820" spans="9:17" x14ac:dyDescent="0.25">
      <c r="I1820" s="37" t="s">
        <v>2125</v>
      </c>
      <c r="J1820" s="37">
        <v>0.16009999999999999</v>
      </c>
      <c r="K1820" s="37">
        <v>0.44969999999999999</v>
      </c>
      <c r="L1820" s="37">
        <v>4.0249999999999999E-3</v>
      </c>
      <c r="M1820" s="37">
        <v>-0.72660000000000002</v>
      </c>
      <c r="N1820" s="37">
        <v>0.16109999999999999</v>
      </c>
      <c r="O1820" s="37">
        <v>1.0389999999999999</v>
      </c>
      <c r="P1820" s="37">
        <v>30001</v>
      </c>
      <c r="Q1820" s="37">
        <v>120000</v>
      </c>
    </row>
    <row r="1821" spans="9:17" x14ac:dyDescent="0.25">
      <c r="I1821" s="37" t="s">
        <v>2126</v>
      </c>
      <c r="J1821" s="37">
        <v>0.36259999999999998</v>
      </c>
      <c r="K1821" s="37">
        <v>0.45319999999999999</v>
      </c>
      <c r="L1821" s="37">
        <v>4.8739999999999999E-3</v>
      </c>
      <c r="M1821" s="37">
        <v>-0.52659999999999996</v>
      </c>
      <c r="N1821" s="37">
        <v>0.36330000000000001</v>
      </c>
      <c r="O1821" s="37">
        <v>1.2509999999999999</v>
      </c>
      <c r="P1821" s="37">
        <v>30001</v>
      </c>
      <c r="Q1821" s="37">
        <v>120000</v>
      </c>
    </row>
    <row r="1822" spans="9:17" x14ac:dyDescent="0.25">
      <c r="I1822" s="37" t="s">
        <v>2127</v>
      </c>
      <c r="J1822" s="37">
        <v>1.216</v>
      </c>
      <c r="K1822" s="37">
        <v>0.46949999999999997</v>
      </c>
      <c r="L1822" s="37">
        <v>5.5560000000000002E-3</v>
      </c>
      <c r="M1822" s="37">
        <v>0.29010000000000002</v>
      </c>
      <c r="N1822" s="37">
        <v>1.2170000000000001</v>
      </c>
      <c r="O1822" s="37">
        <v>2.1360000000000001</v>
      </c>
      <c r="P1822" s="37">
        <v>30001</v>
      </c>
      <c r="Q1822" s="37">
        <v>120000</v>
      </c>
    </row>
    <row r="1823" spans="9:17" x14ac:dyDescent="0.25">
      <c r="I1823" s="37" t="s">
        <v>2128</v>
      </c>
      <c r="J1823" s="37">
        <v>3.1110000000000001E-3</v>
      </c>
      <c r="K1823" s="37">
        <v>0.50380000000000003</v>
      </c>
      <c r="L1823" s="37">
        <v>6.2550000000000001E-3</v>
      </c>
      <c r="M1823" s="37">
        <v>-1.0620000000000001</v>
      </c>
      <c r="N1823" s="37">
        <v>3.009E-3</v>
      </c>
      <c r="O1823" s="37">
        <v>1.0609999999999999</v>
      </c>
      <c r="P1823" s="37">
        <v>30001</v>
      </c>
      <c r="Q1823" s="37">
        <v>120000</v>
      </c>
    </row>
    <row r="1824" spans="9:17" x14ac:dyDescent="0.25">
      <c r="I1824" s="37" t="s">
        <v>2129</v>
      </c>
      <c r="J1824" s="37">
        <v>-0.18379999999999999</v>
      </c>
      <c r="K1824" s="37">
        <v>0.44519999999999998</v>
      </c>
      <c r="L1824" s="37">
        <v>4.6059999999999999E-3</v>
      </c>
      <c r="M1824" s="37">
        <v>-1.0569999999999999</v>
      </c>
      <c r="N1824" s="37">
        <v>-0.18529999999999999</v>
      </c>
      <c r="O1824" s="37">
        <v>0.69220000000000004</v>
      </c>
      <c r="P1824" s="37">
        <v>30001</v>
      </c>
      <c r="Q1824" s="37">
        <v>120000</v>
      </c>
    </row>
    <row r="1825" spans="9:17" x14ac:dyDescent="0.25">
      <c r="I1825" s="37" t="s">
        <v>2130</v>
      </c>
      <c r="J1825" s="37">
        <v>1.8630000000000001E-2</v>
      </c>
      <c r="K1825" s="37">
        <v>0.44490000000000002</v>
      </c>
      <c r="L1825" s="37">
        <v>5.3990000000000002E-3</v>
      </c>
      <c r="M1825" s="37">
        <v>-0.85589999999999999</v>
      </c>
      <c r="N1825" s="37">
        <v>1.8319999999999999E-2</v>
      </c>
      <c r="O1825" s="37">
        <v>0.89459999999999995</v>
      </c>
      <c r="P1825" s="37">
        <v>30001</v>
      </c>
      <c r="Q1825" s="37">
        <v>120000</v>
      </c>
    </row>
    <row r="1826" spans="9:17" x14ac:dyDescent="0.25">
      <c r="I1826" s="37" t="s">
        <v>2131</v>
      </c>
      <c r="J1826" s="37">
        <v>0.87160000000000004</v>
      </c>
      <c r="K1826" s="37">
        <v>0.46500000000000002</v>
      </c>
      <c r="L1826" s="37">
        <v>6.254E-3</v>
      </c>
      <c r="M1826" s="37">
        <v>-3.9320000000000001E-2</v>
      </c>
      <c r="N1826" s="37">
        <v>0.87019999999999997</v>
      </c>
      <c r="O1826" s="37">
        <v>1.7909999999999999</v>
      </c>
      <c r="P1826" s="37">
        <v>30001</v>
      </c>
      <c r="Q1826" s="37">
        <v>120000</v>
      </c>
    </row>
    <row r="1827" spans="9:17" x14ac:dyDescent="0.25">
      <c r="I1827" s="37" t="s">
        <v>2132</v>
      </c>
      <c r="J1827" s="37">
        <v>-0.18690000000000001</v>
      </c>
      <c r="K1827" s="37">
        <v>0.66930000000000001</v>
      </c>
      <c r="L1827" s="37">
        <v>9.4579999999999994E-3</v>
      </c>
      <c r="M1827" s="37">
        <v>-1.5089999999999999</v>
      </c>
      <c r="N1827" s="37">
        <v>-0.187</v>
      </c>
      <c r="O1827" s="37">
        <v>1.157</v>
      </c>
      <c r="P1827" s="37">
        <v>30001</v>
      </c>
      <c r="Q1827" s="37">
        <v>120000</v>
      </c>
    </row>
    <row r="1828" spans="9:17" x14ac:dyDescent="0.25">
      <c r="I1828" s="37" t="s">
        <v>2133</v>
      </c>
      <c r="J1828" s="37">
        <v>1.5520000000000001E-2</v>
      </c>
      <c r="K1828" s="37">
        <v>0.66969999999999996</v>
      </c>
      <c r="L1828" s="37">
        <v>1.0149999999999999E-2</v>
      </c>
      <c r="M1828" s="37">
        <v>-1.33</v>
      </c>
      <c r="N1828" s="37">
        <v>1.719E-2</v>
      </c>
      <c r="O1828" s="37">
        <v>1.363</v>
      </c>
      <c r="P1828" s="37">
        <v>30001</v>
      </c>
      <c r="Q1828" s="37">
        <v>120000</v>
      </c>
    </row>
    <row r="1829" spans="9:17" x14ac:dyDescent="0.25">
      <c r="I1829" s="37" t="s">
        <v>2134</v>
      </c>
      <c r="J1829" s="37">
        <v>0.86850000000000005</v>
      </c>
      <c r="K1829" s="37">
        <v>0.68510000000000004</v>
      </c>
      <c r="L1829" s="37">
        <v>1.086E-2</v>
      </c>
      <c r="M1829" s="37">
        <v>-0.50749999999999995</v>
      </c>
      <c r="N1829" s="37">
        <v>0.87190000000000001</v>
      </c>
      <c r="O1829" s="37">
        <v>2.23</v>
      </c>
      <c r="P1829" s="37">
        <v>30001</v>
      </c>
      <c r="Q1829" s="37">
        <v>120000</v>
      </c>
    </row>
    <row r="1830" spans="9:17" x14ac:dyDescent="0.25">
      <c r="I1830" s="37" t="s">
        <v>2135</v>
      </c>
      <c r="J1830" s="37">
        <v>0.2024</v>
      </c>
      <c r="K1830" s="37">
        <v>0.45119999999999999</v>
      </c>
      <c r="L1830" s="37">
        <v>4.7419999999999997E-3</v>
      </c>
      <c r="M1830" s="37">
        <v>-0.68289999999999995</v>
      </c>
      <c r="N1830" s="37">
        <v>0.20100000000000001</v>
      </c>
      <c r="O1830" s="37">
        <v>1.0900000000000001</v>
      </c>
      <c r="P1830" s="37">
        <v>30001</v>
      </c>
      <c r="Q1830" s="37">
        <v>120000</v>
      </c>
    </row>
    <row r="1831" spans="9:17" x14ac:dyDescent="0.25">
      <c r="I1831" s="37" t="s">
        <v>2136</v>
      </c>
      <c r="J1831" s="37">
        <v>1.0549999999999999</v>
      </c>
      <c r="K1831" s="37">
        <v>0.46839999999999998</v>
      </c>
      <c r="L1831" s="37">
        <v>5.2269999999999999E-3</v>
      </c>
      <c r="M1831" s="37">
        <v>0.13569999999999999</v>
      </c>
      <c r="N1831" s="37">
        <v>1.056</v>
      </c>
      <c r="O1831" s="37">
        <v>1.97</v>
      </c>
      <c r="P1831" s="37">
        <v>30001</v>
      </c>
      <c r="Q1831" s="37">
        <v>120000</v>
      </c>
    </row>
    <row r="1832" spans="9:17" x14ac:dyDescent="0.25">
      <c r="I1832" s="37" t="s">
        <v>2137</v>
      </c>
      <c r="J1832" s="37">
        <v>0.85299999999999998</v>
      </c>
      <c r="K1832" s="37">
        <v>0.43869999999999998</v>
      </c>
      <c r="L1832" s="37">
        <v>4.6950000000000004E-3</v>
      </c>
      <c r="M1832" s="37">
        <v>-9.1319999999999995E-3</v>
      </c>
      <c r="N1832" s="37">
        <v>0.8528</v>
      </c>
      <c r="O1832" s="37">
        <v>1.72</v>
      </c>
      <c r="P1832" s="37">
        <v>30001</v>
      </c>
      <c r="Q1832" s="37">
        <v>120000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3"/>
  <sheetViews>
    <sheetView topLeftCell="N1" workbookViewId="0">
      <selection activeCell="W31" sqref="W31"/>
    </sheetView>
  </sheetViews>
  <sheetFormatPr defaultRowHeight="15" x14ac:dyDescent="0.25"/>
  <cols>
    <col min="1" max="1" width="38.28515625" style="37" bestFit="1" customWidth="1"/>
    <col min="2" max="2" width="14.7109375" style="37" bestFit="1" customWidth="1"/>
    <col min="3" max="3" width="12" style="37" bestFit="1" customWidth="1"/>
    <col min="4" max="4" width="10.5703125" style="37" bestFit="1" customWidth="1"/>
    <col min="5" max="6" width="9.140625" style="37"/>
    <col min="7" max="7" width="5.42578125" style="37" customWidth="1"/>
    <col min="8" max="8" width="59.42578125" style="37" bestFit="1" customWidth="1"/>
    <col min="9" max="9" width="12.42578125" style="37" bestFit="1" customWidth="1"/>
    <col min="10" max="10" width="12" style="37" bestFit="1" customWidth="1"/>
    <col min="11" max="12" width="11.5703125" style="37" customWidth="1"/>
    <col min="13" max="13" width="68.28515625" style="37" bestFit="1" customWidth="1"/>
    <col min="14" max="14" width="12.42578125" style="37" bestFit="1" customWidth="1"/>
    <col min="15" max="15" width="12" style="37" bestFit="1" customWidth="1"/>
    <col min="16" max="16" width="9.140625" style="37"/>
    <col min="17" max="17" width="5" style="37" customWidth="1"/>
    <col min="18" max="18" width="55.42578125" style="37" bestFit="1" customWidth="1"/>
    <col min="19" max="19" width="22.28515625" style="37" bestFit="1" customWidth="1"/>
    <col min="20" max="22" width="9.140625" style="37"/>
    <col min="23" max="23" width="64.7109375" style="37" bestFit="1" customWidth="1"/>
    <col min="24" max="24" width="22.28515625" style="37" bestFit="1" customWidth="1"/>
    <col min="25" max="16384" width="9.140625" style="37"/>
  </cols>
  <sheetData>
    <row r="1" spans="1:25" x14ac:dyDescent="0.25">
      <c r="A1" s="2"/>
      <c r="B1" s="2" t="s">
        <v>2708</v>
      </c>
      <c r="C1" s="2" t="s">
        <v>232</v>
      </c>
      <c r="G1" s="37" t="s">
        <v>2709</v>
      </c>
      <c r="L1" s="37" t="s">
        <v>2710</v>
      </c>
      <c r="Q1" s="44" t="s">
        <v>2711</v>
      </c>
      <c r="V1" s="44" t="s">
        <v>2712</v>
      </c>
    </row>
    <row r="2" spans="1:25" x14ac:dyDescent="0.25">
      <c r="A2" s="2" t="s">
        <v>2713</v>
      </c>
      <c r="B2" s="13">
        <v>-2.23</v>
      </c>
      <c r="C2" s="13" t="s">
        <v>2719</v>
      </c>
      <c r="G2" s="1"/>
      <c r="H2" s="8" t="s">
        <v>1</v>
      </c>
      <c r="I2" s="9" t="s">
        <v>2703</v>
      </c>
      <c r="J2" s="9" t="s">
        <v>232</v>
      </c>
      <c r="K2" s="10"/>
      <c r="L2" s="1"/>
      <c r="M2" s="8" t="s">
        <v>3</v>
      </c>
      <c r="N2" s="9" t="s">
        <v>2703</v>
      </c>
      <c r="O2" s="9" t="s">
        <v>232</v>
      </c>
      <c r="Q2" s="7"/>
      <c r="R2" s="14" t="s">
        <v>1</v>
      </c>
      <c r="S2" s="14" t="s">
        <v>15</v>
      </c>
      <c r="T2" s="14" t="s">
        <v>232</v>
      </c>
      <c r="V2" s="7"/>
      <c r="W2" s="14" t="s">
        <v>3</v>
      </c>
      <c r="X2" s="14" t="s">
        <v>15</v>
      </c>
      <c r="Y2" s="14" t="s">
        <v>232</v>
      </c>
    </row>
    <row r="3" spans="1:25" x14ac:dyDescent="0.25">
      <c r="A3" s="2" t="s">
        <v>2714</v>
      </c>
      <c r="B3" s="13">
        <v>1.49</v>
      </c>
      <c r="C3" s="13" t="s">
        <v>2720</v>
      </c>
      <c r="G3" s="37">
        <v>2</v>
      </c>
      <c r="H3" s="2" t="str">
        <f>VLOOKUP(G3,'WinBUGS output'!A:C,3,FALSE)</f>
        <v>Waitlist</v>
      </c>
      <c r="I3" s="2" t="str">
        <f>FIXED((VLOOKUP(G3,'WinBUGS output'!AY:BH,7,FALSE)),2)</f>
        <v>0.39</v>
      </c>
      <c r="J3" s="2" t="str">
        <f>"("&amp;FIXED((VLOOKUP(G3,'WinBUGS output'!AY:BH,6,FALSE)),2)&amp;", "&amp;FIXED((VLOOKUP(G3,'WinBUGS output'!AY:BH,8,FALSE)),2)&amp;")"</f>
        <v>(0.07, 0.72)</v>
      </c>
      <c r="K3" s="39"/>
      <c r="L3" s="39">
        <v>2</v>
      </c>
      <c r="M3" s="2" t="str">
        <f>VLOOKUP(L3,'WinBUGS output'!D:F,3,FALSE)</f>
        <v>No treatment</v>
      </c>
      <c r="N3" s="2" t="str">
        <f>FIXED((VLOOKUP(L3,'WinBUGS output'!BJ:BS,7,FALSE)),2)</f>
        <v>0.47</v>
      </c>
      <c r="O3" s="2" t="str">
        <f>"("&amp;FIXED((VLOOKUP(L3,'WinBUGS output'!BJ:BS,6,FALSE)),2)&amp;", "&amp;FIXED((VLOOKUP(L3,'WinBUGS output'!BJ:BS,8,FALSE)),2)&amp;")"</f>
        <v>(-0.11, 1.09)</v>
      </c>
      <c r="Q3" s="7">
        <v>39</v>
      </c>
      <c r="R3" s="6" t="str">
        <f>VLOOKUP(Q3,'WinBUGS output'!B:C,2,FALSE)</f>
        <v>Supportive psychotherapy + any SSRI</v>
      </c>
      <c r="S3" s="6">
        <f>VLOOKUP(Q3,'WinBUGS output'!BU:CD,7,FALSE)</f>
        <v>2</v>
      </c>
      <c r="T3" s="6" t="str">
        <f>"("&amp;VLOOKUP(Q3,'WinBUGS output'!BU:CD,6,FALSE)&amp;", "&amp;VLOOKUP(Q3,'WinBUGS output'!BU:CD,8,FALSE)&amp;")"</f>
        <v>(1, 41)</v>
      </c>
      <c r="V3" s="37">
        <v>19</v>
      </c>
      <c r="W3" s="4" t="str">
        <f>VLOOKUP(V3,'WinBUGS output'!E:F,2,FALSE)</f>
        <v>Combined (Counselling + AD)</v>
      </c>
      <c r="X3" s="6">
        <f>VLOOKUP(V3,'WinBUGS output'!CF:CO,7,FALSE)</f>
        <v>2</v>
      </c>
      <c r="Y3" s="6" t="str">
        <f>"("&amp;VLOOKUP(V3,'WinBUGS output'!CF:CO,6,FALSE)&amp;", "&amp;VLOOKUP(V3,'WinBUGS output'!CF:CO,8,FALSE)&amp;")"</f>
        <v>(1, 21)</v>
      </c>
    </row>
    <row r="4" spans="1:25" x14ac:dyDescent="0.25">
      <c r="G4" s="37">
        <v>3</v>
      </c>
      <c r="H4" s="2" t="str">
        <f>VLOOKUP(G4,'WinBUGS output'!A:C,3,FALSE)</f>
        <v>No treatment</v>
      </c>
      <c r="I4" s="2" t="str">
        <f>FIXED((VLOOKUP(G4,'WinBUGS output'!AY:BH,7,FALSE)),2)</f>
        <v>0.55</v>
      </c>
      <c r="J4" s="2" t="str">
        <f>"("&amp;FIXED((VLOOKUP(G4,'WinBUGS output'!AY:BH,6,FALSE)),2)&amp;", "&amp;FIXED((VLOOKUP(G4,'WinBUGS output'!AY:BH,8,FALSE)),2)&amp;")"</f>
        <v>(0.07, 1.08)</v>
      </c>
      <c r="K4" s="39"/>
      <c r="L4" s="39">
        <v>3</v>
      </c>
      <c r="M4" s="2" t="str">
        <f>VLOOKUP(L4,'WinBUGS output'!D:F,3,FALSE)</f>
        <v>Attention placebo</v>
      </c>
      <c r="N4" s="2" t="str">
        <f>FIXED((VLOOKUP(L4,'WinBUGS output'!BJ:BS,7,FALSE)),2)</f>
        <v>0.01</v>
      </c>
      <c r="O4" s="2" t="str">
        <f>"("&amp;FIXED((VLOOKUP(L4,'WinBUGS output'!BJ:BS,6,FALSE)),2)&amp;", "&amp;FIXED((VLOOKUP(L4,'WinBUGS output'!BJ:BS,8,FALSE)),2)&amp;")"</f>
        <v>(-0.64, 0.68)</v>
      </c>
      <c r="Q4" s="7">
        <v>40</v>
      </c>
      <c r="R4" s="6" t="str">
        <f>VLOOKUP(Q4,'WinBUGS output'!B:C,2,FALSE)</f>
        <v>Interpersonal psychotherapy (IPT) + any AD</v>
      </c>
      <c r="S4" s="6">
        <f>VLOOKUP(Q4,'WinBUGS output'!BU:CD,7,FALSE)</f>
        <v>2</v>
      </c>
      <c r="T4" s="6" t="str">
        <f>"("&amp;VLOOKUP(Q4,'WinBUGS output'!BU:CD,6,FALSE)&amp;", "&amp;VLOOKUP(Q4,'WinBUGS output'!BU:CD,8,FALSE)&amp;")"</f>
        <v>(1, 7)</v>
      </c>
      <c r="V4" s="37">
        <v>20</v>
      </c>
      <c r="W4" s="4" t="str">
        <f>VLOOKUP(V4,'WinBUGS output'!E:F,2,FALSE)</f>
        <v>Combined (IPT + AD)</v>
      </c>
      <c r="X4" s="6">
        <f>VLOOKUP(V4,'WinBUGS output'!CF:CO,7,FALSE)</f>
        <v>2</v>
      </c>
      <c r="Y4" s="6" t="str">
        <f>"("&amp;VLOOKUP(V4,'WinBUGS output'!CF:CO,6,FALSE)&amp;", "&amp;VLOOKUP(V4,'WinBUGS output'!CF:CO,8,FALSE)&amp;")"</f>
        <v>(1, 8)</v>
      </c>
    </row>
    <row r="5" spans="1:25" x14ac:dyDescent="0.25">
      <c r="G5" s="37">
        <v>4</v>
      </c>
      <c r="H5" s="2" t="str">
        <f>VLOOKUP(G5,'WinBUGS output'!A:C,3,FALSE)</f>
        <v>Attention placebo</v>
      </c>
      <c r="I5" s="2" t="str">
        <f>FIXED((VLOOKUP(G5,'WinBUGS output'!AY:BH,7,FALSE)),2)</f>
        <v>-0.06</v>
      </c>
      <c r="J5" s="2" t="str">
        <f>"("&amp;FIXED((VLOOKUP(G5,'WinBUGS output'!AY:BH,6,FALSE)),2)&amp;", "&amp;FIXED((VLOOKUP(G5,'WinBUGS output'!AY:BH,8,FALSE)),2)&amp;")"</f>
        <v>(-0.43, 0.31)</v>
      </c>
      <c r="K5" s="39"/>
      <c r="L5" s="39">
        <v>4</v>
      </c>
      <c r="M5" s="2" t="str">
        <f>VLOOKUP(L5,'WinBUGS output'!D:F,3,FALSE)</f>
        <v>TAU</v>
      </c>
      <c r="N5" s="2" t="str">
        <f>FIXED((VLOOKUP(L5,'WinBUGS output'!BJ:BS,7,FALSE)),2)</f>
        <v>0.36</v>
      </c>
      <c r="O5" s="2" t="str">
        <f>"("&amp;FIXED((VLOOKUP(L5,'WinBUGS output'!BJ:BS,6,FALSE)),2)&amp;", "&amp;FIXED((VLOOKUP(L5,'WinBUGS output'!BJ:BS,8,FALSE)),2)&amp;")"</f>
        <v>(-0.20, 1.02)</v>
      </c>
      <c r="Q5" s="7">
        <v>41</v>
      </c>
      <c r="R5" s="6" t="str">
        <f>VLOOKUP(Q5,'WinBUGS output'!B:C,2,FALSE)</f>
        <v>Short-term psychodynamic psychotherapy individual + Any AD</v>
      </c>
      <c r="S5" s="6">
        <f>VLOOKUP(Q5,'WinBUGS output'!BU:CD,7,FALSE)</f>
        <v>4</v>
      </c>
      <c r="T5" s="6" t="str">
        <f>"("&amp;VLOOKUP(Q5,'WinBUGS output'!BU:CD,6,FALSE)&amp;", "&amp;VLOOKUP(Q5,'WinBUGS output'!BU:CD,8,FALSE)&amp;")"</f>
        <v>(1, 15)</v>
      </c>
      <c r="V5" s="37">
        <v>21</v>
      </c>
      <c r="W5" s="4" t="str">
        <f>VLOOKUP(V5,'WinBUGS output'!E:F,2,FALSE)</f>
        <v>Combined (Short-term psychodynamic psychotherapies + AD)</v>
      </c>
      <c r="X5" s="6">
        <f>VLOOKUP(V5,'WinBUGS output'!CF:CO,7,FALSE)</f>
        <v>3</v>
      </c>
      <c r="Y5" s="6" t="str">
        <f>"("&amp;VLOOKUP(V5,'WinBUGS output'!CF:CO,6,FALSE)&amp;", "&amp;VLOOKUP(V5,'WinBUGS output'!CF:CO,8,FALSE)&amp;")"</f>
        <v>(1, 15)</v>
      </c>
    </row>
    <row r="6" spans="1:25" x14ac:dyDescent="0.25">
      <c r="G6" s="37">
        <v>5</v>
      </c>
      <c r="H6" s="2" t="str">
        <f>VLOOKUP(G6,'WinBUGS output'!A:C,3,FALSE)</f>
        <v>Attention placebo + TAU</v>
      </c>
      <c r="I6" s="2" t="str">
        <f>FIXED((VLOOKUP(G6,'WinBUGS output'!AY:BH,7,FALSE)),2)</f>
        <v>0.07</v>
      </c>
      <c r="J6" s="2" t="str">
        <f>"("&amp;FIXED((VLOOKUP(G6,'WinBUGS output'!AY:BH,6,FALSE)),2)&amp;", "&amp;FIXED((VLOOKUP(G6,'WinBUGS output'!AY:BH,8,FALSE)),2)&amp;")"</f>
        <v>(-0.60, 0.79)</v>
      </c>
      <c r="K6" s="39"/>
      <c r="L6" s="39">
        <v>5</v>
      </c>
      <c r="M6" s="2" t="str">
        <f>VLOOKUP(L6,'WinBUGS output'!D:F,3,FALSE)</f>
        <v>Exercise</v>
      </c>
      <c r="N6" s="2" t="str">
        <f>FIXED((VLOOKUP(L6,'WinBUGS output'!BJ:BS,7,FALSE)),2)</f>
        <v>-0.20</v>
      </c>
      <c r="O6" s="2" t="str">
        <f>"("&amp;FIXED((VLOOKUP(L6,'WinBUGS output'!BJ:BS,6,FALSE)),2)&amp;", "&amp;FIXED((VLOOKUP(L6,'WinBUGS output'!BJ:BS,8,FALSE)),2)&amp;")"</f>
        <v>(-0.77, 0.35)</v>
      </c>
      <c r="Q6" s="7">
        <v>43</v>
      </c>
      <c r="R6" s="6" t="str">
        <f>VLOOKUP(Q6,'WinBUGS output'!B:C,2,FALSE)</f>
        <v>Exercise + Sertraline</v>
      </c>
      <c r="S6" s="6">
        <f>VLOOKUP(Q6,'WinBUGS output'!BU:CD,7,FALSE)</f>
        <v>4</v>
      </c>
      <c r="T6" s="6" t="str">
        <f>"("&amp;VLOOKUP(Q6,'WinBUGS output'!BU:CD,6,FALSE)&amp;", "&amp;VLOOKUP(Q6,'WinBUGS output'!BU:CD,8,FALSE)&amp;")"</f>
        <v>(1, 15)</v>
      </c>
      <c r="V6" s="37">
        <v>22</v>
      </c>
      <c r="W6" s="4" t="str">
        <f>VLOOKUP(V6,'WinBUGS output'!E:F,2,FALSE)</f>
        <v>Combined (Exercise + AD/CBT)</v>
      </c>
      <c r="X6" s="6">
        <f>VLOOKUP(V6,'WinBUGS output'!CF:CO,7,FALSE)</f>
        <v>3</v>
      </c>
      <c r="Y6" s="6" t="str">
        <f>"("&amp;VLOOKUP(V6,'WinBUGS output'!CF:CO,6,FALSE)&amp;", "&amp;VLOOKUP(V6,'WinBUGS output'!CF:CO,8,FALSE)&amp;")"</f>
        <v>(1, 15)</v>
      </c>
    </row>
    <row r="7" spans="1:25" x14ac:dyDescent="0.25">
      <c r="G7" s="37">
        <v>6</v>
      </c>
      <c r="H7" s="2" t="str">
        <f>VLOOKUP(G7,'WinBUGS output'!A:C,3,FALSE)</f>
        <v>TAU</v>
      </c>
      <c r="I7" s="2" t="str">
        <f>FIXED((VLOOKUP(G7,'WinBUGS output'!AY:BH,7,FALSE)),2)</f>
        <v>0.23</v>
      </c>
      <c r="J7" s="2" t="str">
        <f>"("&amp;FIXED((VLOOKUP(G7,'WinBUGS output'!AY:BH,6,FALSE)),2)&amp;", "&amp;FIXED((VLOOKUP(G7,'WinBUGS output'!AY:BH,8,FALSE)),2)&amp;")"</f>
        <v>(-0.06, 0.51)</v>
      </c>
      <c r="K7" s="39"/>
      <c r="L7" s="39">
        <v>6</v>
      </c>
      <c r="M7" s="2" t="str">
        <f>VLOOKUP(L7,'WinBUGS output'!D:F,3,FALSE)</f>
        <v>TCA</v>
      </c>
      <c r="N7" s="2" t="str">
        <f>FIXED((VLOOKUP(L7,'WinBUGS output'!BJ:BS,7,FALSE)),2)</f>
        <v>-0.31</v>
      </c>
      <c r="O7" s="2" t="str">
        <f>"("&amp;FIXED((VLOOKUP(L7,'WinBUGS output'!BJ:BS,6,FALSE)),2)&amp;", "&amp;FIXED((VLOOKUP(L7,'WinBUGS output'!BJ:BS,8,FALSE)),2)&amp;")"</f>
        <v>(-0.66, 0.06)</v>
      </c>
      <c r="Q7" s="7">
        <v>42</v>
      </c>
      <c r="R7" s="6" t="str">
        <f>VLOOKUP(Q7,'WinBUGS output'!B:C,2,FALSE)</f>
        <v>Short-term psychodynamic psychotherapy individual + any SSRI</v>
      </c>
      <c r="S7" s="6">
        <f>VLOOKUP(Q7,'WinBUGS output'!BU:CD,7,FALSE)</f>
        <v>4</v>
      </c>
      <c r="T7" s="6" t="str">
        <f>"("&amp;VLOOKUP(Q7,'WinBUGS output'!BU:CD,6,FALSE)&amp;", "&amp;VLOOKUP(Q7,'WinBUGS output'!BU:CD,8,FALSE)&amp;")"</f>
        <v>(1, 40)</v>
      </c>
      <c r="V7" s="37">
        <v>15</v>
      </c>
      <c r="W7" s="4" t="str">
        <f>VLOOKUP(V7,'WinBUGS output'!E:F,2,FALSE)</f>
        <v>Behavioural therapies (individual)</v>
      </c>
      <c r="X7" s="6">
        <f>VLOOKUP(V7,'WinBUGS output'!CF:CO,7,FALSE)</f>
        <v>5</v>
      </c>
      <c r="Y7" s="6" t="str">
        <f>"("&amp;VLOOKUP(V7,'WinBUGS output'!CF:CO,6,FALSE)&amp;", "&amp;VLOOKUP(V7,'WinBUGS output'!CF:CO,8,FALSE)&amp;")"</f>
        <v>(1, 19)</v>
      </c>
    </row>
    <row r="8" spans="1:25" x14ac:dyDescent="0.25">
      <c r="G8" s="37">
        <v>7</v>
      </c>
      <c r="H8" s="2" t="str">
        <f>VLOOKUP(G8,'WinBUGS output'!A:C,3,FALSE)</f>
        <v>Enhanced TAU</v>
      </c>
      <c r="I8" s="2" t="str">
        <f>FIXED((VLOOKUP(G8,'WinBUGS output'!AY:BH,7,FALSE)),2)</f>
        <v>0.51</v>
      </c>
      <c r="J8" s="2" t="str">
        <f>"("&amp;FIXED((VLOOKUP(G8,'WinBUGS output'!AY:BH,6,FALSE)),2)&amp;", "&amp;FIXED((VLOOKUP(G8,'WinBUGS output'!AY:BH,8,FALSE)),2)&amp;")"</f>
        <v>(-0.03, 1.16)</v>
      </c>
      <c r="K8" s="39"/>
      <c r="L8" s="39">
        <v>7</v>
      </c>
      <c r="M8" s="2" t="str">
        <f>VLOOKUP(L8,'WinBUGS output'!D:F,3,FALSE)</f>
        <v>SSRI</v>
      </c>
      <c r="N8" s="2" t="str">
        <f>FIXED((VLOOKUP(L8,'WinBUGS output'!BJ:BS,7,FALSE)),2)</f>
        <v>-0.20</v>
      </c>
      <c r="O8" s="2" t="str">
        <f>"("&amp;FIXED((VLOOKUP(L8,'WinBUGS output'!BJ:BS,6,FALSE)),2)&amp;", "&amp;FIXED((VLOOKUP(L8,'WinBUGS output'!BJ:BS,8,FALSE)),2)&amp;")"</f>
        <v>(-0.48, 0.09)</v>
      </c>
      <c r="Q8" s="7">
        <v>16</v>
      </c>
      <c r="R8" s="6" t="str">
        <f>VLOOKUP(Q8,'WinBUGS output'!B:C,2,FALSE)</f>
        <v>Computerised psychodynamic therapy with support</v>
      </c>
      <c r="S8" s="6">
        <f>VLOOKUP(Q8,'WinBUGS output'!BU:CD,7,FALSE)</f>
        <v>6</v>
      </c>
      <c r="T8" s="6" t="str">
        <f>"("&amp;VLOOKUP(Q8,'WinBUGS output'!BU:CD,6,FALSE)&amp;", "&amp;VLOOKUP(Q8,'WinBUGS output'!BU:CD,8,FALSE)&amp;")"</f>
        <v>(1, 19)</v>
      </c>
      <c r="V8" s="37">
        <v>18</v>
      </c>
      <c r="W8" s="4" t="str">
        <f>VLOOKUP(V8,'WinBUGS output'!E:F,2,FALSE)</f>
        <v>Combined (Cognitive and cognitive behavioural therapies individual + AD)</v>
      </c>
      <c r="X8" s="6">
        <f>VLOOKUP(V8,'WinBUGS output'!CF:CO,7,FALSE)</f>
        <v>6</v>
      </c>
      <c r="Y8" s="6" t="str">
        <f>"("&amp;VLOOKUP(V8,'WinBUGS output'!CF:CO,6,FALSE)&amp;", "&amp;VLOOKUP(V8,'WinBUGS output'!CF:CO,8,FALSE)&amp;")"</f>
        <v>(2, 16)</v>
      </c>
    </row>
    <row r="9" spans="1:25" x14ac:dyDescent="0.25">
      <c r="G9" s="37">
        <v>8</v>
      </c>
      <c r="H9" s="2" t="str">
        <f>VLOOKUP(G9,'WinBUGS output'!A:C,3,FALSE)</f>
        <v>Exercise</v>
      </c>
      <c r="I9" s="2" t="str">
        <f>FIXED((VLOOKUP(G9,'WinBUGS output'!AY:BH,7,FALSE)),2)</f>
        <v>-0.19</v>
      </c>
      <c r="J9" s="2" t="str">
        <f>"("&amp;FIXED((VLOOKUP(G9,'WinBUGS output'!AY:BH,6,FALSE)),2)&amp;", "&amp;FIXED((VLOOKUP(G9,'WinBUGS output'!AY:BH,8,FALSE)),2)&amp;")"</f>
        <v>(-0.44, 0.07)</v>
      </c>
      <c r="K9" s="39"/>
      <c r="L9" s="39">
        <v>8</v>
      </c>
      <c r="M9" s="2" t="str">
        <f>VLOOKUP(L9,'WinBUGS output'!D:F,3,FALSE)</f>
        <v>Any AD</v>
      </c>
      <c r="N9" s="2" t="str">
        <f>FIXED((VLOOKUP(L9,'WinBUGS output'!BJ:BS,7,FALSE)),2)</f>
        <v>-0.58</v>
      </c>
      <c r="O9" s="2" t="str">
        <f>"("&amp;FIXED((VLOOKUP(L9,'WinBUGS output'!BJ:BS,6,FALSE)),2)&amp;", "&amp;FIXED((VLOOKUP(L9,'WinBUGS output'!BJ:BS,8,FALSE)),2)&amp;")"</f>
        <v>(-1.38, 0.24)</v>
      </c>
      <c r="Q9" s="7">
        <v>38</v>
      </c>
      <c r="R9" s="6" t="str">
        <f>VLOOKUP(Q9,'WinBUGS output'!B:C,2,FALSE)</f>
        <v>CBT individual (over 15 sessions) + imipramine</v>
      </c>
      <c r="S9" s="6">
        <f>VLOOKUP(Q9,'WinBUGS output'!BU:CD,7,FALSE)</f>
        <v>8</v>
      </c>
      <c r="T9" s="6" t="str">
        <f>"("&amp;VLOOKUP(Q9,'WinBUGS output'!BU:CD,6,FALSE)&amp;", "&amp;VLOOKUP(Q9,'WinBUGS output'!BU:CD,8,FALSE)&amp;")"</f>
        <v>(2, 28)</v>
      </c>
      <c r="V9" s="37">
        <v>9</v>
      </c>
      <c r="W9" s="4" t="str">
        <f>VLOOKUP(V9,'WinBUGS output'!E:F,2,FALSE)</f>
        <v>Self-help with support</v>
      </c>
      <c r="X9" s="6">
        <f>VLOOKUP(V9,'WinBUGS output'!CF:CO,7,FALSE)</f>
        <v>8</v>
      </c>
      <c r="Y9" s="6" t="str">
        <f>"("&amp;VLOOKUP(V9,'WinBUGS output'!CF:CO,6,FALSE)&amp;", "&amp;VLOOKUP(V9,'WinBUGS output'!CF:CO,8,FALSE)&amp;")"</f>
        <v>(3, 15)</v>
      </c>
    </row>
    <row r="10" spans="1:25" x14ac:dyDescent="0.25">
      <c r="G10" s="37">
        <v>9</v>
      </c>
      <c r="H10" s="2" t="str">
        <f>VLOOKUP(G10,'WinBUGS output'!A:C,3,FALSE)</f>
        <v>Exercise + TAU</v>
      </c>
      <c r="I10" s="2" t="str">
        <f>FIXED((VLOOKUP(G10,'WinBUGS output'!AY:BH,7,FALSE)),2)</f>
        <v>-0.27</v>
      </c>
      <c r="J10" s="2" t="str">
        <f>"("&amp;FIXED((VLOOKUP(G10,'WinBUGS output'!AY:BH,6,FALSE)),2)&amp;", "&amp;FIXED((VLOOKUP(G10,'WinBUGS output'!AY:BH,8,FALSE)),2)&amp;")"</f>
        <v>(-0.98, 0.38)</v>
      </c>
      <c r="K10" s="39"/>
      <c r="L10" s="39">
        <v>9</v>
      </c>
      <c r="M10" s="2" t="str">
        <f>VLOOKUP(L10,'WinBUGS output'!D:F,3,FALSE)</f>
        <v>Short-term psychodynamic psychotherapies</v>
      </c>
      <c r="N10" s="2" t="str">
        <f>FIXED((VLOOKUP(L10,'WinBUGS output'!BJ:BS,7,FALSE)),2)</f>
        <v>-0.22</v>
      </c>
      <c r="O10" s="2" t="str">
        <f>"("&amp;FIXED((VLOOKUP(L10,'WinBUGS output'!BJ:BS,6,FALSE)),2)&amp;", "&amp;FIXED((VLOOKUP(L10,'WinBUGS output'!BJ:BS,8,FALSE)),2)&amp;")"</f>
        <v>(-1.08, 0.65)</v>
      </c>
      <c r="Q10" s="7">
        <v>29</v>
      </c>
      <c r="R10" s="6" t="str">
        <f>VLOOKUP(Q10,'WinBUGS output'!B:C,2,FALSE)</f>
        <v>Behavioural activation (BA)</v>
      </c>
      <c r="S10" s="6">
        <f>VLOOKUP(Q10,'WinBUGS output'!BU:CD,7,FALSE)</f>
        <v>8</v>
      </c>
      <c r="T10" s="6" t="str">
        <f>"("&amp;VLOOKUP(Q10,'WinBUGS output'!BU:CD,6,FALSE)&amp;", "&amp;VLOOKUP(Q10,'WinBUGS output'!BU:CD,8,FALSE)&amp;")"</f>
        <v>(3, 18)</v>
      </c>
      <c r="V10" s="37">
        <v>16</v>
      </c>
      <c r="W10" s="4" t="str">
        <f>VLOOKUP(V10,'WinBUGS output'!E:F,2,FALSE)</f>
        <v>Cognitive and cognitive behavioural therapies (individual)</v>
      </c>
      <c r="X10" s="6">
        <f>VLOOKUP(V10,'WinBUGS output'!CF:CO,7,FALSE)</f>
        <v>8</v>
      </c>
      <c r="Y10" s="6" t="str">
        <f>"("&amp;VLOOKUP(V10,'WinBUGS output'!CF:CO,6,FALSE)&amp;", "&amp;VLOOKUP(V10,'WinBUGS output'!CF:CO,8,FALSE)&amp;")"</f>
        <v>(4, 16)</v>
      </c>
    </row>
    <row r="11" spans="1:25" x14ac:dyDescent="0.25">
      <c r="G11" s="37">
        <v>10</v>
      </c>
      <c r="H11" s="2" t="str">
        <f>VLOOKUP(G11,'WinBUGS output'!A:C,3,FALSE)</f>
        <v>Internet-delivered therapist-guided physical activity</v>
      </c>
      <c r="I11" s="2" t="str">
        <f>FIXED((VLOOKUP(G11,'WinBUGS output'!AY:BH,7,FALSE)),2)</f>
        <v>-0.15</v>
      </c>
      <c r="J11" s="2" t="str">
        <f>"("&amp;FIXED((VLOOKUP(G11,'WinBUGS output'!AY:BH,6,FALSE)),2)&amp;", "&amp;FIXED((VLOOKUP(G11,'WinBUGS output'!AY:BH,8,FALSE)),2)&amp;")"</f>
        <v>(-0.73, 0.46)</v>
      </c>
      <c r="K11" s="39"/>
      <c r="L11" s="39">
        <v>10</v>
      </c>
      <c r="M11" s="2" t="str">
        <f>VLOOKUP(L11,'WinBUGS output'!D:F,3,FALSE)</f>
        <v>Self-help with support</v>
      </c>
      <c r="N11" s="2" t="str">
        <f>FIXED((VLOOKUP(L11,'WinBUGS output'!BJ:BS,7,FALSE)),2)</f>
        <v>-0.47</v>
      </c>
      <c r="O11" s="2" t="str">
        <f>"("&amp;FIXED((VLOOKUP(L11,'WinBUGS output'!BJ:BS,6,FALSE)),2)&amp;", "&amp;FIXED((VLOOKUP(L11,'WinBUGS output'!BJ:BS,8,FALSE)),2)&amp;")"</f>
        <v>(-0.95, -0.01)</v>
      </c>
      <c r="Q11" s="7">
        <v>37</v>
      </c>
      <c r="R11" s="6" t="str">
        <f>VLOOKUP(Q11,'WinBUGS output'!B:C,2,FALSE)</f>
        <v>CBT individual (over 15 sessions) + any TCA</v>
      </c>
      <c r="S11" s="6">
        <f>VLOOKUP(Q11,'WinBUGS output'!BU:CD,7,FALSE)</f>
        <v>9</v>
      </c>
      <c r="T11" s="6" t="str">
        <f>"("&amp;VLOOKUP(Q11,'WinBUGS output'!BU:CD,6,FALSE)&amp;", "&amp;VLOOKUP(Q11,'WinBUGS output'!BU:CD,8,FALSE)&amp;")"</f>
        <v>(3, 27)</v>
      </c>
      <c r="V11" s="37">
        <v>6</v>
      </c>
      <c r="W11" s="4" t="str">
        <f>VLOOKUP(V11,'WinBUGS output'!E:F,2,FALSE)</f>
        <v>TCA</v>
      </c>
      <c r="X11" s="6">
        <f>VLOOKUP(V11,'WinBUGS output'!CF:CO,7,FALSE)</f>
        <v>10</v>
      </c>
      <c r="Y11" s="6" t="str">
        <f>"("&amp;VLOOKUP(V11,'WinBUGS output'!CF:CO,6,FALSE)&amp;", "&amp;VLOOKUP(V11,'WinBUGS output'!CF:CO,8,FALSE)&amp;")"</f>
        <v>(5, 18)</v>
      </c>
    </row>
    <row r="12" spans="1:25" x14ac:dyDescent="0.25">
      <c r="G12" s="37">
        <v>11</v>
      </c>
      <c r="H12" s="2" t="str">
        <f>VLOOKUP(G12,'WinBUGS output'!A:C,3,FALSE)</f>
        <v>Any TCA</v>
      </c>
      <c r="I12" s="2" t="str">
        <f>FIXED((VLOOKUP(G12,'WinBUGS output'!AY:BH,7,FALSE)),2)</f>
        <v>-0.24</v>
      </c>
      <c r="J12" s="2" t="str">
        <f>"("&amp;FIXED((VLOOKUP(G12,'WinBUGS output'!AY:BH,6,FALSE)),2)&amp;", "&amp;FIXED((VLOOKUP(G12,'WinBUGS output'!AY:BH,8,FALSE)),2)&amp;")"</f>
        <v>(-0.63, 0.23)</v>
      </c>
      <c r="K12" s="39"/>
      <c r="L12" s="39">
        <v>11</v>
      </c>
      <c r="M12" s="2" t="str">
        <f>VLOOKUP(L12,'WinBUGS output'!D:F,3,FALSE)</f>
        <v>Self-help</v>
      </c>
      <c r="N12" s="2" t="str">
        <f>FIXED((VLOOKUP(L12,'WinBUGS output'!BJ:BS,7,FALSE)),2)</f>
        <v>-0.05</v>
      </c>
      <c r="O12" s="2" t="str">
        <f>"("&amp;FIXED((VLOOKUP(L12,'WinBUGS output'!BJ:BS,6,FALSE)),2)&amp;", "&amp;FIXED((VLOOKUP(L12,'WinBUGS output'!BJ:BS,8,FALSE)),2)&amp;")"</f>
        <v>(-0.43, 0.35)</v>
      </c>
      <c r="Q12" s="7">
        <v>33</v>
      </c>
      <c r="R12" s="6" t="str">
        <f>VLOOKUP(Q12,'WinBUGS output'!B:C,2,FALSE)</f>
        <v>Third-wave cognitive therapy individual</v>
      </c>
      <c r="S12" s="6">
        <f>VLOOKUP(Q12,'WinBUGS output'!BU:CD,7,FALSE)</f>
        <v>10</v>
      </c>
      <c r="T12" s="6" t="str">
        <f>"("&amp;VLOOKUP(Q12,'WinBUGS output'!BU:CD,6,FALSE)&amp;", "&amp;VLOOKUP(Q12,'WinBUGS output'!BU:CD,8,FALSE)&amp;")"</f>
        <v>(4, 25)</v>
      </c>
      <c r="V12" s="37">
        <v>8</v>
      </c>
      <c r="W12" s="4" t="str">
        <f>VLOOKUP(V12,'WinBUGS output'!E:F,2,FALSE)</f>
        <v>Short-term psychodynamic psychotherapies</v>
      </c>
      <c r="X12" s="6">
        <f>VLOOKUP(V12,'WinBUGS output'!CF:CO,7,FALSE)</f>
        <v>12</v>
      </c>
      <c r="Y12" s="6" t="str">
        <f>"("&amp;VLOOKUP(V12,'WinBUGS output'!CF:CO,6,FALSE)&amp;", "&amp;VLOOKUP(V12,'WinBUGS output'!CF:CO,8,FALSE)&amp;")"</f>
        <v>(3, 22)</v>
      </c>
    </row>
    <row r="13" spans="1:25" x14ac:dyDescent="0.25">
      <c r="G13" s="37">
        <v>12</v>
      </c>
      <c r="H13" s="2" t="str">
        <f>VLOOKUP(G13,'WinBUGS output'!A:C,3,FALSE)</f>
        <v>Amitriptyline</v>
      </c>
      <c r="I13" s="2" t="str">
        <f>FIXED((VLOOKUP(G13,'WinBUGS output'!AY:BH,7,FALSE)),2)</f>
        <v>-0.37</v>
      </c>
      <c r="J13" s="2" t="str">
        <f>"("&amp;FIXED((VLOOKUP(G13,'WinBUGS output'!AY:BH,6,FALSE)),2)&amp;", "&amp;FIXED((VLOOKUP(G13,'WinBUGS output'!AY:BH,8,FALSE)),2)&amp;")"</f>
        <v>(-0.64, -0.12)</v>
      </c>
      <c r="K13" s="39"/>
      <c r="L13" s="39">
        <v>12</v>
      </c>
      <c r="M13" s="2" t="str">
        <f>VLOOKUP(L13,'WinBUGS output'!D:F,3,FALSE)</f>
        <v>Psychoeducational interventions</v>
      </c>
      <c r="N13" s="2" t="str">
        <f>FIXED((VLOOKUP(L13,'WinBUGS output'!BJ:BS,7,FALSE)),2)</f>
        <v>-0.09</v>
      </c>
      <c r="O13" s="2" t="str">
        <f>"("&amp;FIXED((VLOOKUP(L13,'WinBUGS output'!BJ:BS,6,FALSE)),2)&amp;", "&amp;FIXED((VLOOKUP(L13,'WinBUGS output'!BJ:BS,8,FALSE)),2)&amp;")"</f>
        <v>(-0.62, 0.45)</v>
      </c>
      <c r="Q13" s="7">
        <v>30</v>
      </c>
      <c r="R13" s="6" t="str">
        <f>VLOOKUP(Q13,'WinBUGS output'!B:C,2,FALSE)</f>
        <v>CBT individual (under 15 sessions)</v>
      </c>
      <c r="S13" s="6">
        <f>VLOOKUP(Q13,'WinBUGS output'!BU:CD,7,FALSE)</f>
        <v>12</v>
      </c>
      <c r="T13" s="6" t="str">
        <f>"("&amp;VLOOKUP(Q13,'WinBUGS output'!BU:CD,6,FALSE)&amp;", "&amp;VLOOKUP(Q13,'WinBUGS output'!BU:CD,8,FALSE)&amp;")"</f>
        <v>(5, 28)</v>
      </c>
      <c r="V13" s="37">
        <v>5</v>
      </c>
      <c r="W13" s="4" t="str">
        <f>VLOOKUP(V13,'WinBUGS output'!E:F,2,FALSE)</f>
        <v>Exercise</v>
      </c>
      <c r="X13" s="6">
        <f>VLOOKUP(V13,'WinBUGS output'!CF:CO,7,FALSE)</f>
        <v>12</v>
      </c>
      <c r="Y13" s="6" t="str">
        <f>"("&amp;VLOOKUP(V13,'WinBUGS output'!CF:CO,6,FALSE)&amp;", "&amp;VLOOKUP(V13,'WinBUGS output'!CF:CO,8,FALSE)&amp;")"</f>
        <v>(5, 21)</v>
      </c>
    </row>
    <row r="14" spans="1:25" x14ac:dyDescent="0.25">
      <c r="G14" s="37">
        <v>13</v>
      </c>
      <c r="H14" s="2" t="str">
        <f>VLOOKUP(G14,'WinBUGS output'!A:C,3,FALSE)</f>
        <v>Imipramine</v>
      </c>
      <c r="I14" s="2" t="str">
        <f>FIXED((VLOOKUP(G14,'WinBUGS output'!AY:BH,7,FALSE)),2)</f>
        <v>-0.28</v>
      </c>
      <c r="J14" s="2" t="str">
        <f>"("&amp;FIXED((VLOOKUP(G14,'WinBUGS output'!AY:BH,6,FALSE)),2)&amp;", "&amp;FIXED((VLOOKUP(G14,'WinBUGS output'!AY:BH,8,FALSE)),2)&amp;")"</f>
        <v>(-0.53, -0.03)</v>
      </c>
      <c r="K14" s="39"/>
      <c r="L14" s="39">
        <v>13</v>
      </c>
      <c r="M14" s="2" t="str">
        <f>VLOOKUP(L14,'WinBUGS output'!D:F,3,FALSE)</f>
        <v>Interpersonal psychotherapy (IPT)</v>
      </c>
      <c r="N14" s="2" t="str">
        <f>FIXED((VLOOKUP(L14,'WinBUGS output'!BJ:BS,7,FALSE)),2)</f>
        <v>-0.09</v>
      </c>
      <c r="O14" s="2" t="str">
        <f>"("&amp;FIXED((VLOOKUP(L14,'WinBUGS output'!BJ:BS,6,FALSE)),2)&amp;", "&amp;FIXED((VLOOKUP(L14,'WinBUGS output'!BJ:BS,8,FALSE)),2)&amp;")"</f>
        <v>(-0.93, 0.76)</v>
      </c>
      <c r="Q14" s="7">
        <v>17</v>
      </c>
      <c r="R14" s="6" t="str">
        <f>VLOOKUP(Q14,'WinBUGS output'!B:C,2,FALSE)</f>
        <v>Computerised-CBT (CCBT) with support</v>
      </c>
      <c r="S14" s="6">
        <f>VLOOKUP(Q14,'WinBUGS output'!BU:CD,7,FALSE)</f>
        <v>12</v>
      </c>
      <c r="T14" s="6" t="str">
        <f>"("&amp;VLOOKUP(Q14,'WinBUGS output'!BU:CD,6,FALSE)&amp;", "&amp;VLOOKUP(Q14,'WinBUGS output'!BU:CD,8,FALSE)&amp;")"</f>
        <v>(6, 25)</v>
      </c>
      <c r="V14" s="37">
        <v>7</v>
      </c>
      <c r="W14" s="4" t="str">
        <f>VLOOKUP(V14,'WinBUGS output'!E:F,2,FALSE)</f>
        <v>SSRI</v>
      </c>
      <c r="X14" s="6">
        <f>VLOOKUP(V14,'WinBUGS output'!CF:CO,7,FALSE)</f>
        <v>12</v>
      </c>
      <c r="Y14" s="6" t="str">
        <f>"("&amp;VLOOKUP(V14,'WinBUGS output'!CF:CO,6,FALSE)&amp;", "&amp;VLOOKUP(V14,'WinBUGS output'!CF:CO,8,FALSE)&amp;")"</f>
        <v>(7, 19)</v>
      </c>
    </row>
    <row r="15" spans="1:25" x14ac:dyDescent="0.25">
      <c r="G15" s="37">
        <v>14</v>
      </c>
      <c r="H15" s="2" t="str">
        <f>VLOOKUP(G15,'WinBUGS output'!A:C,3,FALSE)</f>
        <v>Lofepramine</v>
      </c>
      <c r="I15" s="2" t="str">
        <f>FIXED((VLOOKUP(G15,'WinBUGS output'!AY:BH,7,FALSE)),2)</f>
        <v>-0.32</v>
      </c>
      <c r="J15" s="2" t="str">
        <f>"("&amp;FIXED((VLOOKUP(G15,'WinBUGS output'!AY:BH,6,FALSE)),2)&amp;", "&amp;FIXED((VLOOKUP(G15,'WinBUGS output'!AY:BH,8,FALSE)),2)&amp;")"</f>
        <v>(-0.73, 0.07)</v>
      </c>
      <c r="K15" s="39"/>
      <c r="L15" s="39">
        <v>14</v>
      </c>
      <c r="M15" s="2" t="str">
        <f>VLOOKUP(L15,'WinBUGS output'!D:F,3,FALSE)</f>
        <v>Counselling</v>
      </c>
      <c r="N15" s="2" t="str">
        <f>FIXED((VLOOKUP(L15,'WinBUGS output'!BJ:BS,7,FALSE)),2)</f>
        <v>-0.07</v>
      </c>
      <c r="O15" s="2" t="str">
        <f>"("&amp;FIXED((VLOOKUP(L15,'WinBUGS output'!BJ:BS,6,FALSE)),2)&amp;", "&amp;FIXED((VLOOKUP(L15,'WinBUGS output'!BJ:BS,8,FALSE)),2)&amp;")"</f>
        <v>(-0.75, 0.62)</v>
      </c>
      <c r="Q15" s="7">
        <v>15</v>
      </c>
      <c r="R15" s="6" t="str">
        <f>VLOOKUP(Q15,'WinBUGS output'!B:C,2,FALSE)</f>
        <v>Computerised behavioural activation with support</v>
      </c>
      <c r="S15" s="6">
        <f>VLOOKUP(Q15,'WinBUGS output'!BU:CD,7,FALSE)</f>
        <v>13</v>
      </c>
      <c r="T15" s="6" t="str">
        <f>"("&amp;VLOOKUP(Q15,'WinBUGS output'!BU:CD,6,FALSE)&amp;", "&amp;VLOOKUP(Q15,'WinBUGS output'!BU:CD,8,FALSE)&amp;")"</f>
        <v>(5, 33)</v>
      </c>
      <c r="V15" s="37">
        <v>23</v>
      </c>
      <c r="W15" s="4" t="str">
        <f>VLOOKUP(V15,'WinBUGS output'!E:F,2,FALSE)</f>
        <v>Combined (Self-help + AD)</v>
      </c>
      <c r="X15" s="6">
        <f>VLOOKUP(V15,'WinBUGS output'!CF:CO,7,FALSE)</f>
        <v>14</v>
      </c>
      <c r="Y15" s="6" t="str">
        <f>"("&amp;VLOOKUP(V15,'WinBUGS output'!CF:CO,6,FALSE)&amp;", "&amp;VLOOKUP(V15,'WinBUGS output'!CF:CO,8,FALSE)&amp;")"</f>
        <v>(3, 23)</v>
      </c>
    </row>
    <row r="16" spans="1:25" x14ac:dyDescent="0.25">
      <c r="G16" s="37">
        <v>15</v>
      </c>
      <c r="H16" s="2" t="str">
        <f>VLOOKUP(G16,'WinBUGS output'!A:C,3,FALSE)</f>
        <v>Citalopram</v>
      </c>
      <c r="I16" s="2" t="str">
        <f>FIXED((VLOOKUP(G16,'WinBUGS output'!AY:BH,7,FALSE)),2)</f>
        <v>-0.20</v>
      </c>
      <c r="J16" s="2" t="str">
        <f>"("&amp;FIXED((VLOOKUP(G16,'WinBUGS output'!AY:BH,6,FALSE)),2)&amp;", "&amp;FIXED((VLOOKUP(G16,'WinBUGS output'!AY:BH,8,FALSE)),2)&amp;")"</f>
        <v>(-0.48, 0.09)</v>
      </c>
      <c r="K16" s="39"/>
      <c r="L16" s="39">
        <v>15</v>
      </c>
      <c r="M16" s="2" t="str">
        <f>VLOOKUP(L16,'WinBUGS output'!D:F,3,FALSE)</f>
        <v>Problem solving</v>
      </c>
      <c r="N16" s="2" t="str">
        <f>FIXED((VLOOKUP(L16,'WinBUGS output'!BJ:BS,7,FALSE)),2)</f>
        <v>0.76</v>
      </c>
      <c r="O16" s="2" t="str">
        <f>"("&amp;FIXED((VLOOKUP(L16,'WinBUGS output'!BJ:BS,6,FALSE)),2)&amp;", "&amp;FIXED((VLOOKUP(L16,'WinBUGS output'!BJ:BS,8,FALSE)),2)&amp;")"</f>
        <v>(-0.33, 1.87)</v>
      </c>
      <c r="Q16" s="7">
        <v>32</v>
      </c>
      <c r="R16" s="6" t="str">
        <f>VLOOKUP(Q16,'WinBUGS output'!B:C,2,FALSE)</f>
        <v>Rational emotive behaviour therapy (REBT) individual</v>
      </c>
      <c r="S16" s="6">
        <f>VLOOKUP(Q16,'WinBUGS output'!BU:CD,7,FALSE)</f>
        <v>14</v>
      </c>
      <c r="T16" s="6" t="str">
        <f>"("&amp;VLOOKUP(Q16,'WinBUGS output'!BU:CD,6,FALSE)&amp;", "&amp;VLOOKUP(Q16,'WinBUGS output'!BU:CD,8,FALSE)&amp;")"</f>
        <v>(5, 35)</v>
      </c>
      <c r="V16" s="37">
        <v>17</v>
      </c>
      <c r="W16" s="4" t="str">
        <f>VLOOKUP(V16,'WinBUGS output'!E:F,2,FALSE)</f>
        <v>Behavioural, cognitive, or CBT groups</v>
      </c>
      <c r="X16" s="6">
        <f>VLOOKUP(V16,'WinBUGS output'!CF:CO,7,FALSE)</f>
        <v>14</v>
      </c>
      <c r="Y16" s="6" t="str">
        <f>"("&amp;VLOOKUP(V16,'WinBUGS output'!CF:CO,6,FALSE)&amp;", "&amp;VLOOKUP(V16,'WinBUGS output'!CF:CO,8,FALSE)&amp;")"</f>
        <v>(8, 20)</v>
      </c>
    </row>
    <row r="17" spans="1:25" x14ac:dyDescent="0.25">
      <c r="G17" s="37">
        <v>16</v>
      </c>
      <c r="H17" s="2" t="str">
        <f>VLOOKUP(G17,'WinBUGS output'!A:C,3,FALSE)</f>
        <v>Escitalopram</v>
      </c>
      <c r="I17" s="2" t="str">
        <f>FIXED((VLOOKUP(G17,'WinBUGS output'!AY:BH,7,FALSE)),2)</f>
        <v>-0.15</v>
      </c>
      <c r="J17" s="2" t="str">
        <f>"("&amp;FIXED((VLOOKUP(G17,'WinBUGS output'!AY:BH,6,FALSE)),2)&amp;", "&amp;FIXED((VLOOKUP(G17,'WinBUGS output'!AY:BH,8,FALSE)),2)&amp;")"</f>
        <v>(-0.37, 0.09)</v>
      </c>
      <c r="K17" s="39"/>
      <c r="L17" s="39">
        <v>16</v>
      </c>
      <c r="M17" s="2" t="str">
        <f>VLOOKUP(L17,'WinBUGS output'!D:F,3,FALSE)</f>
        <v>Behavioural therapies (individual)</v>
      </c>
      <c r="N17" s="2" t="str">
        <f>FIXED((VLOOKUP(L17,'WinBUGS output'!BJ:BS,7,FALSE)),2)</f>
        <v>-0.72</v>
      </c>
      <c r="O17" s="2" t="str">
        <f>"("&amp;FIXED((VLOOKUP(L17,'WinBUGS output'!BJ:BS,6,FALSE)),2)&amp;", "&amp;FIXED((VLOOKUP(L17,'WinBUGS output'!BJ:BS,8,FALSE)),2)&amp;")"</f>
        <v>(-1.58, 0.17)</v>
      </c>
      <c r="Q17" s="7">
        <v>31</v>
      </c>
      <c r="R17" s="6" t="str">
        <f>VLOOKUP(Q17,'WinBUGS output'!B:C,2,FALSE)</f>
        <v>CBT individual (over 15 sessions)</v>
      </c>
      <c r="S17" s="6">
        <f>VLOOKUP(Q17,'WinBUGS output'!BU:CD,7,FALSE)</f>
        <v>14</v>
      </c>
      <c r="T17" s="6" t="str">
        <f>"("&amp;VLOOKUP(Q17,'WinBUGS output'!BU:CD,6,FALSE)&amp;", "&amp;VLOOKUP(Q17,'WinBUGS output'!BU:CD,8,FALSE)&amp;")"</f>
        <v>(8, 24)</v>
      </c>
      <c r="V17" s="37">
        <v>12</v>
      </c>
      <c r="W17" s="4" t="str">
        <f>VLOOKUP(V17,'WinBUGS output'!E:F,2,FALSE)</f>
        <v>Interpersonal psychotherapy (IPT)</v>
      </c>
      <c r="X17" s="6">
        <f>VLOOKUP(V17,'WinBUGS output'!CF:CO,7,FALSE)</f>
        <v>15</v>
      </c>
      <c r="Y17" s="6" t="str">
        <f>"("&amp;VLOOKUP(V17,'WinBUGS output'!CF:CO,6,FALSE)&amp;", "&amp;VLOOKUP(V17,'WinBUGS output'!CF:CO,8,FALSE)&amp;")"</f>
        <v>(4, 23)</v>
      </c>
    </row>
    <row r="18" spans="1:25" x14ac:dyDescent="0.25">
      <c r="A18" s="11" t="s">
        <v>7</v>
      </c>
      <c r="B18" s="11" t="s">
        <v>8</v>
      </c>
      <c r="C18" s="8" t="s">
        <v>9</v>
      </c>
      <c r="D18" s="8" t="s">
        <v>10</v>
      </c>
      <c r="E18" s="8" t="s">
        <v>11</v>
      </c>
      <c r="G18" s="37">
        <v>17</v>
      </c>
      <c r="H18" s="2" t="str">
        <f>VLOOKUP(G18,'WinBUGS output'!A:C,3,FALSE)</f>
        <v>Fluoxetine</v>
      </c>
      <c r="I18" s="2" t="str">
        <f>FIXED((VLOOKUP(G18,'WinBUGS output'!AY:BH,7,FALSE)),2)</f>
        <v>-0.25</v>
      </c>
      <c r="J18" s="2" t="str">
        <f>"("&amp;FIXED((VLOOKUP(G18,'WinBUGS output'!AY:BH,6,FALSE)),2)&amp;", "&amp;FIXED((VLOOKUP(G18,'WinBUGS output'!AY:BH,8,FALSE)),2)&amp;")"</f>
        <v>(-0.46, -0.06)</v>
      </c>
      <c r="K18" s="39"/>
      <c r="L18" s="39">
        <v>17</v>
      </c>
      <c r="M18" s="2" t="str">
        <f>VLOOKUP(L18,'WinBUGS output'!D:F,3,FALSE)</f>
        <v>Cognitive and cognitive behavioural therapies (individual)</v>
      </c>
      <c r="N18" s="2" t="str">
        <f>FIXED((VLOOKUP(L18,'WinBUGS output'!BJ:BS,7,FALSE)),2)</f>
        <v>-0.42</v>
      </c>
      <c r="O18" s="2" t="str">
        <f>"("&amp;FIXED((VLOOKUP(L18,'WinBUGS output'!BJ:BS,6,FALSE)),2)&amp;", "&amp;FIXED((VLOOKUP(L18,'WinBUGS output'!BJ:BS,8,FALSE)),2)&amp;")"</f>
        <v>(-0.81, 0.03)</v>
      </c>
      <c r="Q18" s="7">
        <v>7</v>
      </c>
      <c r="R18" s="6" t="str">
        <f>VLOOKUP(Q18,'WinBUGS output'!B:C,2,FALSE)</f>
        <v>Amitriptyline</v>
      </c>
      <c r="S18" s="6">
        <f>VLOOKUP(Q18,'WinBUGS output'!BU:CD,7,FALSE)</f>
        <v>17</v>
      </c>
      <c r="T18" s="6" t="str">
        <f>"("&amp;VLOOKUP(Q18,'WinBUGS output'!BU:CD,6,FALSE)&amp;", "&amp;VLOOKUP(Q18,'WinBUGS output'!BU:CD,8,FALSE)&amp;")"</f>
        <v>(8, 31)</v>
      </c>
      <c r="V18" s="37">
        <v>13</v>
      </c>
      <c r="W18" s="4" t="str">
        <f>VLOOKUP(V18,'WinBUGS output'!E:F,2,FALSE)</f>
        <v>Counselling</v>
      </c>
      <c r="X18" s="6">
        <f>VLOOKUP(V18,'WinBUGS output'!CF:CO,7,FALSE)</f>
        <v>15</v>
      </c>
      <c r="Y18" s="6" t="str">
        <f>"("&amp;VLOOKUP(V18,'WinBUGS output'!CF:CO,6,FALSE)&amp;", "&amp;VLOOKUP(V18,'WinBUGS output'!CF:CO,8,FALSE)&amp;")"</f>
        <v>(5, 22)</v>
      </c>
    </row>
    <row r="19" spans="1:25" x14ac:dyDescent="0.25">
      <c r="A19" s="12" t="s">
        <v>13</v>
      </c>
      <c r="B19" s="12" t="s">
        <v>301</v>
      </c>
      <c r="C19" s="12">
        <v>263.2</v>
      </c>
      <c r="D19" s="12">
        <v>254</v>
      </c>
      <c r="E19" s="12">
        <v>984.22500000000002</v>
      </c>
      <c r="G19" s="37">
        <v>18</v>
      </c>
      <c r="H19" s="2" t="str">
        <f>VLOOKUP(G19,'WinBUGS output'!A:C,3,FALSE)</f>
        <v>Sertraline</v>
      </c>
      <c r="I19" s="2" t="str">
        <f>FIXED((VLOOKUP(G19,'WinBUGS output'!AY:BH,7,FALSE)),2)</f>
        <v>-0.19</v>
      </c>
      <c r="J19" s="2" t="str">
        <f>"("&amp;FIXED((VLOOKUP(G19,'WinBUGS output'!AY:BH,6,FALSE)),2)&amp;", "&amp;FIXED((VLOOKUP(G19,'WinBUGS output'!AY:BH,8,FALSE)),2)&amp;")"</f>
        <v>(-0.37, -0.02)</v>
      </c>
      <c r="K19" s="39"/>
      <c r="L19" s="39">
        <v>18</v>
      </c>
      <c r="M19" s="2" t="str">
        <f>VLOOKUP(L19,'WinBUGS output'!D:F,3,FALSE)</f>
        <v>Behavioural, cognitive, or CBT groups</v>
      </c>
      <c r="N19" s="2" t="str">
        <f>FIXED((VLOOKUP(L19,'WinBUGS output'!BJ:BS,7,FALSE)),2)</f>
        <v>-0.12</v>
      </c>
      <c r="O19" s="2" t="str">
        <f>"("&amp;FIXED((VLOOKUP(L19,'WinBUGS output'!BJ:BS,6,FALSE)),2)&amp;", "&amp;FIXED((VLOOKUP(L19,'WinBUGS output'!BJ:BS,8,FALSE)),2)&amp;")"</f>
        <v>(-0.50, 0.27)</v>
      </c>
      <c r="Q19" s="7">
        <v>8</v>
      </c>
      <c r="R19" s="6" t="str">
        <f>VLOOKUP(Q19,'WinBUGS output'!B:C,2,FALSE)</f>
        <v>Lofepramine</v>
      </c>
      <c r="S19" s="6">
        <f>VLOOKUP(Q19,'WinBUGS output'!BU:CD,7,FALSE)</f>
        <v>19</v>
      </c>
      <c r="T19" s="6" t="str">
        <f>"("&amp;VLOOKUP(Q19,'WinBUGS output'!BU:CD,6,FALSE)&amp;", "&amp;VLOOKUP(Q19,'WinBUGS output'!BU:CD,8,FALSE)&amp;")"</f>
        <v>(7, 39)</v>
      </c>
      <c r="V19" s="37">
        <v>11</v>
      </c>
      <c r="W19" s="4" t="str">
        <f>VLOOKUP(V19,'WinBUGS output'!E:F,2,FALSE)</f>
        <v>Psychoeducational interventions</v>
      </c>
      <c r="X19" s="6">
        <f>VLOOKUP(V19,'WinBUGS output'!CF:CO,7,FALSE)</f>
        <v>15</v>
      </c>
      <c r="Y19" s="6" t="str">
        <f>"("&amp;VLOOKUP(V19,'WinBUGS output'!CF:CO,6,FALSE)&amp;", "&amp;VLOOKUP(V19,'WinBUGS output'!CF:CO,8,FALSE)&amp;")"</f>
        <v>(6, 21)</v>
      </c>
    </row>
    <row r="20" spans="1:25" x14ac:dyDescent="0.25">
      <c r="A20" s="12" t="s">
        <v>14</v>
      </c>
      <c r="B20" s="12" t="s">
        <v>302</v>
      </c>
      <c r="C20" s="12">
        <v>263.60000000000002</v>
      </c>
      <c r="D20" s="12">
        <v>254</v>
      </c>
      <c r="E20" s="12">
        <v>1005.37</v>
      </c>
      <c r="G20" s="37">
        <v>19</v>
      </c>
      <c r="H20" s="2" t="str">
        <f>VLOOKUP(G20,'WinBUGS output'!A:C,3,FALSE)</f>
        <v>Any AD</v>
      </c>
      <c r="I20" s="2" t="str">
        <f>FIXED((VLOOKUP(G20,'WinBUGS output'!AY:BH,7,FALSE)),2)</f>
        <v>-0.57</v>
      </c>
      <c r="J20" s="2" t="str">
        <f>"("&amp;FIXED((VLOOKUP(G20,'WinBUGS output'!AY:BH,6,FALSE)),2)&amp;", "&amp;FIXED((VLOOKUP(G20,'WinBUGS output'!AY:BH,8,FALSE)),2)&amp;")"</f>
        <v>(-0.93, -0.21)</v>
      </c>
      <c r="K20" s="39"/>
      <c r="L20" s="39">
        <v>19</v>
      </c>
      <c r="M20" s="2" t="str">
        <f>VLOOKUP(L20,'WinBUGS output'!D:F,3,FALSE)</f>
        <v>Combined (Cognitive and cognitive behavioural therapies individual + AD)</v>
      </c>
      <c r="N20" s="2" t="str">
        <f>FIXED((VLOOKUP(L20,'WinBUGS output'!BJ:BS,7,FALSE)),2)</f>
        <v>-0.67</v>
      </c>
      <c r="O20" s="2" t="str">
        <f>"("&amp;FIXED((VLOOKUP(L20,'WinBUGS output'!BJ:BS,6,FALSE)),2)&amp;", "&amp;FIXED((VLOOKUP(L20,'WinBUGS output'!BJ:BS,8,FALSE)),2)&amp;")"</f>
        <v>(-1.34, 0.01)</v>
      </c>
      <c r="Q20" s="7">
        <v>14</v>
      </c>
      <c r="R20" s="6" t="str">
        <f>VLOOKUP(Q20,'WinBUGS output'!B:C,2,FALSE)</f>
        <v>Cognitive bibliotherapy with support</v>
      </c>
      <c r="S20" s="6">
        <f>VLOOKUP(Q20,'WinBUGS output'!BU:CD,7,FALSE)</f>
        <v>21</v>
      </c>
      <c r="T20" s="6" t="str">
        <f>"("&amp;VLOOKUP(Q20,'WinBUGS output'!BU:CD,6,FALSE)&amp;", "&amp;VLOOKUP(Q20,'WinBUGS output'!BU:CD,8,FALSE)&amp;")"</f>
        <v>(9, 37)</v>
      </c>
      <c r="V20" s="37">
        <v>10</v>
      </c>
      <c r="W20" s="4" t="str">
        <f>VLOOKUP(V20,'WinBUGS output'!E:F,2,FALSE)</f>
        <v>Self-help</v>
      </c>
      <c r="X20" s="6">
        <f>VLOOKUP(V20,'WinBUGS output'!CF:CO,7,FALSE)</f>
        <v>16</v>
      </c>
      <c r="Y20" s="6" t="str">
        <f>"("&amp;VLOOKUP(V20,'WinBUGS output'!CF:CO,6,FALSE)&amp;", "&amp;VLOOKUP(V20,'WinBUGS output'!CF:CO,8,FALSE)&amp;")"</f>
        <v>(9, 20)</v>
      </c>
    </row>
    <row r="21" spans="1:25" x14ac:dyDescent="0.25">
      <c r="A21" s="13" t="s">
        <v>12</v>
      </c>
      <c r="B21" s="13" t="s">
        <v>2707</v>
      </c>
      <c r="C21" s="13">
        <v>256.7</v>
      </c>
      <c r="D21" s="13">
        <v>254</v>
      </c>
      <c r="E21" s="13">
        <v>981.30499999999995</v>
      </c>
      <c r="G21" s="37">
        <v>20</v>
      </c>
      <c r="H21" s="2" t="str">
        <f>VLOOKUP(G21,'WinBUGS output'!A:C,3,FALSE)</f>
        <v>Short-term psychodynamic psychotherapy individual</v>
      </c>
      <c r="I21" s="2" t="str">
        <f>FIXED((VLOOKUP(G21,'WinBUGS output'!AY:BH,7,FALSE)),2)</f>
        <v>-0.22</v>
      </c>
      <c r="J21" s="2" t="str">
        <f>"("&amp;FIXED((VLOOKUP(G21,'WinBUGS output'!AY:BH,6,FALSE)),2)&amp;", "&amp;FIXED((VLOOKUP(G21,'WinBUGS output'!AY:BH,8,FALSE)),2)&amp;")"</f>
        <v>(-0.61, 0.17)</v>
      </c>
      <c r="K21" s="39"/>
      <c r="L21" s="39">
        <v>20</v>
      </c>
      <c r="M21" s="2" t="str">
        <f>VLOOKUP(L21,'WinBUGS output'!D:F,3,FALSE)</f>
        <v>Combined (Counselling + AD)</v>
      </c>
      <c r="N21" s="2" t="str">
        <f>FIXED((VLOOKUP(L21,'WinBUGS output'!BJ:BS,7,FALSE)),2)</f>
        <v>-1.25</v>
      </c>
      <c r="O21" s="2" t="str">
        <f>"("&amp;FIXED((VLOOKUP(L21,'WinBUGS output'!BJ:BS,6,FALSE)),2)&amp;", "&amp;FIXED((VLOOKUP(L21,'WinBUGS output'!BJ:BS,8,FALSE)),2)&amp;")"</f>
        <v>(-2.94, 0.42)</v>
      </c>
      <c r="Q21" s="7">
        <v>20</v>
      </c>
      <c r="R21" s="6" t="str">
        <f>VLOOKUP(Q21,'WinBUGS output'!B:C,2,FALSE)</f>
        <v>Computerised-CBT (CCBT)</v>
      </c>
      <c r="S21" s="6">
        <f>VLOOKUP(Q21,'WinBUGS output'!BU:CD,7,FALSE)</f>
        <v>22</v>
      </c>
      <c r="T21" s="6" t="str">
        <f>"("&amp;VLOOKUP(Q21,'WinBUGS output'!BU:CD,6,FALSE)&amp;", "&amp;VLOOKUP(Q21,'WinBUGS output'!BU:CD,8,FALSE)&amp;")"</f>
        <v>(12, 34)</v>
      </c>
      <c r="V21" s="37">
        <v>1</v>
      </c>
      <c r="W21" s="4" t="str">
        <f>VLOOKUP(V21,'WinBUGS output'!E:F,2,FALSE)</f>
        <v>Pill placebo</v>
      </c>
      <c r="X21" s="6">
        <f>VLOOKUP(V21,'WinBUGS output'!CF:CO,7,FALSE)</f>
        <v>17</v>
      </c>
      <c r="Y21" s="6" t="str">
        <f>"("&amp;VLOOKUP(V21,'WinBUGS output'!CF:CO,6,FALSE)&amp;", "&amp;VLOOKUP(V21,'WinBUGS output'!CF:CO,8,FALSE)&amp;")"</f>
        <v>(12, 20)</v>
      </c>
    </row>
    <row r="22" spans="1:25" x14ac:dyDescent="0.25">
      <c r="G22" s="37">
        <v>21</v>
      </c>
      <c r="H22" s="2" t="str">
        <f>VLOOKUP(G22,'WinBUGS output'!A:C,3,FALSE)</f>
        <v>Cognitive bibliotherapy with support</v>
      </c>
      <c r="I22" s="2" t="str">
        <f>FIXED((VLOOKUP(G22,'WinBUGS output'!AY:BH,7,FALSE)),2)</f>
        <v>-0.27</v>
      </c>
      <c r="J22" s="2" t="str">
        <f>"("&amp;FIXED((VLOOKUP(G22,'WinBUGS output'!AY:BH,6,FALSE)),2)&amp;", "&amp;FIXED((VLOOKUP(G22,'WinBUGS output'!AY:BH,8,FALSE)),2)&amp;")"</f>
        <v>(-0.67, 0.13)</v>
      </c>
      <c r="K22" s="39"/>
      <c r="L22" s="39">
        <v>21</v>
      </c>
      <c r="M22" s="2" t="str">
        <f>VLOOKUP(L22,'WinBUGS output'!D:F,3,FALSE)</f>
        <v>Combined (IPT + AD)</v>
      </c>
      <c r="N22" s="2" t="str">
        <f>FIXED((VLOOKUP(L22,'WinBUGS output'!BJ:BS,7,FALSE)),2)</f>
        <v>-1.34</v>
      </c>
      <c r="O22" s="2" t="str">
        <f>"("&amp;FIXED((VLOOKUP(L22,'WinBUGS output'!BJ:BS,6,FALSE)),2)&amp;", "&amp;FIXED((VLOOKUP(L22,'WinBUGS output'!BJ:BS,8,FALSE)),2)&amp;")"</f>
        <v>(-2.30, -0.37)</v>
      </c>
      <c r="Q22" s="7">
        <v>11</v>
      </c>
      <c r="R22" s="6" t="str">
        <f>VLOOKUP(Q22,'WinBUGS output'!B:C,2,FALSE)</f>
        <v>Fluoxetine</v>
      </c>
      <c r="S22" s="6">
        <f>VLOOKUP(Q22,'WinBUGS output'!BU:CD,7,FALSE)</f>
        <v>22</v>
      </c>
      <c r="T22" s="6" t="str">
        <f>"("&amp;VLOOKUP(Q22,'WinBUGS output'!BU:CD,6,FALSE)&amp;", "&amp;VLOOKUP(Q22,'WinBUGS output'!BU:CD,8,FALSE)&amp;")"</f>
        <v>(13, 34)</v>
      </c>
      <c r="V22" s="37">
        <v>3</v>
      </c>
      <c r="W22" s="4" t="str">
        <f>VLOOKUP(V22,'WinBUGS output'!E:F,2,FALSE)</f>
        <v>Attention placebo</v>
      </c>
      <c r="X22" s="6">
        <f>VLOOKUP(V22,'WinBUGS output'!CF:CO,7,FALSE)</f>
        <v>17</v>
      </c>
      <c r="Y22" s="6" t="str">
        <f>"("&amp;VLOOKUP(V22,'WinBUGS output'!CF:CO,6,FALSE)&amp;", "&amp;VLOOKUP(V22,'WinBUGS output'!CF:CO,8,FALSE)&amp;")"</f>
        <v>(6, 22)</v>
      </c>
    </row>
    <row r="23" spans="1:25" x14ac:dyDescent="0.25">
      <c r="G23" s="37">
        <v>22</v>
      </c>
      <c r="H23" s="2" t="str">
        <f>VLOOKUP(G23,'WinBUGS output'!A:C,3,FALSE)</f>
        <v>Computerised behavioural activation with support</v>
      </c>
      <c r="I23" s="2" t="str">
        <f>FIXED((VLOOKUP(G23,'WinBUGS output'!AY:BH,7,FALSE)),2)</f>
        <v>-0.47</v>
      </c>
      <c r="J23" s="2" t="str">
        <f>"("&amp;FIXED((VLOOKUP(G23,'WinBUGS output'!AY:BH,6,FALSE)),2)&amp;", "&amp;FIXED((VLOOKUP(G23,'WinBUGS output'!AY:BH,8,FALSE)),2)&amp;")"</f>
        <v>(-0.97, 0.02)</v>
      </c>
      <c r="K23" s="39"/>
      <c r="L23" s="39">
        <v>22</v>
      </c>
      <c r="M23" s="2" t="str">
        <f>VLOOKUP(L23,'WinBUGS output'!D:F,3,FALSE)</f>
        <v>Combined (Short-term psychodynamic psychotherapies + AD)</v>
      </c>
      <c r="N23" s="2" t="str">
        <f>FIXED((VLOOKUP(L23,'WinBUGS output'!BJ:BS,7,FALSE)),2)</f>
        <v>-1.00</v>
      </c>
      <c r="O23" s="2" t="str">
        <f>"("&amp;FIXED((VLOOKUP(L23,'WinBUGS output'!BJ:BS,6,FALSE)),2)&amp;", "&amp;FIXED((VLOOKUP(L23,'WinBUGS output'!BJ:BS,8,FALSE)),2)&amp;")"</f>
        <v>(-1.96, -0.04)</v>
      </c>
      <c r="Q23" s="7">
        <v>13</v>
      </c>
      <c r="R23" s="6" t="str">
        <f>VLOOKUP(Q23,'WinBUGS output'!B:C,2,FALSE)</f>
        <v>Short-term psychodynamic psychotherapy individual</v>
      </c>
      <c r="S23" s="6">
        <f>VLOOKUP(Q23,'WinBUGS output'!BU:CD,7,FALSE)</f>
        <v>24</v>
      </c>
      <c r="T23" s="6" t="str">
        <f>"("&amp;VLOOKUP(Q23,'WinBUGS output'!BU:CD,6,FALSE)&amp;", "&amp;VLOOKUP(Q23,'WinBUGS output'!BU:CD,8,FALSE)&amp;")"</f>
        <v>(11, 40)</v>
      </c>
      <c r="V23" s="37">
        <v>4</v>
      </c>
      <c r="W23" s="4" t="str">
        <f>VLOOKUP(V23,'WinBUGS output'!E:F,2,FALSE)</f>
        <v>TAU</v>
      </c>
      <c r="X23" s="6">
        <f>VLOOKUP(V23,'WinBUGS output'!CF:CO,7,FALSE)</f>
        <v>21</v>
      </c>
      <c r="Y23" s="6" t="str">
        <f>"("&amp;VLOOKUP(V23,'WinBUGS output'!CF:CO,6,FALSE)&amp;", "&amp;VLOOKUP(V23,'WinBUGS output'!CF:CO,8,FALSE)&amp;")"</f>
        <v>(13, 23)</v>
      </c>
    </row>
    <row r="24" spans="1:25" x14ac:dyDescent="0.25">
      <c r="G24" s="37">
        <v>23</v>
      </c>
      <c r="H24" s="2" t="str">
        <f>VLOOKUP(G24,'WinBUGS output'!A:C,3,FALSE)</f>
        <v>Computerised psychodynamic therapy with support</v>
      </c>
      <c r="I24" s="2" t="str">
        <f>FIXED((VLOOKUP(G24,'WinBUGS output'!AY:BH,7,FALSE)),2)</f>
        <v>-0.86</v>
      </c>
      <c r="J24" s="2" t="str">
        <f>"("&amp;FIXED((VLOOKUP(G24,'WinBUGS output'!AY:BH,6,FALSE)),2)&amp;", "&amp;FIXED((VLOOKUP(G24,'WinBUGS output'!AY:BH,8,FALSE)),2)&amp;")"</f>
        <v>(-1.52, -0.27)</v>
      </c>
      <c r="K24" s="39"/>
      <c r="L24" s="39">
        <v>23</v>
      </c>
      <c r="M24" s="2" t="str">
        <f>VLOOKUP(L24,'WinBUGS output'!D:F,3,FALSE)</f>
        <v>Combined (psych + placebo)</v>
      </c>
      <c r="N24" s="2" t="str">
        <f>FIXED((VLOOKUP(L24,'WinBUGS output'!BJ:BS,7,FALSE)),2)</f>
        <v>-1.17</v>
      </c>
      <c r="O24" s="2" t="str">
        <f>"("&amp;FIXED((VLOOKUP(L24,'WinBUGS output'!BJ:BS,6,FALSE)),2)&amp;", "&amp;FIXED((VLOOKUP(L24,'WinBUGS output'!BJ:BS,8,FALSE)),2)&amp;")"</f>
        <v>(-2.21, -0.10)</v>
      </c>
      <c r="Q24" s="7">
        <v>9</v>
      </c>
      <c r="R24" s="6" t="str">
        <f>VLOOKUP(Q24,'WinBUGS output'!B:C,2,FALSE)</f>
        <v>Citalopram</v>
      </c>
      <c r="S24" s="6">
        <f>VLOOKUP(Q24,'WinBUGS output'!BU:CD,7,FALSE)</f>
        <v>25</v>
      </c>
      <c r="T24" s="6" t="str">
        <f>"("&amp;VLOOKUP(Q24,'WinBUGS output'!BU:CD,6,FALSE)&amp;", "&amp;VLOOKUP(Q24,'WinBUGS output'!BU:CD,8,FALSE)&amp;")"</f>
        <v>(12, 40)</v>
      </c>
      <c r="V24" s="37">
        <v>2</v>
      </c>
      <c r="W24" s="4" t="str">
        <f>VLOOKUP(V24,'WinBUGS output'!E:F,2,FALSE)</f>
        <v>No treatment</v>
      </c>
      <c r="X24" s="6">
        <f>VLOOKUP(V24,'WinBUGS output'!CF:CO,7,FALSE)</f>
        <v>22</v>
      </c>
      <c r="Y24" s="6" t="str">
        <f>"("&amp;VLOOKUP(V24,'WinBUGS output'!CF:CO,6,FALSE)&amp;", "&amp;VLOOKUP(V24,'WinBUGS output'!CF:CO,8,FALSE)&amp;")"</f>
        <v>(15, 23)</v>
      </c>
    </row>
    <row r="25" spans="1:25" x14ac:dyDescent="0.25">
      <c r="G25" s="37">
        <v>24</v>
      </c>
      <c r="H25" s="2" t="str">
        <f>VLOOKUP(G25,'WinBUGS output'!A:C,3,FALSE)</f>
        <v>Computerised-CBT (CCBT) with support</v>
      </c>
      <c r="I25" s="2" t="str">
        <f>FIXED((VLOOKUP(G25,'WinBUGS output'!AY:BH,7,FALSE)),2)</f>
        <v>-0.50</v>
      </c>
      <c r="J25" s="2" t="str">
        <f>"("&amp;FIXED((VLOOKUP(G25,'WinBUGS output'!AY:BH,6,FALSE)),2)&amp;", "&amp;FIXED((VLOOKUP(G25,'WinBUGS output'!AY:BH,8,FALSE)),2)&amp;")"</f>
        <v>(-0.88, -0.13)</v>
      </c>
      <c r="K25" s="39"/>
      <c r="L25" s="39">
        <v>24</v>
      </c>
      <c r="M25" s="2" t="str">
        <f>VLOOKUP(L25,'WinBUGS output'!D:F,3,FALSE)</f>
        <v>Combined (Exercise + AD/CBT)</v>
      </c>
      <c r="N25" s="2" t="str">
        <f>FIXED((VLOOKUP(L25,'WinBUGS output'!BJ:BS,7,FALSE)),2)</f>
        <v>-1.00</v>
      </c>
      <c r="O25" s="2" t="str">
        <f>"("&amp;FIXED((VLOOKUP(L25,'WinBUGS output'!BJ:BS,6,FALSE)),2)&amp;", "&amp;FIXED((VLOOKUP(L25,'WinBUGS output'!BJ:BS,8,FALSE)),2)&amp;")"</f>
        <v>(-1.93, -0.08)</v>
      </c>
      <c r="Q25" s="7">
        <v>5</v>
      </c>
      <c r="R25" s="6" t="str">
        <f>VLOOKUP(Q25,'WinBUGS output'!B:C,2,FALSE)</f>
        <v>Exercise</v>
      </c>
      <c r="S25" s="6">
        <f>VLOOKUP(Q25,'WinBUGS output'!BU:CD,7,FALSE)</f>
        <v>26</v>
      </c>
      <c r="T25" s="6" t="str">
        <f>"("&amp;VLOOKUP(Q25,'WinBUGS output'!BU:CD,6,FALSE)&amp;", "&amp;VLOOKUP(Q25,'WinBUGS output'!BU:CD,8,FALSE)&amp;")"</f>
        <v>(16, 37)</v>
      </c>
      <c r="V25" s="37">
        <v>14</v>
      </c>
      <c r="W25" s="4" t="str">
        <f>VLOOKUP(V25,'WinBUGS output'!E:F,2,FALSE)</f>
        <v>Problem solving</v>
      </c>
      <c r="X25" s="6">
        <f>VLOOKUP(V25,'WinBUGS output'!CF:CO,7,FALSE)</f>
        <v>23</v>
      </c>
      <c r="Y25" s="6" t="str">
        <f>"("&amp;VLOOKUP(V25,'WinBUGS output'!CF:CO,6,FALSE)&amp;", "&amp;VLOOKUP(V25,'WinBUGS output'!CF:CO,8,FALSE)&amp;")"</f>
        <v>(11, 23)</v>
      </c>
    </row>
    <row r="26" spans="1:25" x14ac:dyDescent="0.25">
      <c r="G26" s="37">
        <v>25</v>
      </c>
      <c r="H26" s="2" t="str">
        <f>VLOOKUP(G26,'WinBUGS output'!A:C,3,FALSE)</f>
        <v>Computerised-CBT (CCBT) with support + TAU</v>
      </c>
      <c r="I26" s="2" t="str">
        <f>FIXED((VLOOKUP(G26,'WinBUGS output'!AY:BH,7,FALSE)),2)</f>
        <v>-0.27</v>
      </c>
      <c r="J26" s="2" t="str">
        <f>"("&amp;FIXED((VLOOKUP(G26,'WinBUGS output'!AY:BH,6,FALSE)),2)&amp;", "&amp;FIXED((VLOOKUP(G26,'WinBUGS output'!AY:BH,8,FALSE)),2)&amp;")"</f>
        <v>(-0.78, 0.28)</v>
      </c>
      <c r="K26" s="39"/>
      <c r="L26" s="39">
        <v>25</v>
      </c>
      <c r="M26" s="2" t="str">
        <f>VLOOKUP(L26,'WinBUGS output'!D:F,3,FALSE)</f>
        <v>Combined (Self-help + AD)</v>
      </c>
      <c r="N26" s="2" t="str">
        <f>FIXED((VLOOKUP(L26,'WinBUGS output'!BJ:BS,7,FALSE)),2)</f>
        <v>-0.14</v>
      </c>
      <c r="O26" s="2" t="str">
        <f>"("&amp;FIXED((VLOOKUP(L26,'WinBUGS output'!BJ:BS,6,FALSE)),2)&amp;", "&amp;FIXED((VLOOKUP(L26,'WinBUGS output'!BJ:BS,8,FALSE)),2)&amp;")"</f>
        <v>(-1.08, 0.82)</v>
      </c>
      <c r="Q26" s="7">
        <v>12</v>
      </c>
      <c r="R26" s="6" t="str">
        <f>VLOOKUP(Q26,'WinBUGS output'!B:C,2,FALSE)</f>
        <v>Sertraline</v>
      </c>
      <c r="S26" s="6">
        <f>VLOOKUP(Q26,'WinBUGS output'!BU:CD,7,FALSE)</f>
        <v>26</v>
      </c>
      <c r="T26" s="6" t="str">
        <f>"("&amp;VLOOKUP(Q26,'WinBUGS output'!BU:CD,6,FALSE)&amp;", "&amp;VLOOKUP(Q26,'WinBUGS output'!BU:CD,8,FALSE)&amp;")"</f>
        <v>(16, 37)</v>
      </c>
    </row>
    <row r="27" spans="1:25" x14ac:dyDescent="0.25">
      <c r="G27" s="37">
        <v>26</v>
      </c>
      <c r="H27" s="2" t="str">
        <f>VLOOKUP(G27,'WinBUGS output'!A:C,3,FALSE)</f>
        <v>Cognitive bibliotherapy</v>
      </c>
      <c r="I27" s="2" t="str">
        <f>FIXED((VLOOKUP(G27,'WinBUGS output'!AY:BH,7,FALSE)),2)</f>
        <v>-0.09</v>
      </c>
      <c r="J27" s="2" t="str">
        <f>"("&amp;FIXED((VLOOKUP(G27,'WinBUGS output'!AY:BH,6,FALSE)),2)&amp;", "&amp;FIXED((VLOOKUP(G27,'WinBUGS output'!AY:BH,8,FALSE)),2)&amp;")"</f>
        <v>(-0.42, 0.24)</v>
      </c>
      <c r="K27" s="39"/>
      <c r="L27" s="39"/>
      <c r="M27" s="39"/>
      <c r="N27" s="39"/>
      <c r="O27" s="39"/>
      <c r="Q27" s="7">
        <v>22</v>
      </c>
      <c r="R27" s="6" t="str">
        <f>VLOOKUP(Q27,'WinBUGS output'!B:C,2,FALSE)</f>
        <v>Psychoeducational website</v>
      </c>
      <c r="S27" s="6">
        <f>VLOOKUP(Q27,'WinBUGS output'!BU:CD,7,FALSE)</f>
        <v>27</v>
      </c>
      <c r="T27" s="6" t="str">
        <f>"("&amp;VLOOKUP(Q27,'WinBUGS output'!BU:CD,6,FALSE)&amp;", "&amp;VLOOKUP(Q27,'WinBUGS output'!BU:CD,8,FALSE)&amp;")"</f>
        <v>(10, 40)</v>
      </c>
    </row>
    <row r="28" spans="1:25" x14ac:dyDescent="0.25">
      <c r="G28" s="37">
        <v>27</v>
      </c>
      <c r="H28" s="2" t="str">
        <f>VLOOKUP(G28,'WinBUGS output'!A:C,3,FALSE)</f>
        <v>Cognitive bibliotherapy + TAU</v>
      </c>
      <c r="I28" s="2" t="str">
        <f>FIXED((VLOOKUP(G28,'WinBUGS output'!AY:BH,7,FALSE)),2)</f>
        <v>0.12</v>
      </c>
      <c r="J28" s="2" t="str">
        <f>"("&amp;FIXED((VLOOKUP(G28,'WinBUGS output'!AY:BH,6,FALSE)),2)&amp;", "&amp;FIXED((VLOOKUP(G28,'WinBUGS output'!AY:BH,8,FALSE)),2)&amp;")"</f>
        <v>(-0.34, 0.64)</v>
      </c>
      <c r="K28" s="39"/>
      <c r="L28" s="39"/>
      <c r="M28" s="39"/>
      <c r="N28" s="39"/>
      <c r="O28" s="39"/>
      <c r="Q28" s="7">
        <v>19</v>
      </c>
      <c r="R28" s="6" t="str">
        <f>VLOOKUP(Q28,'WinBUGS output'!B:C,2,FALSE)</f>
        <v>Computerised mindfulness intervention</v>
      </c>
      <c r="S28" s="6">
        <f>VLOOKUP(Q28,'WinBUGS output'!BU:CD,7,FALSE)</f>
        <v>27</v>
      </c>
      <c r="T28" s="6" t="str">
        <f>"("&amp;VLOOKUP(Q28,'WinBUGS output'!BU:CD,6,FALSE)&amp;", "&amp;VLOOKUP(Q28,'WinBUGS output'!BU:CD,8,FALSE)&amp;")"</f>
        <v>(8, 42)</v>
      </c>
    </row>
    <row r="29" spans="1:25" x14ac:dyDescent="0.25">
      <c r="G29" s="37">
        <v>28</v>
      </c>
      <c r="H29" s="2" t="str">
        <f>VLOOKUP(G29,'WinBUGS output'!A:C,3,FALSE)</f>
        <v>Computerised mindfulness intervention</v>
      </c>
      <c r="I29" s="2" t="str">
        <f>FIXED((VLOOKUP(G29,'WinBUGS output'!AY:BH,7,FALSE)),2)</f>
        <v>-0.17</v>
      </c>
      <c r="J29" s="2" t="str">
        <f>"("&amp;FIXED((VLOOKUP(G29,'WinBUGS output'!AY:BH,6,FALSE)),2)&amp;", "&amp;FIXED((VLOOKUP(G29,'WinBUGS output'!AY:BH,8,FALSE)),2)&amp;")"</f>
        <v>(-0.77, 0.36)</v>
      </c>
      <c r="K29" s="39"/>
      <c r="L29" s="39"/>
      <c r="M29" s="39"/>
      <c r="N29" s="39"/>
      <c r="O29" s="39"/>
      <c r="Q29" s="7">
        <v>34</v>
      </c>
      <c r="R29" s="6" t="str">
        <f>VLOOKUP(Q29,'WinBUGS output'!B:C,2,FALSE)</f>
        <v>CBT group (under 15 sessions)</v>
      </c>
      <c r="S29" s="6">
        <f>VLOOKUP(Q29,'WinBUGS output'!BU:CD,7,FALSE)</f>
        <v>28</v>
      </c>
      <c r="T29" s="6" t="str">
        <f>"("&amp;VLOOKUP(Q29,'WinBUGS output'!BU:CD,6,FALSE)&amp;", "&amp;VLOOKUP(Q29,'WinBUGS output'!BU:CD,8,FALSE)&amp;")"</f>
        <v>(13, 41)</v>
      </c>
    </row>
    <row r="30" spans="1:25" x14ac:dyDescent="0.25">
      <c r="G30" s="37">
        <v>29</v>
      </c>
      <c r="H30" s="2" t="str">
        <f>VLOOKUP(G30,'WinBUGS output'!A:C,3,FALSE)</f>
        <v>Computerised-CBT (CCBT)</v>
      </c>
      <c r="I30" s="2" t="str">
        <f>FIXED((VLOOKUP(G30,'WinBUGS output'!AY:BH,7,FALSE)),2)</f>
        <v>-0.26</v>
      </c>
      <c r="J30" s="2" t="str">
        <f>"("&amp;FIXED((VLOOKUP(G30,'WinBUGS output'!AY:BH,6,FALSE)),2)&amp;", "&amp;FIXED((VLOOKUP(G30,'WinBUGS output'!AY:BH,8,FALSE)),2)&amp;")"</f>
        <v>(-0.58, 0.08)</v>
      </c>
      <c r="K30" s="39"/>
      <c r="L30" s="39"/>
      <c r="M30" s="39"/>
      <c r="N30" s="39"/>
      <c r="O30" s="39"/>
      <c r="Q30" s="7">
        <v>10</v>
      </c>
      <c r="R30" s="6" t="str">
        <f>VLOOKUP(Q30,'WinBUGS output'!B:C,2,FALSE)</f>
        <v>Escitalopram</v>
      </c>
      <c r="S30" s="6">
        <f>VLOOKUP(Q30,'WinBUGS output'!BU:CD,7,FALSE)</f>
        <v>28</v>
      </c>
      <c r="T30" s="6" t="str">
        <f>"("&amp;VLOOKUP(Q30,'WinBUGS output'!BU:CD,6,FALSE)&amp;", "&amp;VLOOKUP(Q30,'WinBUGS output'!BU:CD,8,FALSE)&amp;")"</f>
        <v>(16, 40)</v>
      </c>
    </row>
    <row r="31" spans="1:25" x14ac:dyDescent="0.25">
      <c r="G31" s="37">
        <v>30</v>
      </c>
      <c r="H31" s="2" t="str">
        <f>VLOOKUP(G31,'WinBUGS output'!A:C,3,FALSE)</f>
        <v>Online positive psychological intervention</v>
      </c>
      <c r="I31" s="2" t="str">
        <f>FIXED((VLOOKUP(G31,'WinBUGS output'!AY:BH,7,FALSE)),2)</f>
        <v>0.04</v>
      </c>
      <c r="J31" s="2" t="str">
        <f>"("&amp;FIXED((VLOOKUP(G31,'WinBUGS output'!AY:BH,6,FALSE)),2)&amp;", "&amp;FIXED((VLOOKUP(G31,'WinBUGS output'!AY:BH,8,FALSE)),2)&amp;")"</f>
        <v>(-0.41, 0.52)</v>
      </c>
      <c r="K31" s="39"/>
      <c r="L31" s="39"/>
      <c r="M31" s="39"/>
      <c r="N31" s="39"/>
      <c r="O31" s="39"/>
      <c r="Q31" s="7">
        <v>6</v>
      </c>
      <c r="R31" s="6" t="str">
        <f>VLOOKUP(Q31,'WinBUGS output'!B:C,2,FALSE)</f>
        <v>Internet-delivered therapist-guided physical activity</v>
      </c>
      <c r="S31" s="6">
        <f>VLOOKUP(Q31,'WinBUGS output'!BU:CD,7,FALSE)</f>
        <v>28</v>
      </c>
      <c r="T31" s="6" t="str">
        <f>"("&amp;VLOOKUP(Q31,'WinBUGS output'!BU:CD,6,FALSE)&amp;", "&amp;VLOOKUP(Q31,'WinBUGS output'!BU:CD,8,FALSE)&amp;")"</f>
        <v>(8, 43)</v>
      </c>
    </row>
    <row r="32" spans="1:25" x14ac:dyDescent="0.25">
      <c r="G32" s="37">
        <v>31</v>
      </c>
      <c r="H32" s="2" t="str">
        <f>VLOOKUP(G32,'WinBUGS output'!A:C,3,FALSE)</f>
        <v>Psychoeducational website</v>
      </c>
      <c r="I32" s="2" t="str">
        <f>FIXED((VLOOKUP(G32,'WinBUGS output'!AY:BH,7,FALSE)),2)</f>
        <v>-0.18</v>
      </c>
      <c r="J32" s="2" t="str">
        <f>"("&amp;FIXED((VLOOKUP(G32,'WinBUGS output'!AY:BH,6,FALSE)),2)&amp;", "&amp;FIXED((VLOOKUP(G32,'WinBUGS output'!AY:BH,8,FALSE)),2)&amp;")"</f>
        <v>(-0.65, 0.27)</v>
      </c>
      <c r="K32" s="39"/>
      <c r="L32" s="39"/>
      <c r="M32" s="39"/>
      <c r="N32" s="39"/>
      <c r="O32" s="39"/>
      <c r="Q32" s="7">
        <v>25</v>
      </c>
      <c r="R32" s="6" t="str">
        <f>VLOOKUP(Q32,'WinBUGS output'!B:C,2,FALSE)</f>
        <v>Psychoeducational group programme</v>
      </c>
      <c r="S32" s="6">
        <f>VLOOKUP(Q32,'WinBUGS output'!BU:CD,7,FALSE)</f>
        <v>29</v>
      </c>
      <c r="T32" s="6" t="str">
        <f>"("&amp;VLOOKUP(Q32,'WinBUGS output'!BU:CD,6,FALSE)&amp;", "&amp;VLOOKUP(Q32,'WinBUGS output'!BU:CD,8,FALSE)&amp;")"</f>
        <v>(12, 41)</v>
      </c>
    </row>
    <row r="33" spans="7:20" x14ac:dyDescent="0.25">
      <c r="G33" s="37">
        <v>32</v>
      </c>
      <c r="H33" s="2" t="str">
        <f>VLOOKUP(G33,'WinBUGS output'!A:C,3,FALSE)</f>
        <v>Tailored computerised psychoeducation and self-help strategies</v>
      </c>
      <c r="I33" s="2" t="str">
        <f>FIXED((VLOOKUP(G33,'WinBUGS output'!AY:BH,7,FALSE)),2)</f>
        <v>0.17</v>
      </c>
      <c r="J33" s="2" t="str">
        <f>"("&amp;FIXED((VLOOKUP(G33,'WinBUGS output'!AY:BH,6,FALSE)),2)&amp;", "&amp;FIXED((VLOOKUP(G33,'WinBUGS output'!AY:BH,8,FALSE)),2)&amp;")"</f>
        <v>(-0.34, 0.80)</v>
      </c>
      <c r="K33" s="39"/>
      <c r="L33" s="39"/>
      <c r="M33" s="39"/>
      <c r="N33" s="39"/>
      <c r="O33" s="39"/>
      <c r="Q33" s="7">
        <v>44</v>
      </c>
      <c r="R33" s="6" t="str">
        <f>VLOOKUP(Q33,'WinBUGS output'!B:C,2,FALSE)</f>
        <v>Cognitive bibliotherapy + escitalopram</v>
      </c>
      <c r="S33" s="6">
        <f>VLOOKUP(Q33,'WinBUGS output'!BU:CD,7,FALSE)</f>
        <v>29</v>
      </c>
      <c r="T33" s="6" t="str">
        <f>"("&amp;VLOOKUP(Q33,'WinBUGS output'!BU:CD,6,FALSE)&amp;", "&amp;VLOOKUP(Q33,'WinBUGS output'!BU:CD,8,FALSE)&amp;")"</f>
        <v>(7, 44)</v>
      </c>
    </row>
    <row r="34" spans="7:20" x14ac:dyDescent="0.25">
      <c r="G34" s="37">
        <v>33</v>
      </c>
      <c r="H34" s="2" t="str">
        <f>VLOOKUP(G34,'WinBUGS output'!A:C,3,FALSE)</f>
        <v>Lifestyle factors discussion</v>
      </c>
      <c r="I34" s="2" t="str">
        <f>FIXED((VLOOKUP(G34,'WinBUGS output'!AY:BH,7,FALSE)),2)</f>
        <v>0.05</v>
      </c>
      <c r="J34" s="2" t="str">
        <f>"("&amp;FIXED((VLOOKUP(G34,'WinBUGS output'!AY:BH,6,FALSE)),2)&amp;", "&amp;FIXED((VLOOKUP(G34,'WinBUGS output'!AY:BH,8,FALSE)),2)&amp;")"</f>
        <v>(-0.42, 0.54)</v>
      </c>
      <c r="K34" s="39"/>
      <c r="L34" s="39"/>
      <c r="M34" s="39"/>
      <c r="N34" s="39"/>
      <c r="O34" s="39"/>
      <c r="Q34" s="7">
        <v>35</v>
      </c>
      <c r="R34" s="6" t="str">
        <f>VLOOKUP(Q34,'WinBUGS output'!B:C,2,FALSE)</f>
        <v>Coping with Depression course (group)</v>
      </c>
      <c r="S34" s="6">
        <f>VLOOKUP(Q34,'WinBUGS output'!BU:CD,7,FALSE)</f>
        <v>32</v>
      </c>
      <c r="T34" s="6" t="str">
        <f>"("&amp;VLOOKUP(Q34,'WinBUGS output'!BU:CD,6,FALSE)&amp;", "&amp;VLOOKUP(Q34,'WinBUGS output'!BU:CD,8,FALSE)&amp;")"</f>
        <v>(15, 42)</v>
      </c>
    </row>
    <row r="35" spans="7:20" x14ac:dyDescent="0.25">
      <c r="G35" s="37">
        <v>34</v>
      </c>
      <c r="H35" s="2" t="str">
        <f>VLOOKUP(G35,'WinBUGS output'!A:C,3,FALSE)</f>
        <v>Psychoeducational group programme</v>
      </c>
      <c r="I35" s="2" t="str">
        <f>FIXED((VLOOKUP(G35,'WinBUGS output'!AY:BH,7,FALSE)),2)</f>
        <v>-0.14</v>
      </c>
      <c r="J35" s="2" t="str">
        <f>"("&amp;FIXED((VLOOKUP(G35,'WinBUGS output'!AY:BH,6,FALSE)),2)&amp;", "&amp;FIXED((VLOOKUP(G35,'WinBUGS output'!AY:BH,8,FALSE)),2)&amp;")"</f>
        <v>(-0.58, 0.30)</v>
      </c>
      <c r="K35" s="39"/>
      <c r="L35" s="39"/>
      <c r="M35" s="39"/>
      <c r="N35" s="39"/>
      <c r="O35" s="39"/>
      <c r="Q35" s="7">
        <v>36</v>
      </c>
      <c r="R35" s="6" t="str">
        <f>VLOOKUP(Q35,'WinBUGS output'!B:C,2,FALSE)</f>
        <v>Third-wave cognitive therapy group</v>
      </c>
      <c r="S35" s="6">
        <f>VLOOKUP(Q35,'WinBUGS output'!BU:CD,7,FALSE)</f>
        <v>32</v>
      </c>
      <c r="T35" s="6" t="str">
        <f>"("&amp;VLOOKUP(Q35,'WinBUGS output'!BU:CD,6,FALSE)&amp;", "&amp;VLOOKUP(Q35,'WinBUGS output'!BU:CD,8,FALSE)&amp;")"</f>
        <v>(16, 42)</v>
      </c>
    </row>
    <row r="36" spans="7:20" x14ac:dyDescent="0.25">
      <c r="G36" s="37">
        <v>35</v>
      </c>
      <c r="H36" s="2" t="str">
        <f>VLOOKUP(G36,'WinBUGS output'!A:C,3,FALSE)</f>
        <v>Psychoeducational group programme + TAU</v>
      </c>
      <c r="I36" s="2" t="str">
        <f>FIXED((VLOOKUP(G36,'WinBUGS output'!AY:BH,7,FALSE)),2)</f>
        <v>-0.17</v>
      </c>
      <c r="J36" s="2" t="str">
        <f>"("&amp;FIXED((VLOOKUP(G36,'WinBUGS output'!AY:BH,6,FALSE)),2)&amp;", "&amp;FIXED((VLOOKUP(G36,'WinBUGS output'!AY:BH,8,FALSE)),2)&amp;")"</f>
        <v>(-0.66, 0.30)</v>
      </c>
      <c r="K36" s="39"/>
      <c r="L36" s="39"/>
      <c r="M36" s="39"/>
      <c r="N36" s="39"/>
      <c r="O36" s="39"/>
      <c r="Q36" s="7">
        <v>18</v>
      </c>
      <c r="R36" s="6" t="str">
        <f>VLOOKUP(Q36,'WinBUGS output'!B:C,2,FALSE)</f>
        <v>Cognitive bibliotherapy</v>
      </c>
      <c r="S36" s="6">
        <f>VLOOKUP(Q36,'WinBUGS output'!BU:CD,7,FALSE)</f>
        <v>32</v>
      </c>
      <c r="T36" s="6" t="str">
        <f>"("&amp;VLOOKUP(Q36,'WinBUGS output'!BU:CD,6,FALSE)&amp;", "&amp;VLOOKUP(Q36,'WinBUGS output'!BU:CD,8,FALSE)&amp;")"</f>
        <v>(18, 40)</v>
      </c>
    </row>
    <row r="37" spans="7:20" x14ac:dyDescent="0.25">
      <c r="G37" s="37">
        <v>36</v>
      </c>
      <c r="H37" s="2" t="str">
        <f>VLOOKUP(G37,'WinBUGS output'!A:C,3,FALSE)</f>
        <v>Interpersonal psychotherapy (IPT)</v>
      </c>
      <c r="I37" s="2" t="str">
        <f>FIXED((VLOOKUP(G37,'WinBUGS output'!AY:BH,7,FALSE)),2)</f>
        <v>-0.09</v>
      </c>
      <c r="J37" s="2" t="str">
        <f>"("&amp;FIXED((VLOOKUP(G37,'WinBUGS output'!AY:BH,6,FALSE)),2)&amp;", "&amp;FIXED((VLOOKUP(G37,'WinBUGS output'!AY:BH,8,FALSE)),2)&amp;")"</f>
        <v>(-0.43, 0.25)</v>
      </c>
      <c r="K37" s="39"/>
      <c r="L37" s="39"/>
      <c r="M37" s="39"/>
      <c r="N37" s="39"/>
      <c r="O37" s="39"/>
      <c r="Q37" s="7">
        <v>26</v>
      </c>
      <c r="R37" s="6" t="str">
        <f>VLOOKUP(Q37,'WinBUGS output'!B:C,2,FALSE)</f>
        <v>Interpersonal psychotherapy (IPT)</v>
      </c>
      <c r="S37" s="6">
        <f>VLOOKUP(Q37,'WinBUGS output'!BU:CD,7,FALSE)</f>
        <v>32</v>
      </c>
      <c r="T37" s="6" t="str">
        <f>"("&amp;VLOOKUP(Q37,'WinBUGS output'!BU:CD,6,FALSE)&amp;", "&amp;VLOOKUP(Q37,'WinBUGS output'!BU:CD,8,FALSE)&amp;")"</f>
        <v>(18, 41)</v>
      </c>
    </row>
    <row r="38" spans="7:20" x14ac:dyDescent="0.25">
      <c r="G38" s="37">
        <v>37</v>
      </c>
      <c r="H38" s="2" t="str">
        <f>VLOOKUP(G38,'WinBUGS output'!A:C,3,FALSE)</f>
        <v>Non-directive counselling</v>
      </c>
      <c r="I38" s="2" t="str">
        <f>FIXED((VLOOKUP(G38,'WinBUGS output'!AY:BH,7,FALSE)),2)</f>
        <v>-0.07</v>
      </c>
      <c r="J38" s="2" t="str">
        <f>"("&amp;FIXED((VLOOKUP(G38,'WinBUGS output'!AY:BH,6,FALSE)),2)&amp;", "&amp;FIXED((VLOOKUP(G38,'WinBUGS output'!AY:BH,8,FALSE)),2)&amp;")"</f>
        <v>(-0.51, 0.38)</v>
      </c>
      <c r="K38" s="39"/>
      <c r="L38" s="39"/>
      <c r="M38" s="39"/>
      <c r="N38" s="39"/>
      <c r="O38" s="39"/>
      <c r="Q38" s="7">
        <v>28</v>
      </c>
      <c r="R38" s="6" t="str">
        <f>VLOOKUP(Q38,'WinBUGS output'!B:C,2,FALSE)</f>
        <v>Wheel of wellness counselling</v>
      </c>
      <c r="S38" s="6">
        <f>VLOOKUP(Q38,'WinBUGS output'!BU:CD,7,FALSE)</f>
        <v>33</v>
      </c>
      <c r="T38" s="6" t="str">
        <f>"("&amp;VLOOKUP(Q38,'WinBUGS output'!BU:CD,6,FALSE)&amp;", "&amp;VLOOKUP(Q38,'WinBUGS output'!BU:CD,8,FALSE)&amp;")"</f>
        <v>(10, 44)</v>
      </c>
    </row>
    <row r="39" spans="7:20" x14ac:dyDescent="0.25">
      <c r="G39" s="37">
        <v>38</v>
      </c>
      <c r="H39" s="2" t="str">
        <f>VLOOKUP(G39,'WinBUGS output'!A:C,3,FALSE)</f>
        <v>Wheel of wellness counselling</v>
      </c>
      <c r="I39" s="2" t="str">
        <f>FIXED((VLOOKUP(G39,'WinBUGS output'!AY:BH,7,FALSE)),2)</f>
        <v>-0.06</v>
      </c>
      <c r="J39" s="2" t="str">
        <f>"("&amp;FIXED((VLOOKUP(G39,'WinBUGS output'!AY:BH,6,FALSE)),2)&amp;", "&amp;FIXED((VLOOKUP(G39,'WinBUGS output'!AY:BH,8,FALSE)),2)&amp;")"</f>
        <v>(-0.62, 0.51)</v>
      </c>
      <c r="K39" s="39"/>
      <c r="L39" s="39"/>
      <c r="M39" s="39"/>
      <c r="N39" s="39"/>
      <c r="O39" s="39"/>
      <c r="Q39" s="7">
        <v>27</v>
      </c>
      <c r="R39" s="6" t="str">
        <f>VLOOKUP(Q39,'WinBUGS output'!B:C,2,FALSE)</f>
        <v>Non-directive counselling</v>
      </c>
      <c r="S39" s="6">
        <f>VLOOKUP(Q39,'WinBUGS output'!BU:CD,7,FALSE)</f>
        <v>33</v>
      </c>
      <c r="T39" s="6" t="str">
        <f>"("&amp;VLOOKUP(Q39,'WinBUGS output'!BU:CD,6,FALSE)&amp;", "&amp;VLOOKUP(Q39,'WinBUGS output'!BU:CD,8,FALSE)&amp;")"</f>
        <v>(14, 43)</v>
      </c>
    </row>
    <row r="40" spans="7:20" x14ac:dyDescent="0.25">
      <c r="G40" s="37">
        <v>39</v>
      </c>
      <c r="H40" s="2" t="str">
        <f>VLOOKUP(G40,'WinBUGS output'!A:C,3,FALSE)</f>
        <v>Problem solving individual + enhanced TAU</v>
      </c>
      <c r="I40" s="2" t="str">
        <f>FIXED((VLOOKUP(G40,'WinBUGS output'!AY:BH,7,FALSE)),2)</f>
        <v>0.76</v>
      </c>
      <c r="J40" s="2" t="str">
        <f>"("&amp;FIXED((VLOOKUP(G40,'WinBUGS output'!AY:BH,6,FALSE)),2)&amp;", "&amp;FIXED((VLOOKUP(G40,'WinBUGS output'!AY:BH,8,FALSE)),2)&amp;")"</f>
        <v>(-0.01, 1.59)</v>
      </c>
      <c r="K40" s="39"/>
      <c r="L40" s="39"/>
      <c r="M40" s="39"/>
      <c r="N40" s="39"/>
      <c r="O40" s="39"/>
      <c r="Q40" s="7">
        <v>3</v>
      </c>
      <c r="R40" s="6" t="str">
        <f>VLOOKUP(Q40,'WinBUGS output'!B:C,2,FALSE)</f>
        <v>Attention placebo</v>
      </c>
      <c r="S40" s="6">
        <f>VLOOKUP(Q40,'WinBUGS output'!BU:CD,7,FALSE)</f>
        <v>33</v>
      </c>
      <c r="T40" s="6" t="str">
        <f>"("&amp;VLOOKUP(Q40,'WinBUGS output'!BU:CD,6,FALSE)&amp;", "&amp;VLOOKUP(Q40,'WinBUGS output'!BU:CD,8,FALSE)&amp;")"</f>
        <v>(16, 42)</v>
      </c>
    </row>
    <row r="41" spans="7:20" x14ac:dyDescent="0.25">
      <c r="G41" s="37">
        <v>40</v>
      </c>
      <c r="H41" s="2" t="str">
        <f>VLOOKUP(G41,'WinBUGS output'!A:C,3,FALSE)</f>
        <v>Behavioural activation (BA)</v>
      </c>
      <c r="I41" s="2" t="str">
        <f>FIXED((VLOOKUP(G41,'WinBUGS output'!AY:BH,7,FALSE)),2)</f>
        <v>-0.71</v>
      </c>
      <c r="J41" s="2" t="str">
        <f>"("&amp;FIXED((VLOOKUP(G41,'WinBUGS output'!AY:BH,6,FALSE)),2)&amp;", "&amp;FIXED((VLOOKUP(G41,'WinBUGS output'!AY:BH,8,FALSE)),2)&amp;")"</f>
        <v>(-1.14, -0.29)</v>
      </c>
      <c r="K41" s="39"/>
      <c r="L41" s="39"/>
      <c r="M41" s="39"/>
      <c r="N41" s="39"/>
      <c r="O41" s="39"/>
      <c r="Q41" s="7">
        <v>1</v>
      </c>
      <c r="R41" s="6" t="str">
        <f>VLOOKUP(Q41,'WinBUGS output'!B:C,2,FALSE)</f>
        <v>Pill placebo</v>
      </c>
      <c r="S41" s="6">
        <f>VLOOKUP(Q41,'WinBUGS output'!BU:CD,7,FALSE)</f>
        <v>36</v>
      </c>
      <c r="T41" s="6" t="str">
        <f>"("&amp;VLOOKUP(Q41,'WinBUGS output'!BU:CD,6,FALSE)&amp;", "&amp;VLOOKUP(Q41,'WinBUGS output'!BU:CD,8,FALSE)&amp;")"</f>
        <v>(26, 42)</v>
      </c>
    </row>
    <row r="42" spans="7:20" x14ac:dyDescent="0.25">
      <c r="G42" s="37">
        <v>41</v>
      </c>
      <c r="H42" s="2" t="str">
        <f>VLOOKUP(G42,'WinBUGS output'!A:C,3,FALSE)</f>
        <v>CBT individual (under 15 sessions)</v>
      </c>
      <c r="I42" s="2" t="str">
        <f>FIXED((VLOOKUP(G42,'WinBUGS output'!AY:BH,7,FALSE)),2)</f>
        <v>-0.50</v>
      </c>
      <c r="J42" s="2" t="str">
        <f>"("&amp;FIXED((VLOOKUP(G42,'WinBUGS output'!AY:BH,6,FALSE)),2)&amp;", "&amp;FIXED((VLOOKUP(G42,'WinBUGS output'!AY:BH,8,FALSE)),2)&amp;")"</f>
        <v>(-0.93, -0.09)</v>
      </c>
      <c r="K42" s="39"/>
      <c r="L42" s="39"/>
      <c r="M42" s="39"/>
      <c r="N42" s="39"/>
      <c r="O42" s="39"/>
      <c r="Q42" s="7">
        <v>21</v>
      </c>
      <c r="R42" s="6" t="str">
        <f>VLOOKUP(Q42,'WinBUGS output'!B:C,2,FALSE)</f>
        <v>Online positive psychological intervention</v>
      </c>
      <c r="S42" s="6">
        <f>VLOOKUP(Q42,'WinBUGS output'!BU:CD,7,FALSE)</f>
        <v>37</v>
      </c>
      <c r="T42" s="6" t="str">
        <f>"("&amp;VLOOKUP(Q42,'WinBUGS output'!BU:CD,6,FALSE)&amp;", "&amp;VLOOKUP(Q42,'WinBUGS output'!BU:CD,8,FALSE)&amp;")"</f>
        <v>(18, 43)</v>
      </c>
    </row>
    <row r="43" spans="7:20" x14ac:dyDescent="0.25">
      <c r="G43" s="37">
        <v>42</v>
      </c>
      <c r="H43" s="2" t="str">
        <f>VLOOKUP(G43,'WinBUGS output'!A:C,3,FALSE)</f>
        <v>CBT individual (under 15 sessions) + TAU</v>
      </c>
      <c r="I43" s="2" t="str">
        <f>FIXED((VLOOKUP(G43,'WinBUGS output'!AY:BH,7,FALSE)),2)</f>
        <v>-0.54</v>
      </c>
      <c r="J43" s="2" t="str">
        <f>"("&amp;FIXED((VLOOKUP(G43,'WinBUGS output'!AY:BH,6,FALSE)),2)&amp;", "&amp;FIXED((VLOOKUP(G43,'WinBUGS output'!AY:BH,8,FALSE)),2)&amp;")"</f>
        <v>(-0.97, -0.12)</v>
      </c>
      <c r="K43" s="39"/>
      <c r="L43" s="39"/>
      <c r="M43" s="39"/>
      <c r="N43" s="39"/>
      <c r="O43" s="39"/>
      <c r="Q43" s="7">
        <v>24</v>
      </c>
      <c r="R43" s="6" t="str">
        <f>VLOOKUP(Q43,'WinBUGS output'!B:C,2,FALSE)</f>
        <v>Lifestyle factors discussion</v>
      </c>
      <c r="S43" s="6">
        <f>VLOOKUP(Q43,'WinBUGS output'!BU:CD,7,FALSE)</f>
        <v>38</v>
      </c>
      <c r="T43" s="6" t="str">
        <f>"("&amp;VLOOKUP(Q43,'WinBUGS output'!BU:CD,6,FALSE)&amp;", "&amp;VLOOKUP(Q43,'WinBUGS output'!BU:CD,8,FALSE)&amp;")"</f>
        <v>(18, 44)</v>
      </c>
    </row>
    <row r="44" spans="7:20" x14ac:dyDescent="0.25">
      <c r="G44" s="37">
        <v>43</v>
      </c>
      <c r="H44" s="2" t="str">
        <f>VLOOKUP(G44,'WinBUGS output'!A:C,3,FALSE)</f>
        <v>CBT individual (over 15 sessions)</v>
      </c>
      <c r="I44" s="2" t="str">
        <f>FIXED((VLOOKUP(G44,'WinBUGS output'!AY:BH,7,FALSE)),2)</f>
        <v>-0.45</v>
      </c>
      <c r="J44" s="2" t="str">
        <f>"("&amp;FIXED((VLOOKUP(G44,'WinBUGS output'!AY:BH,6,FALSE)),2)&amp;", "&amp;FIXED((VLOOKUP(G44,'WinBUGS output'!AY:BH,8,FALSE)),2)&amp;")"</f>
        <v>(-0.74, -0.16)</v>
      </c>
      <c r="K44" s="39"/>
      <c r="L44" s="39"/>
      <c r="M44" s="39"/>
      <c r="N44" s="39"/>
      <c r="O44" s="39"/>
      <c r="Q44" s="7">
        <v>23</v>
      </c>
      <c r="R44" s="6" t="str">
        <f>VLOOKUP(Q44,'WinBUGS output'!B:C,2,FALSE)</f>
        <v>Tailored computerised psychoeducation and self-help strategies</v>
      </c>
      <c r="S44" s="6">
        <f>VLOOKUP(Q44,'WinBUGS output'!BU:CD,7,FALSE)</f>
        <v>41</v>
      </c>
      <c r="T44" s="6" t="str">
        <f>"("&amp;VLOOKUP(Q44,'WinBUGS output'!BU:CD,6,FALSE)&amp;", "&amp;VLOOKUP(Q44,'WinBUGS output'!BU:CD,8,FALSE)&amp;")"</f>
        <v>(21, 44)</v>
      </c>
    </row>
    <row r="45" spans="7:20" x14ac:dyDescent="0.25">
      <c r="G45" s="37">
        <v>44</v>
      </c>
      <c r="H45" s="2" t="str">
        <f>VLOOKUP(G45,'WinBUGS output'!A:C,3,FALSE)</f>
        <v>CBT individual (over 15 sessions) + TAU</v>
      </c>
      <c r="I45" s="2" t="str">
        <f>FIXED((VLOOKUP(G45,'WinBUGS output'!AY:BH,7,FALSE)),2)</f>
        <v>0.21</v>
      </c>
      <c r="J45" s="2" t="str">
        <f>"("&amp;FIXED((VLOOKUP(G45,'WinBUGS output'!AY:BH,6,FALSE)),2)&amp;", "&amp;FIXED((VLOOKUP(G45,'WinBUGS output'!AY:BH,8,FALSE)),2)&amp;")"</f>
        <v>(-0.60, 1.24)</v>
      </c>
      <c r="K45" s="39"/>
      <c r="L45" s="39"/>
      <c r="M45" s="39"/>
      <c r="N45" s="39"/>
      <c r="O45" s="39"/>
      <c r="Q45" s="7">
        <v>4</v>
      </c>
      <c r="R45" s="6" t="str">
        <f>VLOOKUP(Q45,'WinBUGS output'!B:C,2,FALSE)</f>
        <v>TAU</v>
      </c>
      <c r="S45" s="6">
        <f>VLOOKUP(Q45,'WinBUGS output'!BU:CD,7,FALSE)</f>
        <v>42</v>
      </c>
      <c r="T45" s="6" t="str">
        <f>"("&amp;VLOOKUP(Q45,'WinBUGS output'!BU:CD,6,FALSE)&amp;", "&amp;VLOOKUP(Q45,'WinBUGS output'!BU:CD,8,FALSE)&amp;")"</f>
        <v>(37, 44)</v>
      </c>
    </row>
    <row r="46" spans="7:20" x14ac:dyDescent="0.25">
      <c r="G46" s="37">
        <v>45</v>
      </c>
      <c r="H46" s="2" t="str">
        <f>VLOOKUP(G46,'WinBUGS output'!A:C,3,FALSE)</f>
        <v>Rational emotive behaviour therapy (REBT) individual</v>
      </c>
      <c r="I46" s="2" t="str">
        <f>FIXED((VLOOKUP(G46,'WinBUGS output'!AY:BH,7,FALSE)),2)</f>
        <v>-0.45</v>
      </c>
      <c r="J46" s="2" t="str">
        <f>"("&amp;FIXED((VLOOKUP(G46,'WinBUGS output'!AY:BH,6,FALSE)),2)&amp;", "&amp;FIXED((VLOOKUP(G46,'WinBUGS output'!AY:BH,8,FALSE)),2)&amp;")"</f>
        <v>(-0.90, 0.00)</v>
      </c>
      <c r="K46" s="39"/>
      <c r="L46" s="39"/>
      <c r="M46" s="39"/>
      <c r="N46" s="39"/>
      <c r="O46" s="39"/>
      <c r="Q46" s="7">
        <v>2</v>
      </c>
      <c r="R46" s="6" t="str">
        <f>VLOOKUP(Q46,'WinBUGS output'!B:C,2,FALSE)</f>
        <v>Waitlist</v>
      </c>
      <c r="S46" s="6">
        <f>VLOOKUP(Q46,'WinBUGS output'!BU:CD,7,FALSE)</f>
        <v>44</v>
      </c>
      <c r="T46" s="6" t="str">
        <f>"("&amp;VLOOKUP(Q46,'WinBUGS output'!BU:CD,6,FALSE)&amp;", "&amp;VLOOKUP(Q46,'WinBUGS output'!BU:CD,8,FALSE)&amp;")"</f>
        <v>(41, 44)</v>
      </c>
    </row>
    <row r="47" spans="7:20" x14ac:dyDescent="0.25">
      <c r="G47" s="37">
        <v>46</v>
      </c>
      <c r="H47" s="2" t="str">
        <f>VLOOKUP(G47,'WinBUGS output'!A:C,3,FALSE)</f>
        <v>Third-wave cognitive therapy individual</v>
      </c>
      <c r="I47" s="2" t="str">
        <f>FIXED((VLOOKUP(G47,'WinBUGS output'!AY:BH,7,FALSE)),2)</f>
        <v>-0.58</v>
      </c>
      <c r="J47" s="2" t="str">
        <f>"("&amp;FIXED((VLOOKUP(G47,'WinBUGS output'!AY:BH,6,FALSE)),2)&amp;", "&amp;FIXED((VLOOKUP(G47,'WinBUGS output'!AY:BH,8,FALSE)),2)&amp;")"</f>
        <v>(-1.03, -0.15)</v>
      </c>
      <c r="K47" s="39"/>
      <c r="L47" s="39"/>
      <c r="M47" s="39"/>
      <c r="N47" s="39"/>
      <c r="O47" s="39"/>
    </row>
    <row r="48" spans="7:20" x14ac:dyDescent="0.25">
      <c r="G48" s="37">
        <v>47</v>
      </c>
      <c r="H48" s="2" t="str">
        <f>VLOOKUP(G48,'WinBUGS output'!A:C,3,FALSE)</f>
        <v>Third-wave cognitive therapy individual + TAU</v>
      </c>
      <c r="I48" s="2" t="str">
        <f>FIXED((VLOOKUP(G48,'WinBUGS output'!AY:BH,7,FALSE)),2)</f>
        <v>-0.56</v>
      </c>
      <c r="J48" s="2" t="str">
        <f>"("&amp;FIXED((VLOOKUP(G48,'WinBUGS output'!AY:BH,6,FALSE)),2)&amp;", "&amp;FIXED((VLOOKUP(G48,'WinBUGS output'!AY:BH,8,FALSE)),2)&amp;")"</f>
        <v>(-1.16, -0.03)</v>
      </c>
      <c r="K48" s="39"/>
      <c r="L48" s="39"/>
      <c r="M48" s="39"/>
      <c r="N48" s="39"/>
      <c r="O48" s="39"/>
    </row>
    <row r="49" spans="7:15" x14ac:dyDescent="0.25">
      <c r="G49" s="37">
        <v>48</v>
      </c>
      <c r="H49" s="2" t="str">
        <f>VLOOKUP(G49,'WinBUGS output'!A:C,3,FALSE)</f>
        <v>CBT group (under 15 sessions)</v>
      </c>
      <c r="I49" s="2" t="str">
        <f>FIXED((VLOOKUP(G49,'WinBUGS output'!AY:BH,7,FALSE)),2)</f>
        <v>-0.15</v>
      </c>
      <c r="J49" s="2" t="str">
        <f>"("&amp;FIXED((VLOOKUP(G49,'WinBUGS output'!AY:BH,6,FALSE)),2)&amp;", "&amp;FIXED((VLOOKUP(G49,'WinBUGS output'!AY:BH,8,FALSE)),2)&amp;")"</f>
        <v>(-0.49, 0.19)</v>
      </c>
      <c r="K49" s="39"/>
      <c r="L49" s="39"/>
      <c r="M49" s="39"/>
      <c r="N49" s="39"/>
      <c r="O49" s="39"/>
    </row>
    <row r="50" spans="7:15" x14ac:dyDescent="0.25">
      <c r="G50" s="37">
        <v>49</v>
      </c>
      <c r="H50" s="2" t="str">
        <f>VLOOKUP(G50,'WinBUGS output'!A:C,3,FALSE)</f>
        <v>CBT group (under 15 sessions) + TAU</v>
      </c>
      <c r="I50" s="2" t="str">
        <f>FIXED((VLOOKUP(G50,'WinBUGS output'!AY:BH,7,FALSE)),2)</f>
        <v>-0.18</v>
      </c>
      <c r="J50" s="2" t="str">
        <f>"("&amp;FIXED((VLOOKUP(G50,'WinBUGS output'!AY:BH,6,FALSE)),2)&amp;", "&amp;FIXED((VLOOKUP(G50,'WinBUGS output'!AY:BH,8,FALSE)),2)&amp;")"</f>
        <v>(-0.66, 0.25)</v>
      </c>
      <c r="K50" s="39"/>
      <c r="L50" s="39"/>
      <c r="M50" s="39"/>
      <c r="N50" s="39"/>
      <c r="O50" s="39"/>
    </row>
    <row r="51" spans="7:15" x14ac:dyDescent="0.25">
      <c r="G51" s="37">
        <v>50</v>
      </c>
      <c r="H51" s="2" t="str">
        <f>VLOOKUP(G51,'WinBUGS output'!A:C,3,FALSE)</f>
        <v>Coping with Depression course (group)</v>
      </c>
      <c r="I51" s="2" t="str">
        <f>FIXED((VLOOKUP(G51,'WinBUGS output'!AY:BH,7,FALSE)),2)</f>
        <v>-0.08</v>
      </c>
      <c r="J51" s="2" t="str">
        <f>"("&amp;FIXED((VLOOKUP(G51,'WinBUGS output'!AY:BH,6,FALSE)),2)&amp;", "&amp;FIXED((VLOOKUP(G51,'WinBUGS output'!AY:BH,8,FALSE)),2)&amp;")"</f>
        <v>(-0.48, 0.35)</v>
      </c>
      <c r="K51" s="39"/>
      <c r="L51" s="39"/>
      <c r="M51" s="39"/>
      <c r="N51" s="39"/>
      <c r="O51" s="39"/>
    </row>
    <row r="52" spans="7:15" x14ac:dyDescent="0.25">
      <c r="G52" s="37">
        <v>51</v>
      </c>
      <c r="H52" s="2" t="str">
        <f>VLOOKUP(G52,'WinBUGS output'!A:C,3,FALSE)</f>
        <v>Third-wave cognitive therapy group</v>
      </c>
      <c r="I52" s="2" t="str">
        <f>FIXED((VLOOKUP(G52,'WinBUGS output'!AY:BH,7,FALSE)),2)</f>
        <v>-0.08</v>
      </c>
      <c r="J52" s="2" t="str">
        <f>"("&amp;FIXED((VLOOKUP(G52,'WinBUGS output'!AY:BH,6,FALSE)),2)&amp;", "&amp;FIXED((VLOOKUP(G52,'WinBUGS output'!AY:BH,8,FALSE)),2)&amp;")"</f>
        <v>(-0.46, 0.32)</v>
      </c>
      <c r="K52" s="39"/>
      <c r="L52" s="39"/>
      <c r="M52" s="39"/>
      <c r="N52" s="39"/>
      <c r="O52" s="39"/>
    </row>
    <row r="53" spans="7:15" x14ac:dyDescent="0.25">
      <c r="G53" s="37">
        <v>52</v>
      </c>
      <c r="H53" s="2" t="str">
        <f>VLOOKUP(G53,'WinBUGS output'!A:C,3,FALSE)</f>
        <v>Third-wave cognitive therapy group + TAU</v>
      </c>
      <c r="I53" s="2" t="str">
        <f>FIXED((VLOOKUP(G53,'WinBUGS output'!AY:BH,7,FALSE)),2)</f>
        <v>-0.10</v>
      </c>
      <c r="J53" s="2" t="str">
        <f>"("&amp;FIXED((VLOOKUP(G53,'WinBUGS output'!AY:BH,6,FALSE)),2)&amp;", "&amp;FIXED((VLOOKUP(G53,'WinBUGS output'!AY:BH,8,FALSE)),2)&amp;")"</f>
        <v>(-0.63, 0.45)</v>
      </c>
      <c r="K53" s="39"/>
      <c r="L53" s="39"/>
      <c r="M53" s="39"/>
      <c r="N53" s="39"/>
      <c r="O53" s="39"/>
    </row>
    <row r="54" spans="7:15" x14ac:dyDescent="0.25">
      <c r="G54" s="37">
        <v>53</v>
      </c>
      <c r="H54" s="2" t="str">
        <f>VLOOKUP(G54,'WinBUGS output'!A:C,3,FALSE)</f>
        <v>CBT individual (over 15 sessions) + any TCA</v>
      </c>
      <c r="I54" s="2" t="str">
        <f>FIXED((VLOOKUP(G54,'WinBUGS output'!AY:BH,7,FALSE)),2)</f>
        <v>-0.65</v>
      </c>
      <c r="J54" s="2" t="str">
        <f>"("&amp;FIXED((VLOOKUP(G54,'WinBUGS output'!AY:BH,6,FALSE)),2)&amp;", "&amp;FIXED((VLOOKUP(G54,'WinBUGS output'!AY:BH,8,FALSE)),2)&amp;")"</f>
        <v>(-1.15, -0.14)</v>
      </c>
      <c r="K54" s="39"/>
      <c r="L54" s="39"/>
      <c r="M54" s="39"/>
      <c r="N54" s="39"/>
      <c r="O54" s="39"/>
    </row>
    <row r="55" spans="7:15" x14ac:dyDescent="0.25">
      <c r="G55" s="37">
        <v>54</v>
      </c>
      <c r="H55" s="2" t="str">
        <f>VLOOKUP(G55,'WinBUGS output'!A:C,3,FALSE)</f>
        <v>CBT individual (over 15 sessions) + imipramine</v>
      </c>
      <c r="I55" s="2" t="str">
        <f>FIXED((VLOOKUP(G55,'WinBUGS output'!AY:BH,7,FALSE)),2)</f>
        <v>-0.69</v>
      </c>
      <c r="J55" s="2" t="str">
        <f>"("&amp;FIXED((VLOOKUP(G55,'WinBUGS output'!AY:BH,6,FALSE)),2)&amp;", "&amp;FIXED((VLOOKUP(G55,'WinBUGS output'!AY:BH,8,FALSE)),2)&amp;")"</f>
        <v>(-1.24, -0.13)</v>
      </c>
      <c r="K55" s="39"/>
      <c r="L55" s="39"/>
      <c r="M55" s="39"/>
      <c r="N55" s="39"/>
      <c r="O55" s="39"/>
    </row>
    <row r="56" spans="7:15" x14ac:dyDescent="0.25">
      <c r="G56" s="37">
        <v>55</v>
      </c>
      <c r="H56" s="2" t="str">
        <f>VLOOKUP(G56,'WinBUGS output'!A:C,3,FALSE)</f>
        <v>Supportive psychotherapy + any SSRI</v>
      </c>
      <c r="I56" s="2" t="str">
        <f>FIXED((VLOOKUP(G56,'WinBUGS output'!AY:BH,7,FALSE)),2)</f>
        <v>-1.25</v>
      </c>
      <c r="J56" s="2" t="str">
        <f>"("&amp;FIXED((VLOOKUP(G56,'WinBUGS output'!AY:BH,6,FALSE)),2)&amp;", "&amp;FIXED((VLOOKUP(G56,'WinBUGS output'!AY:BH,8,FALSE)),2)&amp;")"</f>
        <v>(-2.77, 0.26)</v>
      </c>
      <c r="K56" s="39"/>
      <c r="L56" s="39"/>
      <c r="M56" s="39"/>
      <c r="N56" s="39"/>
      <c r="O56" s="39"/>
    </row>
    <row r="57" spans="7:15" x14ac:dyDescent="0.25">
      <c r="G57" s="37">
        <v>56</v>
      </c>
      <c r="H57" s="2" t="str">
        <f>VLOOKUP(G57,'WinBUGS output'!A:C,3,FALSE)</f>
        <v>Interpersonal psychotherapy (IPT) + any AD</v>
      </c>
      <c r="I57" s="2" t="str">
        <f>FIXED((VLOOKUP(G57,'WinBUGS output'!AY:BH,7,FALSE)),2)</f>
        <v>-1.33</v>
      </c>
      <c r="J57" s="2" t="str">
        <f>"("&amp;FIXED((VLOOKUP(G57,'WinBUGS output'!AY:BH,6,FALSE)),2)&amp;", "&amp;FIXED((VLOOKUP(G57,'WinBUGS output'!AY:BH,8,FALSE)),2)&amp;")"</f>
        <v>(-1.98, -0.69)</v>
      </c>
      <c r="K57" s="39"/>
      <c r="L57" s="39"/>
      <c r="M57" s="39"/>
      <c r="N57" s="39"/>
      <c r="O57" s="39"/>
    </row>
    <row r="58" spans="7:15" x14ac:dyDescent="0.25">
      <c r="G58" s="37">
        <v>57</v>
      </c>
      <c r="H58" s="2" t="str">
        <f>VLOOKUP(G58,'WinBUGS output'!A:C,3,FALSE)</f>
        <v>Short-term psychodynamic psychotherapy individual + Any AD</v>
      </c>
      <c r="I58" s="2" t="str">
        <f>FIXED((VLOOKUP(G58,'WinBUGS output'!AY:BH,7,FALSE)),2)</f>
        <v>-1.00</v>
      </c>
      <c r="J58" s="2" t="str">
        <f>"("&amp;FIXED((VLOOKUP(G58,'WinBUGS output'!AY:BH,6,FALSE)),2)&amp;", "&amp;FIXED((VLOOKUP(G58,'WinBUGS output'!AY:BH,8,FALSE)),2)&amp;")"</f>
        <v>(-1.63, -0.36)</v>
      </c>
      <c r="K58" s="39"/>
      <c r="L58" s="39"/>
      <c r="M58" s="39"/>
      <c r="N58" s="39"/>
      <c r="O58" s="39"/>
    </row>
    <row r="59" spans="7:15" x14ac:dyDescent="0.25">
      <c r="G59" s="37">
        <v>58</v>
      </c>
      <c r="H59" s="2" t="str">
        <f>VLOOKUP(G59,'WinBUGS output'!A:C,3,FALSE)</f>
        <v>Short-term psychodynamic psychotherapy individual + any SSRI</v>
      </c>
      <c r="I59" s="2" t="str">
        <f>FIXED((VLOOKUP(G59,'WinBUGS output'!AY:BH,7,FALSE)),2)</f>
        <v>-1.01</v>
      </c>
      <c r="J59" s="2" t="str">
        <f>"("&amp;FIXED((VLOOKUP(G59,'WinBUGS output'!AY:BH,6,FALSE)),2)&amp;", "&amp;FIXED((VLOOKUP(G59,'WinBUGS output'!AY:BH,8,FALSE)),2)&amp;")"</f>
        <v>(-2.22, 0.20)</v>
      </c>
      <c r="K59" s="39"/>
      <c r="L59" s="39"/>
      <c r="M59" s="39"/>
      <c r="N59" s="39"/>
      <c r="O59" s="39"/>
    </row>
    <row r="60" spans="7:15" x14ac:dyDescent="0.25">
      <c r="G60" s="37">
        <v>59</v>
      </c>
      <c r="H60" s="2" t="str">
        <f>VLOOKUP(G60,'WinBUGS output'!A:C,3,FALSE)</f>
        <v>CBT individual (over 15 sessions) + Pill placebo</v>
      </c>
      <c r="I60" s="2" t="str">
        <f>FIXED((VLOOKUP(G60,'WinBUGS output'!AY:BH,7,FALSE)),2)</f>
        <v>-1.17</v>
      </c>
      <c r="J60" s="2" t="str">
        <f>"("&amp;FIXED((VLOOKUP(G60,'WinBUGS output'!AY:BH,6,FALSE)),2)&amp;", "&amp;FIXED((VLOOKUP(G60,'WinBUGS output'!AY:BH,8,FALSE)),2)&amp;")"</f>
        <v>(-1.90, -0.42)</v>
      </c>
      <c r="K60" s="39"/>
      <c r="L60" s="39"/>
      <c r="M60" s="39"/>
      <c r="N60" s="39"/>
      <c r="O60" s="39"/>
    </row>
    <row r="61" spans="7:15" x14ac:dyDescent="0.25">
      <c r="G61" s="37">
        <v>60</v>
      </c>
      <c r="H61" s="2" t="str">
        <f>VLOOKUP(G61,'WinBUGS output'!A:C,3,FALSE)</f>
        <v>Exercise + Sertraline</v>
      </c>
      <c r="I61" s="2" t="str">
        <f>FIXED((VLOOKUP(G61,'WinBUGS output'!AY:BH,7,FALSE)),2)</f>
        <v>-1.00</v>
      </c>
      <c r="J61" s="2" t="str">
        <f>"("&amp;FIXED((VLOOKUP(G61,'WinBUGS output'!AY:BH,6,FALSE)),2)&amp;", "&amp;FIXED((VLOOKUP(G61,'WinBUGS output'!AY:BH,8,FALSE)),2)&amp;")"</f>
        <v>(-1.58, -0.43)</v>
      </c>
      <c r="K61" s="39"/>
      <c r="L61" s="39"/>
      <c r="M61" s="39"/>
      <c r="N61" s="39"/>
      <c r="O61" s="39"/>
    </row>
    <row r="62" spans="7:15" x14ac:dyDescent="0.25">
      <c r="G62" s="37">
        <v>61</v>
      </c>
      <c r="H62" s="2" t="str">
        <f>VLOOKUP(G62,'WinBUGS output'!A:C,3,FALSE)</f>
        <v>Cognitive bibliotherapy + escitalopram</v>
      </c>
      <c r="I62" s="2" t="str">
        <f>FIXED((VLOOKUP(G62,'WinBUGS output'!AY:BH,7,FALSE)),2)</f>
        <v>-0.14</v>
      </c>
      <c r="J62" s="2" t="str">
        <f>"("&amp;FIXED((VLOOKUP(G62,'WinBUGS output'!AY:BH,6,FALSE)),2)&amp;", "&amp;FIXED((VLOOKUP(G62,'WinBUGS output'!AY:BH,8,FALSE)),2)&amp;")"</f>
        <v>(-0.74, 0.48)</v>
      </c>
      <c r="K62" s="39"/>
      <c r="L62" s="39"/>
      <c r="M62" s="39"/>
      <c r="N62" s="39"/>
      <c r="O62" s="39"/>
    </row>
    <row r="63" spans="7:15" x14ac:dyDescent="0.25">
      <c r="K63" s="39"/>
      <c r="L63" s="39"/>
      <c r="M63" s="39"/>
      <c r="N63" s="39"/>
      <c r="O63" s="39"/>
    </row>
    <row r="64" spans="7:15" x14ac:dyDescent="0.25">
      <c r="K64" s="39"/>
      <c r="L64" s="39"/>
      <c r="M64" s="39"/>
      <c r="N64" s="39"/>
      <c r="O64" s="39"/>
    </row>
    <row r="65" spans="11:15" x14ac:dyDescent="0.25">
      <c r="K65" s="39"/>
      <c r="L65" s="39"/>
      <c r="M65" s="39"/>
      <c r="N65" s="39"/>
      <c r="O65" s="39"/>
    </row>
    <row r="66" spans="11:15" x14ac:dyDescent="0.25">
      <c r="K66" s="39"/>
      <c r="L66" s="39"/>
      <c r="M66" s="39"/>
      <c r="N66" s="39"/>
      <c r="O66" s="39"/>
    </row>
    <row r="67" spans="11:15" x14ac:dyDescent="0.25">
      <c r="K67" s="39"/>
      <c r="L67" s="39"/>
      <c r="M67" s="39"/>
      <c r="N67" s="39"/>
      <c r="O67" s="39"/>
    </row>
    <row r="68" spans="11:15" x14ac:dyDescent="0.25">
      <c r="K68" s="39"/>
      <c r="L68" s="39"/>
      <c r="M68" s="39"/>
      <c r="N68" s="39"/>
      <c r="O68" s="39"/>
    </row>
    <row r="69" spans="11:15" x14ac:dyDescent="0.25">
      <c r="K69" s="39"/>
      <c r="L69" s="39"/>
      <c r="M69" s="39"/>
      <c r="N69" s="39"/>
      <c r="O69" s="39"/>
    </row>
    <row r="70" spans="11:15" x14ac:dyDescent="0.25">
      <c r="K70" s="39"/>
      <c r="L70" s="39"/>
      <c r="M70" s="39"/>
      <c r="N70" s="39"/>
      <c r="O70" s="39"/>
    </row>
    <row r="71" spans="11:15" x14ac:dyDescent="0.25">
      <c r="K71" s="39"/>
      <c r="L71" s="39"/>
      <c r="M71" s="39"/>
      <c r="N71" s="39"/>
      <c r="O71" s="39"/>
    </row>
    <row r="72" spans="11:15" x14ac:dyDescent="0.25">
      <c r="K72" s="39"/>
      <c r="L72" s="39"/>
      <c r="M72" s="39"/>
      <c r="N72" s="39"/>
      <c r="O72" s="39"/>
    </row>
    <row r="73" spans="11:15" x14ac:dyDescent="0.25">
      <c r="K73" s="39"/>
      <c r="L73" s="39"/>
      <c r="M73" s="39"/>
      <c r="N73" s="39"/>
      <c r="O73" s="39"/>
    </row>
    <row r="74" spans="11:15" x14ac:dyDescent="0.25">
      <c r="K74" s="39"/>
      <c r="L74" s="39"/>
      <c r="M74" s="39"/>
      <c r="N74" s="39"/>
      <c r="O74" s="39"/>
    </row>
    <row r="75" spans="11:15" x14ac:dyDescent="0.25">
      <c r="K75" s="39"/>
      <c r="L75" s="39"/>
      <c r="M75" s="39"/>
      <c r="N75" s="39"/>
      <c r="O75" s="39"/>
    </row>
    <row r="76" spans="11:15" x14ac:dyDescent="0.25">
      <c r="K76" s="39"/>
      <c r="L76" s="39"/>
      <c r="M76" s="39"/>
      <c r="N76" s="39"/>
      <c r="O76" s="39"/>
    </row>
    <row r="77" spans="11:15" x14ac:dyDescent="0.25">
      <c r="K77" s="39"/>
      <c r="L77" s="39"/>
      <c r="M77" s="39"/>
      <c r="N77" s="39"/>
      <c r="O77" s="39"/>
    </row>
    <row r="78" spans="11:15" x14ac:dyDescent="0.25">
      <c r="K78" s="39"/>
      <c r="L78" s="39"/>
      <c r="M78" s="39"/>
      <c r="N78" s="39"/>
      <c r="O78" s="39"/>
    </row>
    <row r="79" spans="11:15" x14ac:dyDescent="0.25">
      <c r="K79" s="39"/>
      <c r="L79" s="39"/>
      <c r="M79" s="39"/>
      <c r="N79" s="39"/>
      <c r="O79" s="39"/>
    </row>
    <row r="80" spans="11:15" x14ac:dyDescent="0.25">
      <c r="K80" s="39"/>
      <c r="L80" s="39"/>
      <c r="M80" s="39"/>
      <c r="N80" s="39"/>
      <c r="O80" s="39"/>
    </row>
    <row r="81" spans="11:15" x14ac:dyDescent="0.25">
      <c r="K81" s="39"/>
      <c r="L81" s="39"/>
      <c r="M81" s="39"/>
      <c r="N81" s="39"/>
      <c r="O81" s="39"/>
    </row>
    <row r="82" spans="11:15" x14ac:dyDescent="0.25">
      <c r="K82" s="39"/>
      <c r="L82" s="39"/>
      <c r="M82" s="39"/>
      <c r="N82" s="39"/>
      <c r="O82" s="39"/>
    </row>
    <row r="83" spans="11:15" x14ac:dyDescent="0.25">
      <c r="K83" s="39"/>
      <c r="L83" s="39"/>
      <c r="M83" s="39"/>
      <c r="N83" s="39"/>
      <c r="O83" s="39"/>
    </row>
    <row r="84" spans="11:15" x14ac:dyDescent="0.25">
      <c r="K84" s="39"/>
    </row>
    <row r="85" spans="11:15" x14ac:dyDescent="0.25">
      <c r="K85" s="39"/>
    </row>
    <row r="86" spans="11:15" x14ac:dyDescent="0.25">
      <c r="K86" s="39"/>
    </row>
    <row r="87" spans="11:15" x14ac:dyDescent="0.25">
      <c r="K87" s="39"/>
    </row>
    <row r="88" spans="11:15" x14ac:dyDescent="0.25">
      <c r="K88" s="39"/>
    </row>
    <row r="89" spans="11:15" x14ac:dyDescent="0.25">
      <c r="K89" s="39"/>
    </row>
    <row r="90" spans="11:15" x14ac:dyDescent="0.25">
      <c r="K90" s="39"/>
    </row>
    <row r="91" spans="11:15" x14ac:dyDescent="0.25">
      <c r="K91" s="39"/>
    </row>
    <row r="92" spans="11:15" x14ac:dyDescent="0.25">
      <c r="K92" s="39"/>
    </row>
    <row r="93" spans="11:15" x14ac:dyDescent="0.25">
      <c r="K93" s="39"/>
    </row>
  </sheetData>
  <sortState ref="V3:Y25">
    <sortCondition ref="X3:X25"/>
    <sortCondition ref="Y3:Y25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zoomScale="75" zoomScaleNormal="75" workbookViewId="0">
      <selection activeCell="B2" sqref="B2"/>
    </sheetView>
  </sheetViews>
  <sheetFormatPr defaultRowHeight="15" x14ac:dyDescent="0.25"/>
  <cols>
    <col min="1" max="1" width="5.42578125" style="1" customWidth="1"/>
    <col min="2" max="2" width="59.42578125" style="1" bestFit="1" customWidth="1"/>
    <col min="3" max="3" width="9.140625" style="1"/>
    <col min="4" max="4" width="68.28515625" style="1" bestFit="1" customWidth="1"/>
    <col min="5" max="5" width="5.85546875" style="1" customWidth="1"/>
  </cols>
  <sheetData>
    <row r="1" spans="1:12" ht="15.75" x14ac:dyDescent="0.25">
      <c r="A1" s="28"/>
      <c r="B1" s="29" t="s">
        <v>1</v>
      </c>
      <c r="C1" s="29" t="s">
        <v>2</v>
      </c>
      <c r="D1" s="29" t="s">
        <v>3</v>
      </c>
      <c r="E1" s="30"/>
      <c r="F1" s="29" t="s">
        <v>2</v>
      </c>
    </row>
    <row r="2" spans="1:12" x14ac:dyDescent="0.25">
      <c r="A2" s="31">
        <v>1</v>
      </c>
      <c r="B2" s="32" t="s">
        <v>0</v>
      </c>
      <c r="C2" s="6">
        <v>1645</v>
      </c>
      <c r="D2" s="32" t="s">
        <v>0</v>
      </c>
      <c r="E2" s="31">
        <v>1</v>
      </c>
      <c r="F2" s="6">
        <v>1645</v>
      </c>
      <c r="I2" s="37"/>
      <c r="J2" s="37"/>
      <c r="K2" s="37"/>
      <c r="L2" s="37"/>
    </row>
    <row r="3" spans="1:12" x14ac:dyDescent="0.25">
      <c r="A3" s="31">
        <v>2</v>
      </c>
      <c r="B3" s="32" t="s">
        <v>143</v>
      </c>
      <c r="C3" s="6">
        <v>974</v>
      </c>
      <c r="D3" s="32" t="s">
        <v>144</v>
      </c>
      <c r="E3" s="31">
        <v>2</v>
      </c>
      <c r="F3" s="6">
        <v>1205</v>
      </c>
    </row>
    <row r="4" spans="1:12" x14ac:dyDescent="0.25">
      <c r="A4" s="31">
        <v>3</v>
      </c>
      <c r="B4" s="32" t="s">
        <v>144</v>
      </c>
      <c r="C4" s="6">
        <v>231</v>
      </c>
      <c r="D4" s="32"/>
      <c r="E4" s="31">
        <v>2</v>
      </c>
      <c r="F4" s="6"/>
    </row>
    <row r="5" spans="1:12" x14ac:dyDescent="0.25">
      <c r="A5" s="31">
        <v>4</v>
      </c>
      <c r="B5" s="32" t="s">
        <v>145</v>
      </c>
      <c r="C5" s="6">
        <v>250</v>
      </c>
      <c r="D5" s="32" t="s">
        <v>145</v>
      </c>
      <c r="E5" s="31">
        <v>3</v>
      </c>
      <c r="F5" s="6">
        <v>294</v>
      </c>
    </row>
    <row r="6" spans="1:12" x14ac:dyDescent="0.25">
      <c r="A6" s="31">
        <v>5</v>
      </c>
      <c r="B6" s="32" t="s">
        <v>146</v>
      </c>
      <c r="C6" s="6">
        <v>44</v>
      </c>
      <c r="D6" s="32"/>
      <c r="E6" s="31">
        <v>3</v>
      </c>
      <c r="F6" s="6"/>
    </row>
    <row r="7" spans="1:12" x14ac:dyDescent="0.25">
      <c r="A7" s="31">
        <v>6</v>
      </c>
      <c r="B7" s="32" t="s">
        <v>147</v>
      </c>
      <c r="C7" s="6">
        <v>1228</v>
      </c>
      <c r="D7" s="32" t="s">
        <v>147</v>
      </c>
      <c r="E7" s="31">
        <v>4</v>
      </c>
      <c r="F7" s="6">
        <v>1366</v>
      </c>
    </row>
    <row r="8" spans="1:12" x14ac:dyDescent="0.25">
      <c r="A8" s="31">
        <v>7</v>
      </c>
      <c r="B8" s="32" t="s">
        <v>148</v>
      </c>
      <c r="C8" s="6">
        <v>138</v>
      </c>
      <c r="D8" s="32"/>
      <c r="E8" s="31">
        <v>4</v>
      </c>
      <c r="F8" s="6"/>
    </row>
    <row r="9" spans="1:12" x14ac:dyDescent="0.25">
      <c r="A9" s="31">
        <v>8</v>
      </c>
      <c r="B9" s="32" t="s">
        <v>149</v>
      </c>
      <c r="C9" s="6">
        <v>708</v>
      </c>
      <c r="D9" s="32" t="s">
        <v>149</v>
      </c>
      <c r="E9" s="31">
        <v>5</v>
      </c>
      <c r="F9" s="6">
        <v>794</v>
      </c>
    </row>
    <row r="10" spans="1:12" x14ac:dyDescent="0.25">
      <c r="A10" s="31">
        <v>9</v>
      </c>
      <c r="B10" s="32" t="s">
        <v>150</v>
      </c>
      <c r="C10" s="6">
        <v>62</v>
      </c>
      <c r="D10" s="32"/>
      <c r="E10" s="31">
        <v>5</v>
      </c>
      <c r="F10" s="6"/>
    </row>
    <row r="11" spans="1:12" x14ac:dyDescent="0.25">
      <c r="A11" s="31">
        <v>10</v>
      </c>
      <c r="B11" s="32" t="s">
        <v>233</v>
      </c>
      <c r="C11" s="6">
        <v>24</v>
      </c>
      <c r="D11" s="32"/>
      <c r="E11" s="31">
        <v>5</v>
      </c>
      <c r="F11" s="6"/>
    </row>
    <row r="12" spans="1:12" x14ac:dyDescent="0.25">
      <c r="A12" s="31">
        <v>11</v>
      </c>
      <c r="B12" s="32" t="s">
        <v>151</v>
      </c>
      <c r="C12" s="6">
        <v>57</v>
      </c>
      <c r="D12" s="32" t="s">
        <v>152</v>
      </c>
      <c r="E12" s="31">
        <v>6</v>
      </c>
      <c r="F12" s="6">
        <v>840</v>
      </c>
    </row>
    <row r="13" spans="1:12" x14ac:dyDescent="0.25">
      <c r="A13" s="31">
        <v>12</v>
      </c>
      <c r="B13" s="32" t="s">
        <v>153</v>
      </c>
      <c r="C13" s="6">
        <v>306</v>
      </c>
      <c r="D13" s="32"/>
      <c r="E13" s="31">
        <v>6</v>
      </c>
      <c r="F13" s="6"/>
    </row>
    <row r="14" spans="1:12" x14ac:dyDescent="0.25">
      <c r="A14" s="31">
        <v>13</v>
      </c>
      <c r="B14" s="32" t="s">
        <v>154</v>
      </c>
      <c r="C14" s="6">
        <v>384</v>
      </c>
      <c r="D14" s="32"/>
      <c r="E14" s="31">
        <v>6</v>
      </c>
      <c r="F14" s="6"/>
    </row>
    <row r="15" spans="1:12" x14ac:dyDescent="0.25">
      <c r="A15" s="31">
        <v>14</v>
      </c>
      <c r="B15" s="32" t="s">
        <v>155</v>
      </c>
      <c r="C15" s="6">
        <v>93</v>
      </c>
      <c r="D15" s="32"/>
      <c r="E15" s="31">
        <v>6</v>
      </c>
      <c r="F15" s="6"/>
    </row>
    <row r="16" spans="1:12" x14ac:dyDescent="0.25">
      <c r="A16" s="31">
        <v>15</v>
      </c>
      <c r="B16" s="32" t="s">
        <v>157</v>
      </c>
      <c r="C16" s="6">
        <v>247</v>
      </c>
      <c r="D16" s="32" t="s">
        <v>156</v>
      </c>
      <c r="E16" s="31">
        <v>7</v>
      </c>
      <c r="F16" s="6">
        <v>3110</v>
      </c>
    </row>
    <row r="17" spans="1:6" x14ac:dyDescent="0.25">
      <c r="A17" s="31">
        <v>16</v>
      </c>
      <c r="B17" s="32" t="s">
        <v>158</v>
      </c>
      <c r="C17" s="6">
        <v>873</v>
      </c>
      <c r="D17" s="32"/>
      <c r="E17" s="31">
        <v>7</v>
      </c>
      <c r="F17" s="6"/>
    </row>
    <row r="18" spans="1:6" x14ac:dyDescent="0.25">
      <c r="A18" s="31">
        <v>17</v>
      </c>
      <c r="B18" s="32" t="s">
        <v>159</v>
      </c>
      <c r="C18" s="6">
        <v>739</v>
      </c>
      <c r="D18" s="32"/>
      <c r="E18" s="31">
        <v>7</v>
      </c>
      <c r="F18" s="6"/>
    </row>
    <row r="19" spans="1:6" x14ac:dyDescent="0.25">
      <c r="A19" s="31">
        <v>18</v>
      </c>
      <c r="B19" s="32" t="s">
        <v>160</v>
      </c>
      <c r="C19" s="6">
        <v>1251</v>
      </c>
      <c r="D19" s="32"/>
      <c r="E19" s="31">
        <v>7</v>
      </c>
      <c r="F19" s="6"/>
    </row>
    <row r="20" spans="1:6" x14ac:dyDescent="0.25">
      <c r="A20" s="31">
        <v>19</v>
      </c>
      <c r="B20" s="32" t="s">
        <v>161</v>
      </c>
      <c r="C20" s="6">
        <v>502</v>
      </c>
      <c r="D20" s="32" t="s">
        <v>161</v>
      </c>
      <c r="E20" s="31">
        <v>8</v>
      </c>
      <c r="F20" s="6">
        <v>502</v>
      </c>
    </row>
    <row r="21" spans="1:6" x14ac:dyDescent="0.25">
      <c r="A21" s="31">
        <v>20</v>
      </c>
      <c r="B21" s="32" t="s">
        <v>162</v>
      </c>
      <c r="C21" s="6">
        <v>171</v>
      </c>
      <c r="D21" s="32" t="s">
        <v>163</v>
      </c>
      <c r="E21" s="31">
        <v>9</v>
      </c>
      <c r="F21" s="6">
        <v>171</v>
      </c>
    </row>
    <row r="22" spans="1:6" x14ac:dyDescent="0.25">
      <c r="A22" s="31">
        <v>21</v>
      </c>
      <c r="B22" s="32" t="s">
        <v>165</v>
      </c>
      <c r="C22" s="6">
        <v>252</v>
      </c>
      <c r="D22" s="32" t="s">
        <v>164</v>
      </c>
      <c r="E22" s="31">
        <v>10</v>
      </c>
      <c r="F22" s="6">
        <v>698</v>
      </c>
    </row>
    <row r="23" spans="1:6" x14ac:dyDescent="0.25">
      <c r="A23" s="31">
        <v>22</v>
      </c>
      <c r="B23" s="32" t="s">
        <v>166</v>
      </c>
      <c r="C23" s="6">
        <v>80</v>
      </c>
      <c r="D23" s="32"/>
      <c r="E23" s="31">
        <v>10</v>
      </c>
      <c r="F23" s="6"/>
    </row>
    <row r="24" spans="1:6" x14ac:dyDescent="0.25">
      <c r="A24" s="31">
        <v>23</v>
      </c>
      <c r="B24" s="32" t="s">
        <v>167</v>
      </c>
      <c r="C24" s="6">
        <v>46</v>
      </c>
      <c r="D24" s="32"/>
      <c r="E24" s="31">
        <v>10</v>
      </c>
      <c r="F24" s="6"/>
    </row>
    <row r="25" spans="1:6" x14ac:dyDescent="0.25">
      <c r="A25" s="31">
        <v>24</v>
      </c>
      <c r="B25" s="32" t="s">
        <v>168</v>
      </c>
      <c r="C25" s="6">
        <v>268</v>
      </c>
      <c r="D25" s="32"/>
      <c r="E25" s="31">
        <v>10</v>
      </c>
      <c r="F25" s="6"/>
    </row>
    <row r="26" spans="1:6" x14ac:dyDescent="0.25">
      <c r="A26" s="31">
        <v>25</v>
      </c>
      <c r="B26" s="32" t="s">
        <v>169</v>
      </c>
      <c r="C26" s="6">
        <v>52</v>
      </c>
      <c r="D26" s="32"/>
      <c r="E26" s="31">
        <v>10</v>
      </c>
      <c r="F26" s="6"/>
    </row>
    <row r="27" spans="1:6" x14ac:dyDescent="0.25">
      <c r="A27" s="31">
        <v>26</v>
      </c>
      <c r="B27" s="32" t="s">
        <v>171</v>
      </c>
      <c r="C27" s="6">
        <v>509</v>
      </c>
      <c r="D27" s="32" t="s">
        <v>170</v>
      </c>
      <c r="E27" s="31">
        <v>11</v>
      </c>
      <c r="F27" s="6">
        <v>1933</v>
      </c>
    </row>
    <row r="28" spans="1:6" x14ac:dyDescent="0.25">
      <c r="A28" s="31">
        <v>27</v>
      </c>
      <c r="B28" s="32" t="s">
        <v>172</v>
      </c>
      <c r="C28" s="6">
        <v>86</v>
      </c>
      <c r="D28" s="32"/>
      <c r="E28" s="31">
        <v>11</v>
      </c>
      <c r="F28" s="6"/>
    </row>
    <row r="29" spans="1:6" x14ac:dyDescent="0.25">
      <c r="A29" s="31">
        <v>28</v>
      </c>
      <c r="B29" s="32" t="s">
        <v>173</v>
      </c>
      <c r="C29" s="6">
        <v>41</v>
      </c>
      <c r="D29" s="32"/>
      <c r="E29" s="31">
        <v>11</v>
      </c>
      <c r="F29" s="6"/>
    </row>
    <row r="30" spans="1:6" x14ac:dyDescent="0.25">
      <c r="A30" s="31">
        <v>29</v>
      </c>
      <c r="B30" s="32" t="s">
        <v>174</v>
      </c>
      <c r="C30" s="6">
        <v>815</v>
      </c>
      <c r="D30" s="32"/>
      <c r="E30" s="31">
        <v>11</v>
      </c>
      <c r="F30" s="6"/>
    </row>
    <row r="31" spans="1:6" x14ac:dyDescent="0.25">
      <c r="A31" s="31">
        <v>30</v>
      </c>
      <c r="B31" s="32" t="s">
        <v>175</v>
      </c>
      <c r="C31" s="6">
        <v>143</v>
      </c>
      <c r="D31" s="32"/>
      <c r="E31" s="31">
        <v>11</v>
      </c>
      <c r="F31" s="6"/>
    </row>
    <row r="32" spans="1:6" x14ac:dyDescent="0.25">
      <c r="A32" s="31">
        <v>31</v>
      </c>
      <c r="B32" s="32" t="s">
        <v>176</v>
      </c>
      <c r="C32" s="6">
        <v>165</v>
      </c>
      <c r="D32" s="32"/>
      <c r="E32" s="31">
        <v>11</v>
      </c>
      <c r="F32" s="6"/>
    </row>
    <row r="33" spans="1:6" x14ac:dyDescent="0.25">
      <c r="A33" s="31">
        <v>32</v>
      </c>
      <c r="B33" s="32" t="s">
        <v>177</v>
      </c>
      <c r="C33" s="6">
        <v>174</v>
      </c>
      <c r="D33" s="32"/>
      <c r="E33" s="31">
        <v>11</v>
      </c>
      <c r="F33" s="6"/>
    </row>
    <row r="34" spans="1:6" x14ac:dyDescent="0.25">
      <c r="A34" s="31">
        <v>33</v>
      </c>
      <c r="B34" s="32" t="s">
        <v>178</v>
      </c>
      <c r="C34" s="6">
        <v>178</v>
      </c>
      <c r="D34" s="32" t="s">
        <v>179</v>
      </c>
      <c r="E34" s="31">
        <v>12</v>
      </c>
      <c r="F34" s="6">
        <v>411</v>
      </c>
    </row>
    <row r="35" spans="1:6" x14ac:dyDescent="0.25">
      <c r="A35" s="31">
        <v>34</v>
      </c>
      <c r="B35" s="32" t="s">
        <v>180</v>
      </c>
      <c r="C35" s="6">
        <v>114</v>
      </c>
      <c r="D35" s="32"/>
      <c r="E35" s="31">
        <v>12</v>
      </c>
      <c r="F35" s="6"/>
    </row>
    <row r="36" spans="1:6" x14ac:dyDescent="0.25">
      <c r="A36" s="31">
        <v>35</v>
      </c>
      <c r="B36" s="32" t="s">
        <v>181</v>
      </c>
      <c r="C36" s="6">
        <v>119</v>
      </c>
      <c r="D36" s="32"/>
      <c r="E36" s="31">
        <v>12</v>
      </c>
      <c r="F36" s="6"/>
    </row>
    <row r="37" spans="1:6" x14ac:dyDescent="0.25">
      <c r="A37" s="31">
        <v>36</v>
      </c>
      <c r="B37" s="32" t="s">
        <v>182</v>
      </c>
      <c r="C37" s="6">
        <v>427</v>
      </c>
      <c r="D37" s="32" t="s">
        <v>182</v>
      </c>
      <c r="E37" s="31">
        <v>13</v>
      </c>
      <c r="F37" s="6">
        <v>427</v>
      </c>
    </row>
    <row r="38" spans="1:6" x14ac:dyDescent="0.25">
      <c r="A38" s="31">
        <v>37</v>
      </c>
      <c r="B38" s="32" t="s">
        <v>184</v>
      </c>
      <c r="C38" s="6">
        <v>152</v>
      </c>
      <c r="D38" s="32" t="s">
        <v>183</v>
      </c>
      <c r="E38" s="31">
        <v>14</v>
      </c>
      <c r="F38" s="6">
        <v>196</v>
      </c>
    </row>
    <row r="39" spans="1:6" x14ac:dyDescent="0.25">
      <c r="A39" s="31">
        <v>38</v>
      </c>
      <c r="B39" s="32" t="s">
        <v>185</v>
      </c>
      <c r="C39" s="6">
        <v>44</v>
      </c>
      <c r="D39" s="32"/>
      <c r="E39" s="31">
        <v>14</v>
      </c>
      <c r="F39" s="6"/>
    </row>
    <row r="40" spans="1:6" x14ac:dyDescent="0.25">
      <c r="A40" s="31">
        <v>39</v>
      </c>
      <c r="B40" s="32" t="s">
        <v>187</v>
      </c>
      <c r="C40" s="6">
        <v>84</v>
      </c>
      <c r="D40" s="32" t="s">
        <v>186</v>
      </c>
      <c r="E40" s="31">
        <v>15</v>
      </c>
      <c r="F40" s="6">
        <v>84</v>
      </c>
    </row>
    <row r="41" spans="1:6" x14ac:dyDescent="0.25">
      <c r="A41" s="31">
        <v>40</v>
      </c>
      <c r="B41" s="32" t="s">
        <v>188</v>
      </c>
      <c r="C41" s="6">
        <v>123</v>
      </c>
      <c r="D41" s="32" t="s">
        <v>189</v>
      </c>
      <c r="E41" s="31">
        <v>16</v>
      </c>
      <c r="F41" s="6">
        <v>123</v>
      </c>
    </row>
    <row r="42" spans="1:6" x14ac:dyDescent="0.25">
      <c r="A42" s="31">
        <v>41</v>
      </c>
      <c r="B42" s="32" t="s">
        <v>190</v>
      </c>
      <c r="C42" s="6">
        <v>144</v>
      </c>
      <c r="D42" s="32" t="s">
        <v>191</v>
      </c>
      <c r="E42" s="31">
        <v>17</v>
      </c>
      <c r="F42" s="6">
        <v>1440</v>
      </c>
    </row>
    <row r="43" spans="1:6" x14ac:dyDescent="0.25">
      <c r="A43" s="31">
        <v>42</v>
      </c>
      <c r="B43" s="32" t="s">
        <v>192</v>
      </c>
      <c r="C43" s="6">
        <v>127</v>
      </c>
      <c r="D43" s="32"/>
      <c r="E43" s="31">
        <v>17</v>
      </c>
      <c r="F43" s="6"/>
    </row>
    <row r="44" spans="1:6" x14ac:dyDescent="0.25">
      <c r="A44" s="31">
        <v>43</v>
      </c>
      <c r="B44" s="32" t="s">
        <v>193</v>
      </c>
      <c r="C44" s="6">
        <v>977</v>
      </c>
      <c r="D44" s="32"/>
      <c r="E44" s="31">
        <v>17</v>
      </c>
      <c r="F44" s="6"/>
    </row>
    <row r="45" spans="1:6" x14ac:dyDescent="0.25">
      <c r="A45" s="31">
        <v>44</v>
      </c>
      <c r="B45" s="32" t="s">
        <v>194</v>
      </c>
      <c r="C45" s="6">
        <v>15</v>
      </c>
      <c r="D45" s="32"/>
      <c r="E45" s="31">
        <v>17</v>
      </c>
      <c r="F45" s="6"/>
    </row>
    <row r="46" spans="1:6" x14ac:dyDescent="0.25">
      <c r="A46" s="31">
        <v>45</v>
      </c>
      <c r="B46" s="32" t="s">
        <v>195</v>
      </c>
      <c r="C46" s="6">
        <v>57</v>
      </c>
      <c r="D46" s="32"/>
      <c r="E46" s="31">
        <v>17</v>
      </c>
      <c r="F46" s="6"/>
    </row>
    <row r="47" spans="1:6" x14ac:dyDescent="0.25">
      <c r="A47" s="31">
        <v>46</v>
      </c>
      <c r="B47" s="32" t="s">
        <v>196</v>
      </c>
      <c r="C47" s="6">
        <v>90</v>
      </c>
      <c r="D47" s="32"/>
      <c r="E47" s="31">
        <v>17</v>
      </c>
      <c r="F47" s="6"/>
    </row>
    <row r="48" spans="1:6" x14ac:dyDescent="0.25">
      <c r="A48" s="31">
        <v>47</v>
      </c>
      <c r="B48" s="32" t="s">
        <v>197</v>
      </c>
      <c r="C48" s="6">
        <v>30</v>
      </c>
      <c r="D48" s="32"/>
      <c r="E48" s="31">
        <v>17</v>
      </c>
      <c r="F48" s="6"/>
    </row>
    <row r="49" spans="1:6" x14ac:dyDescent="0.25">
      <c r="A49" s="31">
        <v>48</v>
      </c>
      <c r="B49" s="32" t="s">
        <v>198</v>
      </c>
      <c r="C49" s="6">
        <v>94</v>
      </c>
      <c r="D49" s="32" t="s">
        <v>199</v>
      </c>
      <c r="E49" s="31">
        <v>18</v>
      </c>
      <c r="F49" s="6">
        <v>441</v>
      </c>
    </row>
    <row r="50" spans="1:6" x14ac:dyDescent="0.25">
      <c r="A50" s="31">
        <v>49</v>
      </c>
      <c r="B50" s="32" t="s">
        <v>200</v>
      </c>
      <c r="C50" s="6">
        <v>105</v>
      </c>
      <c r="D50" s="32"/>
      <c r="E50" s="31">
        <v>18</v>
      </c>
      <c r="F50" s="6"/>
    </row>
    <row r="51" spans="1:6" x14ac:dyDescent="0.25">
      <c r="A51" s="31">
        <v>50</v>
      </c>
      <c r="B51" s="32" t="s">
        <v>201</v>
      </c>
      <c r="C51" s="6">
        <v>99</v>
      </c>
      <c r="D51" s="32"/>
      <c r="E51" s="31">
        <v>18</v>
      </c>
      <c r="F51" s="6"/>
    </row>
    <row r="52" spans="1:6" x14ac:dyDescent="0.25">
      <c r="A52" s="31">
        <v>51</v>
      </c>
      <c r="B52" s="32" t="s">
        <v>202</v>
      </c>
      <c r="C52" s="6">
        <v>125</v>
      </c>
      <c r="D52" s="32"/>
      <c r="E52" s="31">
        <v>18</v>
      </c>
      <c r="F52" s="6"/>
    </row>
    <row r="53" spans="1:6" x14ac:dyDescent="0.25">
      <c r="A53" s="31">
        <v>52</v>
      </c>
      <c r="B53" s="32" t="s">
        <v>203</v>
      </c>
      <c r="C53" s="6">
        <v>18</v>
      </c>
      <c r="D53" s="32"/>
      <c r="E53" s="31">
        <v>18</v>
      </c>
      <c r="F53" s="6"/>
    </row>
    <row r="54" spans="1:6" x14ac:dyDescent="0.25">
      <c r="A54" s="31">
        <v>53</v>
      </c>
      <c r="B54" s="32" t="s">
        <v>205</v>
      </c>
      <c r="C54" s="6">
        <v>58</v>
      </c>
      <c r="D54" s="32" t="s">
        <v>204</v>
      </c>
      <c r="E54" s="31">
        <v>19</v>
      </c>
      <c r="F54" s="6">
        <v>83</v>
      </c>
    </row>
    <row r="55" spans="1:6" x14ac:dyDescent="0.25">
      <c r="A55" s="31">
        <v>54</v>
      </c>
      <c r="B55" s="32" t="s">
        <v>206</v>
      </c>
      <c r="C55" s="6">
        <v>25</v>
      </c>
      <c r="D55" s="32"/>
      <c r="E55" s="31">
        <v>19</v>
      </c>
      <c r="F55" s="6"/>
    </row>
    <row r="56" spans="1:6" x14ac:dyDescent="0.25">
      <c r="A56" s="31">
        <v>55</v>
      </c>
      <c r="B56" s="32" t="s">
        <v>207</v>
      </c>
      <c r="C56" s="6">
        <v>19</v>
      </c>
      <c r="D56" s="32" t="s">
        <v>208</v>
      </c>
      <c r="E56" s="31">
        <v>20</v>
      </c>
      <c r="F56" s="6">
        <v>19</v>
      </c>
    </row>
    <row r="57" spans="1:6" x14ac:dyDescent="0.25">
      <c r="A57" s="31">
        <v>56</v>
      </c>
      <c r="B57" s="32" t="s">
        <v>209</v>
      </c>
      <c r="C57" s="6">
        <v>65</v>
      </c>
      <c r="D57" s="32" t="s">
        <v>210</v>
      </c>
      <c r="E57" s="31">
        <v>21</v>
      </c>
      <c r="F57" s="6">
        <v>65</v>
      </c>
    </row>
    <row r="58" spans="1:6" x14ac:dyDescent="0.25">
      <c r="A58" s="31">
        <v>57</v>
      </c>
      <c r="B58" s="32" t="s">
        <v>211</v>
      </c>
      <c r="C58" s="6">
        <v>83</v>
      </c>
      <c r="D58" s="32" t="s">
        <v>212</v>
      </c>
      <c r="E58" s="31">
        <v>22</v>
      </c>
      <c r="F58" s="6">
        <v>99</v>
      </c>
    </row>
    <row r="59" spans="1:6" x14ac:dyDescent="0.25">
      <c r="A59" s="31">
        <v>58</v>
      </c>
      <c r="B59" s="32" t="s">
        <v>213</v>
      </c>
      <c r="C59" s="6">
        <v>16</v>
      </c>
      <c r="D59" s="32"/>
      <c r="E59" s="31">
        <v>22</v>
      </c>
      <c r="F59" s="6"/>
    </row>
    <row r="60" spans="1:6" x14ac:dyDescent="0.25">
      <c r="A60" s="31">
        <v>59</v>
      </c>
      <c r="B60" s="32" t="s">
        <v>214</v>
      </c>
      <c r="C60" s="6">
        <v>17</v>
      </c>
      <c r="D60" s="32" t="s">
        <v>215</v>
      </c>
      <c r="E60" s="31">
        <v>23</v>
      </c>
      <c r="F60" s="6">
        <v>17</v>
      </c>
    </row>
    <row r="61" spans="1:6" x14ac:dyDescent="0.25">
      <c r="A61" s="31">
        <v>60</v>
      </c>
      <c r="B61" s="32" t="s">
        <v>217</v>
      </c>
      <c r="C61" s="6">
        <v>79</v>
      </c>
      <c r="D61" s="32" t="s">
        <v>216</v>
      </c>
      <c r="E61" s="31">
        <v>24</v>
      </c>
      <c r="F61" s="6">
        <v>79</v>
      </c>
    </row>
    <row r="62" spans="1:6" x14ac:dyDescent="0.25">
      <c r="A62" s="31">
        <v>61</v>
      </c>
      <c r="B62" s="32" t="s">
        <v>234</v>
      </c>
      <c r="C62" s="6">
        <v>79</v>
      </c>
      <c r="D62" s="32" t="s">
        <v>235</v>
      </c>
      <c r="E62" s="31">
        <v>25</v>
      </c>
      <c r="F62" s="6">
        <v>79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/>
  </sheetViews>
  <sheetFormatPr defaultRowHeight="15" x14ac:dyDescent="0.25"/>
  <cols>
    <col min="1" max="1" width="12.28515625" customWidth="1"/>
    <col min="2" max="2" width="11.7109375" bestFit="1" customWidth="1"/>
    <col min="3" max="3" width="18.5703125" bestFit="1" customWidth="1"/>
    <col min="4" max="4" width="17.7109375" bestFit="1" customWidth="1"/>
    <col min="7" max="7" width="7" customWidth="1"/>
    <col min="8" max="8" width="6.85546875" bestFit="1" customWidth="1"/>
    <col min="9" max="9" width="18.5703125" bestFit="1" customWidth="1"/>
    <col min="10" max="10" width="17.7109375" bestFit="1" customWidth="1"/>
  </cols>
  <sheetData>
    <row r="1" spans="1:10" x14ac:dyDescent="0.25">
      <c r="A1" t="s">
        <v>21</v>
      </c>
      <c r="G1" t="s">
        <v>22</v>
      </c>
    </row>
    <row r="2" spans="1:10" x14ac:dyDescent="0.25">
      <c r="A2" t="s">
        <v>23</v>
      </c>
      <c r="B2" t="s">
        <v>24</v>
      </c>
      <c r="C2" t="s">
        <v>27</v>
      </c>
      <c r="D2" t="s">
        <v>28</v>
      </c>
      <c r="G2" t="s">
        <v>25</v>
      </c>
      <c r="H2" t="s">
        <v>26</v>
      </c>
      <c r="I2" t="s">
        <v>27</v>
      </c>
      <c r="J2" t="s">
        <v>28</v>
      </c>
    </row>
    <row r="3" spans="1:10" x14ac:dyDescent="0.25">
      <c r="A3">
        <v>1</v>
      </c>
      <c r="B3">
        <v>8</v>
      </c>
      <c r="C3">
        <v>404</v>
      </c>
      <c r="D3">
        <v>4</v>
      </c>
      <c r="G3">
        <v>1</v>
      </c>
      <c r="H3">
        <v>5</v>
      </c>
      <c r="I3">
        <v>404</v>
      </c>
      <c r="J3">
        <v>4</v>
      </c>
    </row>
    <row r="4" spans="1:10" x14ac:dyDescent="0.25">
      <c r="A4">
        <v>1</v>
      </c>
      <c r="B4">
        <v>12</v>
      </c>
      <c r="C4">
        <v>543</v>
      </c>
      <c r="D4">
        <v>4</v>
      </c>
      <c r="G4">
        <v>1</v>
      </c>
      <c r="H4">
        <v>6</v>
      </c>
      <c r="I4">
        <v>1007</v>
      </c>
      <c r="J4">
        <v>7</v>
      </c>
    </row>
    <row r="5" spans="1:10" x14ac:dyDescent="0.25">
      <c r="A5">
        <v>1</v>
      </c>
      <c r="B5">
        <v>13</v>
      </c>
      <c r="C5">
        <v>464</v>
      </c>
      <c r="D5">
        <v>3</v>
      </c>
      <c r="G5">
        <v>1</v>
      </c>
      <c r="H5">
        <v>7</v>
      </c>
      <c r="I5">
        <v>3161</v>
      </c>
      <c r="J5">
        <v>15</v>
      </c>
    </row>
    <row r="6" spans="1:10" x14ac:dyDescent="0.25">
      <c r="A6">
        <v>1</v>
      </c>
      <c r="B6">
        <v>15</v>
      </c>
      <c r="C6">
        <v>257</v>
      </c>
      <c r="D6">
        <v>1</v>
      </c>
      <c r="G6">
        <v>1</v>
      </c>
      <c r="H6">
        <v>18</v>
      </c>
      <c r="I6">
        <v>144</v>
      </c>
      <c r="J6">
        <v>1</v>
      </c>
    </row>
    <row r="7" spans="1:10" x14ac:dyDescent="0.25">
      <c r="A7">
        <v>1</v>
      </c>
      <c r="B7">
        <v>16</v>
      </c>
      <c r="C7">
        <v>536</v>
      </c>
      <c r="D7">
        <v>2</v>
      </c>
      <c r="G7">
        <v>2</v>
      </c>
      <c r="H7">
        <v>3</v>
      </c>
      <c r="I7">
        <v>68</v>
      </c>
      <c r="J7">
        <v>2</v>
      </c>
    </row>
    <row r="8" spans="1:10" x14ac:dyDescent="0.25">
      <c r="A8">
        <v>1</v>
      </c>
      <c r="B8">
        <v>17</v>
      </c>
      <c r="C8">
        <v>733</v>
      </c>
      <c r="D8">
        <v>6</v>
      </c>
      <c r="G8">
        <v>2</v>
      </c>
      <c r="H8">
        <v>4</v>
      </c>
      <c r="I8">
        <v>48</v>
      </c>
      <c r="J8">
        <v>1</v>
      </c>
    </row>
    <row r="9" spans="1:10" x14ac:dyDescent="0.25">
      <c r="A9">
        <v>1</v>
      </c>
      <c r="B9">
        <v>18</v>
      </c>
      <c r="C9">
        <v>1635</v>
      </c>
      <c r="D9">
        <v>6</v>
      </c>
      <c r="G9">
        <v>2</v>
      </c>
      <c r="H9">
        <v>5</v>
      </c>
      <c r="I9">
        <v>133</v>
      </c>
      <c r="J9">
        <v>4</v>
      </c>
    </row>
    <row r="10" spans="1:10" x14ac:dyDescent="0.25">
      <c r="A10">
        <v>1</v>
      </c>
      <c r="B10">
        <v>48</v>
      </c>
      <c r="C10">
        <v>144</v>
      </c>
      <c r="D10">
        <v>1</v>
      </c>
      <c r="G10">
        <v>2</v>
      </c>
      <c r="H10">
        <v>7</v>
      </c>
      <c r="I10">
        <v>23</v>
      </c>
      <c r="J10">
        <v>1</v>
      </c>
    </row>
    <row r="11" spans="1:10" x14ac:dyDescent="0.25">
      <c r="A11">
        <v>2</v>
      </c>
      <c r="B11">
        <v>4</v>
      </c>
      <c r="C11">
        <v>68</v>
      </c>
      <c r="D11">
        <v>2</v>
      </c>
      <c r="G11">
        <v>2</v>
      </c>
      <c r="H11">
        <v>9</v>
      </c>
      <c r="I11">
        <v>20</v>
      </c>
      <c r="J11">
        <v>1</v>
      </c>
    </row>
    <row r="12" spans="1:10" x14ac:dyDescent="0.25">
      <c r="A12">
        <v>2</v>
      </c>
      <c r="B12">
        <v>6</v>
      </c>
      <c r="C12">
        <v>48</v>
      </c>
      <c r="D12">
        <v>1</v>
      </c>
      <c r="G12">
        <v>2</v>
      </c>
      <c r="H12">
        <v>10</v>
      </c>
      <c r="I12">
        <v>1076</v>
      </c>
      <c r="J12">
        <v>12</v>
      </c>
    </row>
    <row r="13" spans="1:10" x14ac:dyDescent="0.25">
      <c r="A13">
        <v>2</v>
      </c>
      <c r="B13">
        <v>8</v>
      </c>
      <c r="C13">
        <v>85</v>
      </c>
      <c r="D13">
        <v>3</v>
      </c>
      <c r="G13">
        <v>2</v>
      </c>
      <c r="H13">
        <v>11</v>
      </c>
      <c r="I13">
        <v>1288</v>
      </c>
      <c r="J13">
        <v>10</v>
      </c>
    </row>
    <row r="14" spans="1:10" x14ac:dyDescent="0.25">
      <c r="A14">
        <v>2</v>
      </c>
      <c r="B14">
        <v>10</v>
      </c>
      <c r="C14">
        <v>48</v>
      </c>
      <c r="D14">
        <v>1</v>
      </c>
      <c r="G14">
        <v>2</v>
      </c>
      <c r="H14">
        <v>12</v>
      </c>
      <c r="I14">
        <v>244</v>
      </c>
      <c r="J14">
        <v>4</v>
      </c>
    </row>
    <row r="15" spans="1:10" x14ac:dyDescent="0.25">
      <c r="A15">
        <v>2</v>
      </c>
      <c r="B15">
        <v>18</v>
      </c>
      <c r="C15">
        <v>23</v>
      </c>
      <c r="D15">
        <v>1</v>
      </c>
      <c r="G15">
        <v>2</v>
      </c>
      <c r="H15">
        <v>13</v>
      </c>
      <c r="I15">
        <v>30</v>
      </c>
      <c r="J15">
        <v>1</v>
      </c>
    </row>
    <row r="16" spans="1:10" x14ac:dyDescent="0.25">
      <c r="A16">
        <v>2</v>
      </c>
      <c r="B16">
        <v>20</v>
      </c>
      <c r="C16">
        <v>20</v>
      </c>
      <c r="D16">
        <v>1</v>
      </c>
      <c r="G16">
        <v>2</v>
      </c>
      <c r="H16">
        <v>14</v>
      </c>
      <c r="I16">
        <v>20</v>
      </c>
      <c r="J16">
        <v>1</v>
      </c>
    </row>
    <row r="17" spans="1:10" x14ac:dyDescent="0.25">
      <c r="A17">
        <v>2</v>
      </c>
      <c r="B17">
        <v>21</v>
      </c>
      <c r="C17">
        <v>504</v>
      </c>
      <c r="D17">
        <v>4</v>
      </c>
      <c r="G17">
        <v>2</v>
      </c>
      <c r="H17">
        <v>16</v>
      </c>
      <c r="I17">
        <v>30</v>
      </c>
      <c r="J17">
        <v>1</v>
      </c>
    </row>
    <row r="18" spans="1:10" x14ac:dyDescent="0.25">
      <c r="A18">
        <v>2</v>
      </c>
      <c r="B18">
        <v>22</v>
      </c>
      <c r="C18">
        <v>80</v>
      </c>
      <c r="D18">
        <v>1</v>
      </c>
      <c r="G18">
        <v>2</v>
      </c>
      <c r="H18">
        <v>17</v>
      </c>
      <c r="I18">
        <v>54</v>
      </c>
      <c r="J18">
        <v>2</v>
      </c>
    </row>
    <row r="19" spans="1:10" x14ac:dyDescent="0.25">
      <c r="A19">
        <v>2</v>
      </c>
      <c r="B19">
        <v>24</v>
      </c>
      <c r="C19">
        <v>492</v>
      </c>
      <c r="D19">
        <v>7</v>
      </c>
      <c r="G19">
        <v>2</v>
      </c>
      <c r="H19">
        <v>18</v>
      </c>
      <c r="I19">
        <v>292</v>
      </c>
      <c r="J19">
        <v>2</v>
      </c>
    </row>
    <row r="20" spans="1:10" x14ac:dyDescent="0.25">
      <c r="A20">
        <v>2</v>
      </c>
      <c r="B20">
        <v>26</v>
      </c>
      <c r="C20">
        <v>428</v>
      </c>
      <c r="D20">
        <v>6</v>
      </c>
      <c r="G20">
        <v>3</v>
      </c>
      <c r="H20">
        <v>4</v>
      </c>
      <c r="I20">
        <v>48</v>
      </c>
      <c r="J20">
        <v>1</v>
      </c>
    </row>
    <row r="21" spans="1:10" x14ac:dyDescent="0.25">
      <c r="A21">
        <v>2</v>
      </c>
      <c r="B21">
        <v>29</v>
      </c>
      <c r="C21">
        <v>226</v>
      </c>
      <c r="D21">
        <v>2</v>
      </c>
      <c r="G21">
        <v>3</v>
      </c>
      <c r="H21">
        <v>5</v>
      </c>
      <c r="I21">
        <v>398</v>
      </c>
      <c r="J21">
        <v>10</v>
      </c>
    </row>
    <row r="22" spans="1:10" x14ac:dyDescent="0.25">
      <c r="A22">
        <v>2</v>
      </c>
      <c r="B22">
        <v>30</v>
      </c>
      <c r="C22">
        <v>284</v>
      </c>
      <c r="D22">
        <v>1</v>
      </c>
      <c r="G22">
        <v>3</v>
      </c>
      <c r="H22">
        <v>10</v>
      </c>
      <c r="I22">
        <v>92</v>
      </c>
      <c r="J22">
        <v>1</v>
      </c>
    </row>
    <row r="23" spans="1:10" x14ac:dyDescent="0.25">
      <c r="A23">
        <v>2</v>
      </c>
      <c r="B23">
        <v>34</v>
      </c>
      <c r="C23">
        <v>160</v>
      </c>
      <c r="D23">
        <v>3</v>
      </c>
      <c r="G23">
        <v>3</v>
      </c>
      <c r="H23">
        <v>11</v>
      </c>
      <c r="I23">
        <v>225</v>
      </c>
      <c r="J23">
        <v>2</v>
      </c>
    </row>
    <row r="24" spans="1:10" x14ac:dyDescent="0.25">
      <c r="A24">
        <v>2</v>
      </c>
      <c r="B24">
        <v>37</v>
      </c>
      <c r="C24">
        <v>20</v>
      </c>
      <c r="D24">
        <v>1</v>
      </c>
      <c r="G24">
        <v>4</v>
      </c>
      <c r="H24">
        <v>5</v>
      </c>
      <c r="I24">
        <v>629</v>
      </c>
      <c r="J24">
        <v>1</v>
      </c>
    </row>
    <row r="25" spans="1:10" x14ac:dyDescent="0.25">
      <c r="A25">
        <v>2</v>
      </c>
      <c r="B25">
        <v>40</v>
      </c>
      <c r="C25">
        <v>30</v>
      </c>
      <c r="D25">
        <v>1</v>
      </c>
      <c r="G25">
        <v>4</v>
      </c>
      <c r="H25">
        <v>9</v>
      </c>
      <c r="I25">
        <v>40</v>
      </c>
      <c r="J25">
        <v>1</v>
      </c>
    </row>
    <row r="26" spans="1:10" x14ac:dyDescent="0.25">
      <c r="A26">
        <v>2</v>
      </c>
      <c r="B26">
        <v>41</v>
      </c>
      <c r="C26">
        <v>54</v>
      </c>
      <c r="D26">
        <v>2</v>
      </c>
      <c r="G26">
        <v>4</v>
      </c>
      <c r="H26">
        <v>10</v>
      </c>
      <c r="I26">
        <v>106</v>
      </c>
      <c r="J26">
        <v>1</v>
      </c>
    </row>
    <row r="27" spans="1:10" x14ac:dyDescent="0.25">
      <c r="A27">
        <v>2</v>
      </c>
      <c r="B27">
        <v>50</v>
      </c>
      <c r="C27">
        <v>199</v>
      </c>
      <c r="D27">
        <v>1</v>
      </c>
      <c r="G27">
        <v>4</v>
      </c>
      <c r="H27">
        <v>11</v>
      </c>
      <c r="I27">
        <v>847</v>
      </c>
      <c r="J27">
        <v>3</v>
      </c>
    </row>
    <row r="28" spans="1:10" x14ac:dyDescent="0.25">
      <c r="A28">
        <v>2</v>
      </c>
      <c r="B28">
        <v>51</v>
      </c>
      <c r="C28">
        <v>93</v>
      </c>
      <c r="D28">
        <v>1</v>
      </c>
      <c r="G28">
        <v>4</v>
      </c>
      <c r="H28">
        <v>12</v>
      </c>
      <c r="I28">
        <v>231</v>
      </c>
      <c r="J28">
        <v>1</v>
      </c>
    </row>
    <row r="29" spans="1:10" x14ac:dyDescent="0.25">
      <c r="A29">
        <v>3</v>
      </c>
      <c r="B29">
        <v>32</v>
      </c>
      <c r="C29">
        <v>350</v>
      </c>
      <c r="D29">
        <v>1</v>
      </c>
      <c r="G29">
        <v>4</v>
      </c>
      <c r="H29">
        <v>13</v>
      </c>
      <c r="I29">
        <v>223</v>
      </c>
      <c r="J29">
        <v>2</v>
      </c>
    </row>
    <row r="30" spans="1:10" x14ac:dyDescent="0.25">
      <c r="A30">
        <v>3</v>
      </c>
      <c r="B30">
        <v>34</v>
      </c>
      <c r="C30">
        <v>84</v>
      </c>
      <c r="D30">
        <v>1</v>
      </c>
      <c r="G30">
        <v>4</v>
      </c>
      <c r="H30">
        <v>14</v>
      </c>
      <c r="I30">
        <v>93</v>
      </c>
      <c r="J30">
        <v>1</v>
      </c>
    </row>
    <row r="31" spans="1:10" x14ac:dyDescent="0.25">
      <c r="A31">
        <v>3</v>
      </c>
      <c r="B31">
        <v>36</v>
      </c>
      <c r="C31">
        <v>30</v>
      </c>
      <c r="D31">
        <v>1</v>
      </c>
      <c r="G31">
        <v>4</v>
      </c>
      <c r="H31">
        <v>15</v>
      </c>
      <c r="I31">
        <v>171</v>
      </c>
      <c r="J31">
        <v>1</v>
      </c>
    </row>
    <row r="32" spans="1:10" x14ac:dyDescent="0.25">
      <c r="A32">
        <v>4</v>
      </c>
      <c r="B32">
        <v>6</v>
      </c>
      <c r="C32">
        <v>48</v>
      </c>
      <c r="D32">
        <v>1</v>
      </c>
      <c r="G32">
        <v>4</v>
      </c>
      <c r="H32">
        <v>16</v>
      </c>
      <c r="I32">
        <v>30</v>
      </c>
      <c r="J32">
        <v>1</v>
      </c>
    </row>
    <row r="33" spans="1:10" x14ac:dyDescent="0.25">
      <c r="A33">
        <v>4</v>
      </c>
      <c r="B33">
        <v>8</v>
      </c>
      <c r="C33">
        <v>274</v>
      </c>
      <c r="D33">
        <v>7</v>
      </c>
      <c r="G33">
        <v>4</v>
      </c>
      <c r="H33">
        <v>17</v>
      </c>
      <c r="I33">
        <v>760</v>
      </c>
      <c r="J33">
        <v>9</v>
      </c>
    </row>
    <row r="34" spans="1:10" x14ac:dyDescent="0.25">
      <c r="A34">
        <v>4</v>
      </c>
      <c r="B34">
        <v>23</v>
      </c>
      <c r="C34">
        <v>92</v>
      </c>
      <c r="D34">
        <v>1</v>
      </c>
      <c r="G34">
        <v>4</v>
      </c>
      <c r="H34">
        <v>18</v>
      </c>
      <c r="I34">
        <v>352</v>
      </c>
      <c r="J34">
        <v>4</v>
      </c>
    </row>
    <row r="35" spans="1:10" x14ac:dyDescent="0.25">
      <c r="A35">
        <v>4</v>
      </c>
      <c r="B35">
        <v>26</v>
      </c>
      <c r="C35">
        <v>225</v>
      </c>
      <c r="D35">
        <v>2</v>
      </c>
      <c r="G35">
        <v>5</v>
      </c>
      <c r="H35">
        <v>5</v>
      </c>
      <c r="I35">
        <v>445</v>
      </c>
      <c r="J35">
        <v>9</v>
      </c>
    </row>
    <row r="36" spans="1:10" x14ac:dyDescent="0.25">
      <c r="A36">
        <v>5</v>
      </c>
      <c r="B36">
        <v>9</v>
      </c>
      <c r="C36">
        <v>124</v>
      </c>
      <c r="D36">
        <v>3</v>
      </c>
      <c r="G36">
        <v>5</v>
      </c>
      <c r="H36">
        <v>7</v>
      </c>
      <c r="I36">
        <v>429</v>
      </c>
      <c r="J36">
        <v>5</v>
      </c>
    </row>
    <row r="37" spans="1:10" x14ac:dyDescent="0.25">
      <c r="A37">
        <v>6</v>
      </c>
      <c r="B37">
        <v>8</v>
      </c>
      <c r="C37">
        <v>629</v>
      </c>
      <c r="D37">
        <v>1</v>
      </c>
      <c r="G37">
        <v>5</v>
      </c>
      <c r="H37">
        <v>11</v>
      </c>
      <c r="I37">
        <v>634</v>
      </c>
      <c r="J37">
        <v>1</v>
      </c>
    </row>
    <row r="38" spans="1:10" x14ac:dyDescent="0.25">
      <c r="A38">
        <v>6</v>
      </c>
      <c r="B38">
        <v>20</v>
      </c>
      <c r="C38">
        <v>40</v>
      </c>
      <c r="D38">
        <v>1</v>
      </c>
      <c r="G38">
        <v>6</v>
      </c>
      <c r="H38">
        <v>7</v>
      </c>
      <c r="I38">
        <v>665</v>
      </c>
      <c r="J38">
        <v>4</v>
      </c>
    </row>
    <row r="39" spans="1:10" x14ac:dyDescent="0.25">
      <c r="A39">
        <v>6</v>
      </c>
      <c r="B39">
        <v>25</v>
      </c>
      <c r="C39">
        <v>106</v>
      </c>
      <c r="D39">
        <v>1</v>
      </c>
      <c r="G39">
        <v>6</v>
      </c>
      <c r="H39">
        <v>17</v>
      </c>
      <c r="I39">
        <v>194</v>
      </c>
      <c r="J39">
        <v>3</v>
      </c>
    </row>
    <row r="40" spans="1:10" x14ac:dyDescent="0.25">
      <c r="A40">
        <v>6</v>
      </c>
      <c r="B40">
        <v>26</v>
      </c>
      <c r="C40">
        <v>48</v>
      </c>
      <c r="D40">
        <v>1</v>
      </c>
      <c r="G40">
        <v>6</v>
      </c>
      <c r="H40">
        <v>19</v>
      </c>
      <c r="I40">
        <v>197</v>
      </c>
      <c r="J40">
        <v>3</v>
      </c>
    </row>
    <row r="41" spans="1:10" x14ac:dyDescent="0.25">
      <c r="A41">
        <v>6</v>
      </c>
      <c r="B41">
        <v>27</v>
      </c>
      <c r="C41">
        <v>170</v>
      </c>
      <c r="D41">
        <v>1</v>
      </c>
      <c r="G41">
        <v>6</v>
      </c>
      <c r="H41">
        <v>23</v>
      </c>
      <c r="I41">
        <v>41</v>
      </c>
      <c r="J41">
        <v>1</v>
      </c>
    </row>
    <row r="42" spans="1:10" x14ac:dyDescent="0.25">
      <c r="A42">
        <v>6</v>
      </c>
      <c r="B42">
        <v>29</v>
      </c>
      <c r="C42">
        <v>629</v>
      </c>
      <c r="D42">
        <v>1</v>
      </c>
      <c r="G42">
        <v>7</v>
      </c>
      <c r="H42">
        <v>7</v>
      </c>
      <c r="I42">
        <v>1544</v>
      </c>
      <c r="J42">
        <v>5</v>
      </c>
    </row>
    <row r="43" spans="1:10" x14ac:dyDescent="0.25">
      <c r="A43">
        <v>6</v>
      </c>
      <c r="B43">
        <v>35</v>
      </c>
      <c r="C43">
        <v>231</v>
      </c>
      <c r="D43">
        <v>1</v>
      </c>
      <c r="G43">
        <v>7</v>
      </c>
      <c r="H43">
        <v>9</v>
      </c>
      <c r="I43">
        <v>51</v>
      </c>
      <c r="J43">
        <v>1</v>
      </c>
    </row>
    <row r="44" spans="1:10" x14ac:dyDescent="0.25">
      <c r="A44">
        <v>6</v>
      </c>
      <c r="B44">
        <v>36</v>
      </c>
      <c r="C44">
        <v>223</v>
      </c>
      <c r="D44">
        <v>2</v>
      </c>
      <c r="G44">
        <v>7</v>
      </c>
      <c r="H44">
        <v>16</v>
      </c>
      <c r="I44">
        <v>100</v>
      </c>
      <c r="J44">
        <v>1</v>
      </c>
    </row>
    <row r="45" spans="1:10" x14ac:dyDescent="0.25">
      <c r="A45">
        <v>6</v>
      </c>
      <c r="B45">
        <v>38</v>
      </c>
      <c r="C45">
        <v>93</v>
      </c>
      <c r="D45">
        <v>1</v>
      </c>
      <c r="G45">
        <v>7</v>
      </c>
      <c r="H45">
        <v>17</v>
      </c>
      <c r="I45">
        <v>227</v>
      </c>
      <c r="J45">
        <v>2</v>
      </c>
    </row>
    <row r="46" spans="1:10" x14ac:dyDescent="0.25">
      <c r="A46">
        <v>6</v>
      </c>
      <c r="B46">
        <v>40</v>
      </c>
      <c r="C46">
        <v>30</v>
      </c>
      <c r="D46">
        <v>1</v>
      </c>
      <c r="G46">
        <v>7</v>
      </c>
      <c r="H46">
        <v>18</v>
      </c>
      <c r="I46">
        <v>210</v>
      </c>
      <c r="J46">
        <v>2</v>
      </c>
    </row>
    <row r="47" spans="1:10" x14ac:dyDescent="0.25">
      <c r="A47">
        <v>6</v>
      </c>
      <c r="B47">
        <v>41</v>
      </c>
      <c r="C47">
        <v>90</v>
      </c>
      <c r="D47">
        <v>1</v>
      </c>
      <c r="G47">
        <v>7</v>
      </c>
      <c r="H47">
        <v>24</v>
      </c>
      <c r="I47">
        <v>163</v>
      </c>
      <c r="J47">
        <v>2</v>
      </c>
    </row>
    <row r="48" spans="1:10" x14ac:dyDescent="0.25">
      <c r="A48">
        <v>6</v>
      </c>
      <c r="B48">
        <v>42</v>
      </c>
      <c r="C48">
        <v>255</v>
      </c>
      <c r="D48">
        <v>2</v>
      </c>
      <c r="G48">
        <v>7</v>
      </c>
      <c r="H48">
        <v>25</v>
      </c>
      <c r="I48">
        <v>157</v>
      </c>
      <c r="J48">
        <v>1</v>
      </c>
    </row>
    <row r="49" spans="1:10" x14ac:dyDescent="0.25">
      <c r="A49">
        <v>6</v>
      </c>
      <c r="B49">
        <v>43</v>
      </c>
      <c r="C49">
        <v>129</v>
      </c>
      <c r="D49">
        <v>2</v>
      </c>
      <c r="G49">
        <v>8</v>
      </c>
      <c r="H49">
        <v>9</v>
      </c>
      <c r="I49">
        <v>103</v>
      </c>
      <c r="J49">
        <v>1</v>
      </c>
    </row>
    <row r="50" spans="1:10" x14ac:dyDescent="0.25">
      <c r="A50">
        <v>6</v>
      </c>
      <c r="B50">
        <v>44</v>
      </c>
      <c r="C50">
        <v>32</v>
      </c>
      <c r="D50">
        <v>1</v>
      </c>
      <c r="G50">
        <v>8</v>
      </c>
      <c r="H50">
        <v>13</v>
      </c>
      <c r="I50">
        <v>65</v>
      </c>
      <c r="J50">
        <v>1</v>
      </c>
    </row>
    <row r="51" spans="1:10" x14ac:dyDescent="0.25">
      <c r="A51">
        <v>6</v>
      </c>
      <c r="B51">
        <v>46</v>
      </c>
      <c r="C51">
        <v>93</v>
      </c>
      <c r="D51">
        <v>1</v>
      </c>
      <c r="G51">
        <v>8</v>
      </c>
      <c r="H51">
        <v>16</v>
      </c>
      <c r="I51">
        <v>143</v>
      </c>
      <c r="J51">
        <v>1</v>
      </c>
    </row>
    <row r="52" spans="1:10" x14ac:dyDescent="0.25">
      <c r="A52">
        <v>6</v>
      </c>
      <c r="B52">
        <v>47</v>
      </c>
      <c r="C52">
        <v>60</v>
      </c>
      <c r="D52">
        <v>1</v>
      </c>
      <c r="G52">
        <v>8</v>
      </c>
      <c r="H52">
        <v>17</v>
      </c>
      <c r="I52">
        <v>591</v>
      </c>
      <c r="J52">
        <v>4</v>
      </c>
    </row>
    <row r="53" spans="1:10" x14ac:dyDescent="0.25">
      <c r="A53">
        <v>6</v>
      </c>
      <c r="B53">
        <v>49</v>
      </c>
      <c r="C53">
        <v>166</v>
      </c>
      <c r="D53">
        <v>2</v>
      </c>
      <c r="G53">
        <v>8</v>
      </c>
      <c r="H53">
        <v>21</v>
      </c>
      <c r="I53">
        <v>130</v>
      </c>
      <c r="J53">
        <v>1</v>
      </c>
    </row>
    <row r="54" spans="1:10" x14ac:dyDescent="0.25">
      <c r="A54">
        <v>6</v>
      </c>
      <c r="B54">
        <v>51</v>
      </c>
      <c r="C54">
        <v>151</v>
      </c>
      <c r="D54">
        <v>1</v>
      </c>
      <c r="G54">
        <v>8</v>
      </c>
      <c r="H54">
        <v>22</v>
      </c>
      <c r="I54">
        <v>167</v>
      </c>
      <c r="J54">
        <v>1</v>
      </c>
    </row>
    <row r="55" spans="1:10" x14ac:dyDescent="0.25">
      <c r="A55">
        <v>6</v>
      </c>
      <c r="B55">
        <v>52</v>
      </c>
      <c r="C55">
        <v>35</v>
      </c>
      <c r="D55">
        <v>1</v>
      </c>
      <c r="G55">
        <v>9</v>
      </c>
      <c r="H55">
        <v>14</v>
      </c>
      <c r="I55">
        <v>108</v>
      </c>
      <c r="J55">
        <v>2</v>
      </c>
    </row>
    <row r="56" spans="1:10" x14ac:dyDescent="0.25">
      <c r="A56">
        <v>7</v>
      </c>
      <c r="B56">
        <v>39</v>
      </c>
      <c r="C56">
        <v>171</v>
      </c>
      <c r="D56">
        <v>1</v>
      </c>
      <c r="G56">
        <v>9</v>
      </c>
      <c r="H56">
        <v>17</v>
      </c>
      <c r="I56">
        <v>44</v>
      </c>
      <c r="J56">
        <v>1</v>
      </c>
    </row>
    <row r="57" spans="1:10" x14ac:dyDescent="0.25">
      <c r="A57">
        <v>7</v>
      </c>
      <c r="B57">
        <v>41</v>
      </c>
      <c r="C57">
        <v>101</v>
      </c>
      <c r="D57">
        <v>1</v>
      </c>
      <c r="G57">
        <v>10</v>
      </c>
      <c r="H57">
        <v>10</v>
      </c>
      <c r="I57">
        <v>116</v>
      </c>
      <c r="J57">
        <v>1</v>
      </c>
    </row>
    <row r="58" spans="1:10" x14ac:dyDescent="0.25">
      <c r="A58">
        <v>8</v>
      </c>
      <c r="B58">
        <v>8</v>
      </c>
      <c r="C58">
        <v>409</v>
      </c>
      <c r="D58">
        <v>8</v>
      </c>
      <c r="G58">
        <v>10</v>
      </c>
      <c r="H58">
        <v>11</v>
      </c>
      <c r="I58">
        <v>353</v>
      </c>
      <c r="J58">
        <v>3</v>
      </c>
    </row>
    <row r="59" spans="1:10" x14ac:dyDescent="0.25">
      <c r="A59">
        <v>8</v>
      </c>
      <c r="B59">
        <v>18</v>
      </c>
      <c r="C59">
        <v>429</v>
      </c>
      <c r="D59">
        <v>5</v>
      </c>
      <c r="G59">
        <v>10</v>
      </c>
      <c r="H59">
        <v>12</v>
      </c>
      <c r="I59">
        <v>42</v>
      </c>
      <c r="J59">
        <v>2</v>
      </c>
    </row>
    <row r="60" spans="1:10" x14ac:dyDescent="0.25">
      <c r="A60">
        <v>8</v>
      </c>
      <c r="B60">
        <v>29</v>
      </c>
      <c r="C60">
        <v>634</v>
      </c>
      <c r="D60">
        <v>1</v>
      </c>
      <c r="G60">
        <v>10</v>
      </c>
      <c r="H60">
        <v>17</v>
      </c>
      <c r="I60">
        <v>30</v>
      </c>
      <c r="J60">
        <v>1</v>
      </c>
    </row>
    <row r="61" spans="1:10" x14ac:dyDescent="0.25">
      <c r="A61">
        <v>9</v>
      </c>
      <c r="B61">
        <v>9</v>
      </c>
      <c r="C61">
        <v>36</v>
      </c>
      <c r="D61">
        <v>1</v>
      </c>
      <c r="G61">
        <v>11</v>
      </c>
      <c r="H61">
        <v>11</v>
      </c>
      <c r="I61">
        <v>753</v>
      </c>
      <c r="J61">
        <v>2</v>
      </c>
    </row>
    <row r="62" spans="1:10" x14ac:dyDescent="0.25">
      <c r="A62">
        <v>11</v>
      </c>
      <c r="B62">
        <v>43</v>
      </c>
      <c r="C62">
        <v>112</v>
      </c>
      <c r="D62">
        <v>2</v>
      </c>
      <c r="G62">
        <v>11</v>
      </c>
      <c r="H62">
        <v>12</v>
      </c>
      <c r="I62">
        <v>745</v>
      </c>
      <c r="J62">
        <v>4</v>
      </c>
    </row>
    <row r="63" spans="1:10" x14ac:dyDescent="0.25">
      <c r="A63">
        <v>11</v>
      </c>
      <c r="B63">
        <v>53</v>
      </c>
      <c r="C63">
        <v>115</v>
      </c>
      <c r="D63">
        <v>2</v>
      </c>
      <c r="G63">
        <v>11</v>
      </c>
      <c r="H63">
        <v>17</v>
      </c>
      <c r="I63">
        <v>24</v>
      </c>
      <c r="J63">
        <v>1</v>
      </c>
    </row>
    <row r="64" spans="1:10" x14ac:dyDescent="0.25">
      <c r="A64">
        <v>11</v>
      </c>
      <c r="B64">
        <v>59</v>
      </c>
      <c r="C64">
        <v>41</v>
      </c>
      <c r="D64">
        <v>1</v>
      </c>
      <c r="G64">
        <v>11</v>
      </c>
      <c r="H64">
        <v>18</v>
      </c>
      <c r="I64">
        <v>201</v>
      </c>
      <c r="J64">
        <v>1</v>
      </c>
    </row>
    <row r="65" spans="1:10" x14ac:dyDescent="0.25">
      <c r="A65">
        <v>12</v>
      </c>
      <c r="B65">
        <v>17</v>
      </c>
      <c r="C65">
        <v>60</v>
      </c>
      <c r="D65">
        <v>1</v>
      </c>
      <c r="G65">
        <v>12</v>
      </c>
      <c r="H65">
        <v>12</v>
      </c>
      <c r="I65">
        <v>20</v>
      </c>
      <c r="J65">
        <v>1</v>
      </c>
    </row>
    <row r="66" spans="1:10" x14ac:dyDescent="0.25">
      <c r="A66">
        <v>12</v>
      </c>
      <c r="B66">
        <v>18</v>
      </c>
      <c r="C66">
        <v>298</v>
      </c>
      <c r="D66">
        <v>1</v>
      </c>
      <c r="G66">
        <v>13</v>
      </c>
      <c r="H66">
        <v>14</v>
      </c>
      <c r="I66">
        <v>174</v>
      </c>
      <c r="J66">
        <v>1</v>
      </c>
    </row>
    <row r="67" spans="1:10" x14ac:dyDescent="0.25">
      <c r="A67">
        <v>13</v>
      </c>
      <c r="B67">
        <v>17</v>
      </c>
      <c r="C67">
        <v>124</v>
      </c>
      <c r="D67">
        <v>1</v>
      </c>
      <c r="G67">
        <v>13</v>
      </c>
      <c r="H67">
        <v>17</v>
      </c>
      <c r="I67">
        <v>426</v>
      </c>
      <c r="J67">
        <v>3</v>
      </c>
    </row>
    <row r="68" spans="1:10" x14ac:dyDescent="0.25">
      <c r="A68">
        <v>13</v>
      </c>
      <c r="B68">
        <v>43</v>
      </c>
      <c r="C68">
        <v>82</v>
      </c>
      <c r="D68">
        <v>1</v>
      </c>
      <c r="G68">
        <v>16</v>
      </c>
      <c r="H68">
        <v>17</v>
      </c>
      <c r="I68">
        <v>88</v>
      </c>
      <c r="J68">
        <v>1</v>
      </c>
    </row>
    <row r="69" spans="1:10" x14ac:dyDescent="0.25">
      <c r="A69">
        <v>13</v>
      </c>
      <c r="B69">
        <v>54</v>
      </c>
      <c r="C69">
        <v>82</v>
      </c>
      <c r="D69">
        <v>1</v>
      </c>
      <c r="G69">
        <v>17</v>
      </c>
      <c r="H69">
        <v>17</v>
      </c>
      <c r="I69">
        <v>573</v>
      </c>
      <c r="J69">
        <v>4</v>
      </c>
    </row>
    <row r="70" spans="1:10" x14ac:dyDescent="0.25">
      <c r="A70">
        <v>14</v>
      </c>
      <c r="B70">
        <v>17</v>
      </c>
      <c r="C70">
        <v>183</v>
      </c>
      <c r="D70">
        <v>1</v>
      </c>
      <c r="G70">
        <v>17</v>
      </c>
      <c r="H70">
        <v>19</v>
      </c>
      <c r="I70">
        <v>163</v>
      </c>
      <c r="J70">
        <v>3</v>
      </c>
    </row>
    <row r="71" spans="1:10" x14ac:dyDescent="0.25">
      <c r="A71">
        <v>15</v>
      </c>
      <c r="B71">
        <v>16</v>
      </c>
      <c r="C71">
        <v>240</v>
      </c>
      <c r="D71">
        <v>1</v>
      </c>
      <c r="G71">
        <v>17</v>
      </c>
      <c r="H71">
        <v>23</v>
      </c>
      <c r="I71">
        <v>41</v>
      </c>
      <c r="J71">
        <v>1</v>
      </c>
    </row>
    <row r="72" spans="1:10" x14ac:dyDescent="0.25">
      <c r="A72">
        <v>16</v>
      </c>
      <c r="B72">
        <v>18</v>
      </c>
      <c r="C72">
        <v>672</v>
      </c>
      <c r="D72">
        <v>1</v>
      </c>
      <c r="G72">
        <v>19</v>
      </c>
      <c r="H72">
        <v>23</v>
      </c>
      <c r="I72">
        <v>39</v>
      </c>
      <c r="J72">
        <v>1</v>
      </c>
    </row>
    <row r="73" spans="1:10" x14ac:dyDescent="0.25">
      <c r="A73">
        <v>16</v>
      </c>
      <c r="B73">
        <v>61</v>
      </c>
      <c r="C73">
        <v>157</v>
      </c>
      <c r="D73">
        <v>1</v>
      </c>
      <c r="G73">
        <v>20</v>
      </c>
      <c r="H73">
        <v>22</v>
      </c>
      <c r="I73">
        <v>35</v>
      </c>
      <c r="J73">
        <v>1</v>
      </c>
    </row>
    <row r="74" spans="1:10" x14ac:dyDescent="0.25">
      <c r="A74">
        <v>17</v>
      </c>
      <c r="B74">
        <v>17</v>
      </c>
      <c r="C74">
        <v>632</v>
      </c>
      <c r="D74">
        <v>3</v>
      </c>
      <c r="G74">
        <v>24</v>
      </c>
      <c r="H74">
        <v>24</v>
      </c>
      <c r="I74">
        <v>79</v>
      </c>
      <c r="J74">
        <v>1</v>
      </c>
    </row>
    <row r="75" spans="1:10" x14ac:dyDescent="0.25">
      <c r="A75">
        <v>17</v>
      </c>
      <c r="B75">
        <v>20</v>
      </c>
      <c r="C75">
        <v>51</v>
      </c>
      <c r="D75">
        <v>1</v>
      </c>
    </row>
    <row r="76" spans="1:10" x14ac:dyDescent="0.25">
      <c r="A76">
        <v>17</v>
      </c>
      <c r="B76">
        <v>43</v>
      </c>
      <c r="C76">
        <v>113</v>
      </c>
      <c r="D76">
        <v>1</v>
      </c>
    </row>
    <row r="77" spans="1:10" x14ac:dyDescent="0.25">
      <c r="A77">
        <v>17</v>
      </c>
      <c r="B77">
        <v>45</v>
      </c>
      <c r="C77">
        <v>114</v>
      </c>
      <c r="D77">
        <v>1</v>
      </c>
    </row>
    <row r="78" spans="1:10" x14ac:dyDescent="0.25">
      <c r="A78">
        <v>17</v>
      </c>
      <c r="B78">
        <v>48</v>
      </c>
      <c r="C78">
        <v>66</v>
      </c>
      <c r="D78">
        <v>1</v>
      </c>
    </row>
    <row r="79" spans="1:10" x14ac:dyDescent="0.25">
      <c r="A79">
        <v>18</v>
      </c>
      <c r="B79">
        <v>40</v>
      </c>
      <c r="C79">
        <v>100</v>
      </c>
      <c r="D79">
        <v>1</v>
      </c>
    </row>
    <row r="80" spans="1:10" x14ac:dyDescent="0.25">
      <c r="A80">
        <v>18</v>
      </c>
      <c r="B80">
        <v>48</v>
      </c>
      <c r="C80">
        <v>144</v>
      </c>
      <c r="D80">
        <v>1</v>
      </c>
    </row>
    <row r="81" spans="1:4" x14ac:dyDescent="0.25">
      <c r="A81">
        <v>18</v>
      </c>
      <c r="B81">
        <v>60</v>
      </c>
      <c r="C81">
        <v>163</v>
      </c>
      <c r="D81">
        <v>2</v>
      </c>
    </row>
    <row r="82" spans="1:4" x14ac:dyDescent="0.25">
      <c r="A82">
        <v>19</v>
      </c>
      <c r="B82">
        <v>20</v>
      </c>
      <c r="C82">
        <v>103</v>
      </c>
      <c r="D82">
        <v>1</v>
      </c>
    </row>
    <row r="83" spans="1:4" x14ac:dyDescent="0.25">
      <c r="A83">
        <v>19</v>
      </c>
      <c r="B83">
        <v>36</v>
      </c>
      <c r="C83">
        <v>65</v>
      </c>
      <c r="D83">
        <v>1</v>
      </c>
    </row>
    <row r="84" spans="1:4" x14ac:dyDescent="0.25">
      <c r="A84">
        <v>19</v>
      </c>
      <c r="B84">
        <v>40</v>
      </c>
      <c r="C84">
        <v>143</v>
      </c>
      <c r="D84">
        <v>1</v>
      </c>
    </row>
    <row r="85" spans="1:4" x14ac:dyDescent="0.25">
      <c r="A85">
        <v>19</v>
      </c>
      <c r="B85">
        <v>43</v>
      </c>
      <c r="C85">
        <v>591</v>
      </c>
      <c r="D85">
        <v>4</v>
      </c>
    </row>
    <row r="86" spans="1:4" x14ac:dyDescent="0.25">
      <c r="A86">
        <v>19</v>
      </c>
      <c r="B86">
        <v>56</v>
      </c>
      <c r="C86">
        <v>130</v>
      </c>
      <c r="D86">
        <v>1</v>
      </c>
    </row>
    <row r="87" spans="1:4" x14ac:dyDescent="0.25">
      <c r="A87">
        <v>19</v>
      </c>
      <c r="B87">
        <v>57</v>
      </c>
      <c r="C87">
        <v>167</v>
      </c>
      <c r="D87">
        <v>1</v>
      </c>
    </row>
    <row r="88" spans="1:4" x14ac:dyDescent="0.25">
      <c r="A88">
        <v>20</v>
      </c>
      <c r="B88">
        <v>37</v>
      </c>
      <c r="C88">
        <v>108</v>
      </c>
      <c r="D88">
        <v>2</v>
      </c>
    </row>
    <row r="89" spans="1:4" x14ac:dyDescent="0.25">
      <c r="A89">
        <v>20</v>
      </c>
      <c r="B89">
        <v>46</v>
      </c>
      <c r="C89">
        <v>44</v>
      </c>
      <c r="D89">
        <v>1</v>
      </c>
    </row>
    <row r="90" spans="1:4" x14ac:dyDescent="0.25">
      <c r="A90">
        <v>21</v>
      </c>
      <c r="B90">
        <v>21</v>
      </c>
      <c r="C90">
        <v>116</v>
      </c>
      <c r="D90">
        <v>1</v>
      </c>
    </row>
    <row r="91" spans="1:4" x14ac:dyDescent="0.25">
      <c r="A91">
        <v>21</v>
      </c>
      <c r="B91">
        <v>26</v>
      </c>
      <c r="C91">
        <v>272</v>
      </c>
      <c r="D91">
        <v>2</v>
      </c>
    </row>
    <row r="92" spans="1:4" x14ac:dyDescent="0.25">
      <c r="A92">
        <v>21</v>
      </c>
      <c r="B92">
        <v>34</v>
      </c>
      <c r="C92">
        <v>42</v>
      </c>
      <c r="D92">
        <v>2</v>
      </c>
    </row>
    <row r="93" spans="1:4" x14ac:dyDescent="0.25">
      <c r="A93">
        <v>22</v>
      </c>
      <c r="B93">
        <v>28</v>
      </c>
      <c r="C93">
        <v>81</v>
      </c>
      <c r="D93">
        <v>1</v>
      </c>
    </row>
    <row r="94" spans="1:4" x14ac:dyDescent="0.25">
      <c r="A94">
        <v>24</v>
      </c>
      <c r="B94">
        <v>41</v>
      </c>
      <c r="C94">
        <v>30</v>
      </c>
      <c r="D94">
        <v>1</v>
      </c>
    </row>
    <row r="95" spans="1:4" x14ac:dyDescent="0.25">
      <c r="A95">
        <v>26</v>
      </c>
      <c r="B95">
        <v>29</v>
      </c>
      <c r="C95">
        <v>406</v>
      </c>
      <c r="D95">
        <v>1</v>
      </c>
    </row>
    <row r="96" spans="1:4" x14ac:dyDescent="0.25">
      <c r="A96">
        <v>26</v>
      </c>
      <c r="B96">
        <v>34</v>
      </c>
      <c r="C96">
        <v>42</v>
      </c>
      <c r="D96">
        <v>2</v>
      </c>
    </row>
    <row r="97" spans="1:4" x14ac:dyDescent="0.25">
      <c r="A97">
        <v>29</v>
      </c>
      <c r="B97">
        <v>31</v>
      </c>
      <c r="C97">
        <v>347</v>
      </c>
      <c r="D97">
        <v>1</v>
      </c>
    </row>
    <row r="98" spans="1:4" x14ac:dyDescent="0.25">
      <c r="A98">
        <v>29</v>
      </c>
      <c r="B98">
        <v>33</v>
      </c>
      <c r="C98">
        <v>360</v>
      </c>
      <c r="D98">
        <v>1</v>
      </c>
    </row>
    <row r="99" spans="1:4" x14ac:dyDescent="0.25">
      <c r="A99">
        <v>29</v>
      </c>
      <c r="B99">
        <v>41</v>
      </c>
      <c r="C99">
        <v>24</v>
      </c>
      <c r="D99">
        <v>1</v>
      </c>
    </row>
    <row r="100" spans="1:4" x14ac:dyDescent="0.25">
      <c r="A100">
        <v>29</v>
      </c>
      <c r="B100">
        <v>50</v>
      </c>
      <c r="C100">
        <v>201</v>
      </c>
      <c r="D100">
        <v>1</v>
      </c>
    </row>
    <row r="101" spans="1:4" x14ac:dyDescent="0.25">
      <c r="A101">
        <v>31</v>
      </c>
      <c r="B101">
        <v>33</v>
      </c>
      <c r="C101">
        <v>343</v>
      </c>
      <c r="D101">
        <v>1</v>
      </c>
    </row>
    <row r="102" spans="1:4" x14ac:dyDescent="0.25">
      <c r="A102">
        <v>34</v>
      </c>
      <c r="B102">
        <v>34</v>
      </c>
      <c r="C102">
        <v>20</v>
      </c>
      <c r="D102">
        <v>1</v>
      </c>
    </row>
    <row r="103" spans="1:4" x14ac:dyDescent="0.25">
      <c r="A103">
        <v>36</v>
      </c>
      <c r="B103">
        <v>37</v>
      </c>
      <c r="C103">
        <v>174</v>
      </c>
      <c r="D103">
        <v>1</v>
      </c>
    </row>
    <row r="104" spans="1:4" x14ac:dyDescent="0.25">
      <c r="A104">
        <v>36</v>
      </c>
      <c r="B104">
        <v>43</v>
      </c>
      <c r="C104">
        <v>426</v>
      </c>
      <c r="D104">
        <v>3</v>
      </c>
    </row>
    <row r="105" spans="1:4" x14ac:dyDescent="0.25">
      <c r="A105">
        <v>40</v>
      </c>
      <c r="B105">
        <v>43</v>
      </c>
      <c r="C105">
        <v>88</v>
      </c>
      <c r="D105">
        <v>1</v>
      </c>
    </row>
    <row r="106" spans="1:4" x14ac:dyDescent="0.25">
      <c r="A106">
        <v>41</v>
      </c>
      <c r="B106">
        <v>46</v>
      </c>
      <c r="C106">
        <v>135</v>
      </c>
      <c r="D106">
        <v>2</v>
      </c>
    </row>
    <row r="107" spans="1:4" x14ac:dyDescent="0.25">
      <c r="A107">
        <v>43</v>
      </c>
      <c r="B107">
        <v>43</v>
      </c>
      <c r="C107">
        <v>325</v>
      </c>
      <c r="D107">
        <v>1</v>
      </c>
    </row>
    <row r="108" spans="1:4" x14ac:dyDescent="0.25">
      <c r="A108">
        <v>43</v>
      </c>
      <c r="B108">
        <v>45</v>
      </c>
      <c r="C108">
        <v>113</v>
      </c>
      <c r="D108">
        <v>1</v>
      </c>
    </row>
    <row r="109" spans="1:4" x14ac:dyDescent="0.25">
      <c r="A109">
        <v>43</v>
      </c>
      <c r="B109">
        <v>53</v>
      </c>
      <c r="C109">
        <v>113</v>
      </c>
      <c r="D109">
        <v>2</v>
      </c>
    </row>
    <row r="110" spans="1:4" x14ac:dyDescent="0.25">
      <c r="A110">
        <v>43</v>
      </c>
      <c r="B110">
        <v>54</v>
      </c>
      <c r="C110">
        <v>50</v>
      </c>
      <c r="D110">
        <v>1</v>
      </c>
    </row>
    <row r="111" spans="1:4" x14ac:dyDescent="0.25">
      <c r="A111">
        <v>43</v>
      </c>
      <c r="B111">
        <v>59</v>
      </c>
      <c r="C111">
        <v>41</v>
      </c>
      <c r="D111">
        <v>1</v>
      </c>
    </row>
    <row r="112" spans="1:4" x14ac:dyDescent="0.25">
      <c r="A112">
        <v>53</v>
      </c>
      <c r="B112">
        <v>59</v>
      </c>
      <c r="C112">
        <v>39</v>
      </c>
      <c r="D112">
        <v>1</v>
      </c>
    </row>
    <row r="113" spans="1:4" x14ac:dyDescent="0.25">
      <c r="A113">
        <v>55</v>
      </c>
      <c r="B113">
        <v>58</v>
      </c>
      <c r="C113">
        <v>35</v>
      </c>
      <c r="D113">
        <v>1</v>
      </c>
    </row>
    <row r="114" spans="1:4" x14ac:dyDescent="0.25">
      <c r="A114">
        <v>60</v>
      </c>
      <c r="B114">
        <v>60</v>
      </c>
      <c r="C114">
        <v>79</v>
      </c>
      <c r="D114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"/>
  <sheetViews>
    <sheetView topLeftCell="I1" workbookViewId="0">
      <selection activeCell="P14" sqref="P14"/>
    </sheetView>
  </sheetViews>
  <sheetFormatPr defaultRowHeight="15" x14ac:dyDescent="0.25"/>
  <sheetData>
    <row r="1" spans="1:15" x14ac:dyDescent="0.25">
      <c r="A1" t="s">
        <v>19</v>
      </c>
      <c r="O1" t="s">
        <v>20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2"/>
  <sheetViews>
    <sheetView workbookViewId="0"/>
  </sheetViews>
  <sheetFormatPr defaultRowHeight="15" x14ac:dyDescent="0.25"/>
  <cols>
    <col min="1" max="33" width="9.140625" style="18"/>
    <col min="34" max="34" width="23.85546875" style="18" bestFit="1" customWidth="1"/>
    <col min="35" max="35" width="9.140625" style="18"/>
  </cols>
  <sheetData>
    <row r="1" spans="1:19" x14ac:dyDescent="0.25">
      <c r="A1" s="18" t="s">
        <v>236</v>
      </c>
    </row>
    <row r="2" spans="1:19" x14ac:dyDescent="0.25">
      <c r="A2" s="18" t="s">
        <v>237</v>
      </c>
      <c r="B2" s="18" t="s">
        <v>238</v>
      </c>
      <c r="C2" s="18" t="s">
        <v>239</v>
      </c>
      <c r="D2" s="18" t="s">
        <v>240</v>
      </c>
      <c r="E2" s="18" t="s">
        <v>241</v>
      </c>
      <c r="F2" s="18" t="s">
        <v>242</v>
      </c>
      <c r="G2" s="18" t="s">
        <v>243</v>
      </c>
      <c r="H2" s="18" t="s">
        <v>244</v>
      </c>
      <c r="I2" s="18" t="s">
        <v>245</v>
      </c>
      <c r="J2" s="18" t="s">
        <v>246</v>
      </c>
      <c r="K2" s="18" t="s">
        <v>247</v>
      </c>
      <c r="L2" s="18" t="s">
        <v>248</v>
      </c>
      <c r="M2" s="18" t="s">
        <v>249</v>
      </c>
      <c r="N2" s="18" t="s">
        <v>250</v>
      </c>
      <c r="O2" s="18" t="s">
        <v>251</v>
      </c>
      <c r="P2" s="18" t="s">
        <v>252</v>
      </c>
      <c r="Q2" s="18" t="s">
        <v>253</v>
      </c>
      <c r="R2" s="18" t="s">
        <v>44</v>
      </c>
      <c r="S2" s="18" t="s">
        <v>45</v>
      </c>
    </row>
    <row r="3" spans="1:19" x14ac:dyDescent="0.25">
      <c r="A3" s="18">
        <v>2</v>
      </c>
      <c r="B3" s="33">
        <v>3</v>
      </c>
      <c r="C3" s="33">
        <v>32</v>
      </c>
      <c r="D3" s="18" t="s">
        <v>46</v>
      </c>
      <c r="E3" s="18" t="s">
        <v>46</v>
      </c>
      <c r="F3" s="33">
        <v>-3.5</v>
      </c>
      <c r="G3" s="33">
        <v>6.9</v>
      </c>
      <c r="H3" s="33">
        <v>176</v>
      </c>
      <c r="I3" s="33">
        <v>-5.3</v>
      </c>
      <c r="J3" s="33">
        <v>8.6</v>
      </c>
      <c r="K3" s="33">
        <v>174</v>
      </c>
      <c r="L3" s="18" t="s">
        <v>46</v>
      </c>
      <c r="M3" s="18" t="s">
        <v>46</v>
      </c>
      <c r="N3" s="18" t="s">
        <v>46</v>
      </c>
      <c r="O3" s="18" t="s">
        <v>46</v>
      </c>
      <c r="P3" s="18" t="s">
        <v>46</v>
      </c>
      <c r="Q3" s="18" t="s">
        <v>46</v>
      </c>
      <c r="R3" s="18" t="s">
        <v>44</v>
      </c>
      <c r="S3" s="18" t="s">
        <v>74</v>
      </c>
    </row>
    <row r="4" spans="1:19" x14ac:dyDescent="0.25">
      <c r="A4" s="18">
        <v>2</v>
      </c>
      <c r="B4" s="33">
        <v>19</v>
      </c>
      <c r="C4" s="33">
        <v>56</v>
      </c>
      <c r="D4" s="18" t="s">
        <v>46</v>
      </c>
      <c r="E4" s="18" t="s">
        <v>46</v>
      </c>
      <c r="F4" s="33">
        <v>-10.1</v>
      </c>
      <c r="G4" s="33">
        <v>7.8</v>
      </c>
      <c r="H4" s="33">
        <v>65</v>
      </c>
      <c r="I4" s="33">
        <v>-16.100000000000001</v>
      </c>
      <c r="J4" s="33">
        <v>8</v>
      </c>
      <c r="K4" s="33">
        <v>65</v>
      </c>
      <c r="L4" s="18" t="s">
        <v>46</v>
      </c>
      <c r="M4" s="18" t="s">
        <v>46</v>
      </c>
      <c r="N4" s="18" t="s">
        <v>46</v>
      </c>
      <c r="O4" s="18" t="s">
        <v>46</v>
      </c>
      <c r="P4" s="18" t="s">
        <v>46</v>
      </c>
      <c r="Q4" s="18" t="s">
        <v>46</v>
      </c>
      <c r="R4" s="18" t="s">
        <v>44</v>
      </c>
      <c r="S4" s="18" t="s">
        <v>108</v>
      </c>
    </row>
    <row r="5" spans="1:19" x14ac:dyDescent="0.25">
      <c r="A5" s="18">
        <v>2</v>
      </c>
      <c r="B5" s="33">
        <v>2</v>
      </c>
      <c r="C5" s="33">
        <v>8</v>
      </c>
      <c r="D5" s="18" t="s">
        <v>46</v>
      </c>
      <c r="E5" s="18" t="s">
        <v>46</v>
      </c>
      <c r="F5" s="33">
        <v>-4.5</v>
      </c>
      <c r="G5" s="33">
        <v>2.4</v>
      </c>
      <c r="H5" s="33">
        <v>13</v>
      </c>
      <c r="I5" s="33">
        <v>-5.2</v>
      </c>
      <c r="J5" s="33">
        <v>5.0999999999999996</v>
      </c>
      <c r="K5" s="33">
        <v>26</v>
      </c>
      <c r="L5" s="18" t="s">
        <v>46</v>
      </c>
      <c r="M5" s="18" t="s">
        <v>46</v>
      </c>
      <c r="N5" s="18" t="s">
        <v>46</v>
      </c>
      <c r="O5" s="18" t="s">
        <v>46</v>
      </c>
      <c r="P5" s="18" t="s">
        <v>46</v>
      </c>
      <c r="Q5" s="18" t="s">
        <v>46</v>
      </c>
      <c r="R5" s="18" t="s">
        <v>44</v>
      </c>
      <c r="S5" s="18" t="s">
        <v>110</v>
      </c>
    </row>
    <row r="6" spans="1:19" x14ac:dyDescent="0.25">
      <c r="A6" s="18">
        <v>2</v>
      </c>
      <c r="B6" s="33">
        <v>12</v>
      </c>
      <c r="C6" s="33">
        <v>17</v>
      </c>
      <c r="D6" s="18" t="s">
        <v>46</v>
      </c>
      <c r="E6" s="18" t="s">
        <v>46</v>
      </c>
      <c r="F6" s="33">
        <v>-7.9</v>
      </c>
      <c r="G6" s="33">
        <v>6.1</v>
      </c>
      <c r="H6" s="33">
        <v>31</v>
      </c>
      <c r="I6" s="33">
        <v>-10.1</v>
      </c>
      <c r="J6" s="33">
        <v>7.8</v>
      </c>
      <c r="K6" s="33">
        <v>29</v>
      </c>
      <c r="L6" s="18" t="s">
        <v>46</v>
      </c>
      <c r="M6" s="18" t="s">
        <v>46</v>
      </c>
      <c r="N6" s="18" t="s">
        <v>46</v>
      </c>
      <c r="O6" s="18" t="s">
        <v>46</v>
      </c>
      <c r="P6" s="18" t="s">
        <v>46</v>
      </c>
      <c r="Q6" s="18" t="s">
        <v>46</v>
      </c>
      <c r="R6" s="18" t="s">
        <v>44</v>
      </c>
      <c r="S6" s="18" t="s">
        <v>60</v>
      </c>
    </row>
    <row r="7" spans="1:19" x14ac:dyDescent="0.25">
      <c r="A7" s="18">
        <v>2</v>
      </c>
      <c r="B7" s="33">
        <v>5</v>
      </c>
      <c r="C7" s="33">
        <v>9</v>
      </c>
      <c r="D7" s="18" t="s">
        <v>46</v>
      </c>
      <c r="E7" s="18" t="s">
        <v>46</v>
      </c>
      <c r="F7" s="33">
        <v>-4.6900000000000004</v>
      </c>
      <c r="G7" s="33">
        <v>7.33</v>
      </c>
      <c r="H7" s="33">
        <v>26</v>
      </c>
      <c r="I7" s="33">
        <v>-10.08</v>
      </c>
      <c r="J7" s="33">
        <v>9.41</v>
      </c>
      <c r="K7" s="33">
        <v>26</v>
      </c>
      <c r="L7" s="18" t="s">
        <v>46</v>
      </c>
      <c r="M7" s="18" t="s">
        <v>46</v>
      </c>
      <c r="N7" s="18" t="s">
        <v>46</v>
      </c>
      <c r="O7" s="18" t="s">
        <v>46</v>
      </c>
      <c r="P7" s="18" t="s">
        <v>46</v>
      </c>
      <c r="Q7" s="18" t="s">
        <v>46</v>
      </c>
      <c r="R7" s="18" t="s">
        <v>44</v>
      </c>
      <c r="S7" s="18" t="s">
        <v>107</v>
      </c>
    </row>
    <row r="8" spans="1:19" x14ac:dyDescent="0.25">
      <c r="A8" s="18">
        <v>2</v>
      </c>
      <c r="B8" s="33">
        <v>1</v>
      </c>
      <c r="C8" s="33">
        <v>13</v>
      </c>
      <c r="D8" s="18" t="s">
        <v>46</v>
      </c>
      <c r="E8" s="18" t="s">
        <v>46</v>
      </c>
      <c r="F8" s="33">
        <v>-12.1</v>
      </c>
      <c r="G8" s="33">
        <v>7.4</v>
      </c>
      <c r="H8" s="33">
        <v>47</v>
      </c>
      <c r="I8" s="33">
        <v>-14.2</v>
      </c>
      <c r="J8" s="33">
        <v>7.3</v>
      </c>
      <c r="K8" s="33">
        <v>110</v>
      </c>
      <c r="L8" s="18" t="s">
        <v>46</v>
      </c>
      <c r="M8" s="18" t="s">
        <v>46</v>
      </c>
      <c r="N8" s="18" t="s">
        <v>46</v>
      </c>
      <c r="O8" s="18" t="s">
        <v>46</v>
      </c>
      <c r="P8" s="18" t="s">
        <v>46</v>
      </c>
      <c r="Q8" s="18" t="s">
        <v>46</v>
      </c>
      <c r="R8" s="18" t="s">
        <v>44</v>
      </c>
      <c r="S8" s="18" t="s">
        <v>254</v>
      </c>
    </row>
    <row r="9" spans="1:19" x14ac:dyDescent="0.25">
      <c r="A9" s="18">
        <v>2</v>
      </c>
      <c r="B9" s="33">
        <v>13</v>
      </c>
      <c r="C9" s="33">
        <v>17</v>
      </c>
      <c r="D9" s="18" t="s">
        <v>46</v>
      </c>
      <c r="E9" s="18" t="s">
        <v>46</v>
      </c>
      <c r="F9" s="33">
        <v>-9.1</v>
      </c>
      <c r="G9" s="33">
        <v>8</v>
      </c>
      <c r="H9" s="33">
        <v>62</v>
      </c>
      <c r="I9" s="33">
        <v>-10</v>
      </c>
      <c r="J9" s="33">
        <v>6.7</v>
      </c>
      <c r="K9" s="33">
        <v>62</v>
      </c>
      <c r="L9" s="18" t="s">
        <v>46</v>
      </c>
      <c r="M9" s="18" t="s">
        <v>46</v>
      </c>
      <c r="N9" s="18" t="s">
        <v>46</v>
      </c>
      <c r="O9" s="18" t="s">
        <v>46</v>
      </c>
      <c r="P9" s="18" t="s">
        <v>46</v>
      </c>
      <c r="Q9" s="18" t="s">
        <v>46</v>
      </c>
      <c r="R9" s="18" t="s">
        <v>44</v>
      </c>
      <c r="S9" s="18" t="s">
        <v>81</v>
      </c>
    </row>
    <row r="10" spans="1:19" x14ac:dyDescent="0.25">
      <c r="A10" s="18">
        <v>2</v>
      </c>
      <c r="B10" s="33">
        <v>41</v>
      </c>
      <c r="C10" s="33">
        <v>46</v>
      </c>
      <c r="D10" s="18" t="s">
        <v>46</v>
      </c>
      <c r="E10" s="18" t="s">
        <v>46</v>
      </c>
      <c r="F10" s="33">
        <v>-10.7</v>
      </c>
      <c r="G10" s="33">
        <v>11.7</v>
      </c>
      <c r="H10" s="33">
        <v>25</v>
      </c>
      <c r="I10" s="33">
        <v>-10</v>
      </c>
      <c r="J10" s="33">
        <v>11.6</v>
      </c>
      <c r="K10" s="33">
        <v>23</v>
      </c>
      <c r="L10" s="18" t="s">
        <v>46</v>
      </c>
      <c r="M10" s="18" t="s">
        <v>46</v>
      </c>
      <c r="N10" s="18" t="s">
        <v>46</v>
      </c>
      <c r="O10" s="18" t="s">
        <v>46</v>
      </c>
      <c r="P10" s="18" t="s">
        <v>46</v>
      </c>
      <c r="Q10" s="18" t="s">
        <v>46</v>
      </c>
      <c r="R10" s="18" t="s">
        <v>44</v>
      </c>
      <c r="S10" s="18" t="s">
        <v>91</v>
      </c>
    </row>
    <row r="11" spans="1:19" x14ac:dyDescent="0.25">
      <c r="A11" s="18">
        <v>2</v>
      </c>
      <c r="B11" s="33">
        <v>17</v>
      </c>
      <c r="C11" s="33">
        <v>20</v>
      </c>
      <c r="D11" s="18" t="s">
        <v>46</v>
      </c>
      <c r="E11" s="18" t="s">
        <v>46</v>
      </c>
      <c r="F11" s="33">
        <v>-13.5</v>
      </c>
      <c r="G11" s="33">
        <v>8.3000000000000007</v>
      </c>
      <c r="H11" s="33">
        <v>25</v>
      </c>
      <c r="I11" s="33">
        <v>-11.9</v>
      </c>
      <c r="J11" s="33">
        <v>8.1</v>
      </c>
      <c r="K11" s="33">
        <v>26</v>
      </c>
      <c r="L11" s="18" t="s">
        <v>46</v>
      </c>
      <c r="M11" s="18" t="s">
        <v>46</v>
      </c>
      <c r="N11" s="18" t="s">
        <v>46</v>
      </c>
      <c r="O11" s="18" t="s">
        <v>46</v>
      </c>
      <c r="P11" s="18" t="s">
        <v>46</v>
      </c>
      <c r="Q11" s="18" t="s">
        <v>46</v>
      </c>
      <c r="R11" s="18" t="s">
        <v>44</v>
      </c>
      <c r="S11" s="18" t="s">
        <v>84</v>
      </c>
    </row>
    <row r="12" spans="1:19" x14ac:dyDescent="0.25">
      <c r="A12" s="18">
        <v>2</v>
      </c>
      <c r="B12" s="33">
        <v>19</v>
      </c>
      <c r="C12" s="33">
        <v>43</v>
      </c>
      <c r="D12" s="18" t="s">
        <v>46</v>
      </c>
      <c r="E12" s="18" t="s">
        <v>46</v>
      </c>
      <c r="F12" s="33">
        <v>-13.38</v>
      </c>
      <c r="G12" s="33">
        <v>6.03</v>
      </c>
      <c r="H12" s="33">
        <v>129</v>
      </c>
      <c r="I12" s="33">
        <v>-12.22</v>
      </c>
      <c r="J12" s="33">
        <v>5.72</v>
      </c>
      <c r="K12" s="33">
        <v>146</v>
      </c>
      <c r="L12" s="18" t="s">
        <v>46</v>
      </c>
      <c r="M12" s="18" t="s">
        <v>46</v>
      </c>
      <c r="N12" s="18" t="s">
        <v>46</v>
      </c>
      <c r="O12" s="18" t="s">
        <v>46</v>
      </c>
      <c r="P12" s="18" t="s">
        <v>46</v>
      </c>
      <c r="Q12" s="18" t="s">
        <v>46</v>
      </c>
      <c r="R12" s="18" t="s">
        <v>44</v>
      </c>
      <c r="S12" s="18" t="s">
        <v>70</v>
      </c>
    </row>
    <row r="13" spans="1:19" x14ac:dyDescent="0.25">
      <c r="A13" s="18">
        <v>2</v>
      </c>
      <c r="B13" s="33">
        <v>1</v>
      </c>
      <c r="C13" s="33">
        <v>18</v>
      </c>
      <c r="D13" s="18" t="s">
        <v>46</v>
      </c>
      <c r="E13" s="18" t="s">
        <v>46</v>
      </c>
      <c r="F13" s="33">
        <v>-6.6</v>
      </c>
      <c r="G13" s="33">
        <v>6.4</v>
      </c>
      <c r="H13" s="33">
        <v>376</v>
      </c>
      <c r="I13" s="33">
        <v>-7.4</v>
      </c>
      <c r="J13" s="33">
        <v>6.3</v>
      </c>
      <c r="K13" s="33">
        <v>371</v>
      </c>
      <c r="L13" s="18" t="s">
        <v>46</v>
      </c>
      <c r="M13" s="18" t="s">
        <v>46</v>
      </c>
      <c r="N13" s="18" t="s">
        <v>46</v>
      </c>
      <c r="O13" s="18" t="s">
        <v>46</v>
      </c>
      <c r="P13" s="18" t="s">
        <v>46</v>
      </c>
      <c r="Q13" s="18" t="s">
        <v>46</v>
      </c>
      <c r="R13" s="18" t="s">
        <v>44</v>
      </c>
      <c r="S13" s="18" t="s">
        <v>71</v>
      </c>
    </row>
    <row r="14" spans="1:19" x14ac:dyDescent="0.25">
      <c r="A14" s="18">
        <v>2</v>
      </c>
      <c r="B14" s="33">
        <v>1</v>
      </c>
      <c r="C14" s="33">
        <v>18</v>
      </c>
      <c r="D14" s="18" t="s">
        <v>46</v>
      </c>
      <c r="E14" s="18" t="s">
        <v>46</v>
      </c>
      <c r="F14" s="33">
        <v>-9.1999999999999993</v>
      </c>
      <c r="G14" s="33">
        <v>7.5</v>
      </c>
      <c r="H14" s="33">
        <v>116</v>
      </c>
      <c r="I14" s="33">
        <v>-10.5</v>
      </c>
      <c r="J14" s="33">
        <v>7.4</v>
      </c>
      <c r="K14" s="33">
        <v>111</v>
      </c>
      <c r="L14" s="18" t="s">
        <v>46</v>
      </c>
      <c r="M14" s="18" t="s">
        <v>46</v>
      </c>
      <c r="N14" s="18" t="s">
        <v>46</v>
      </c>
      <c r="O14" s="18" t="s">
        <v>46</v>
      </c>
      <c r="P14" s="18" t="s">
        <v>46</v>
      </c>
      <c r="Q14" s="18" t="s">
        <v>46</v>
      </c>
      <c r="R14" s="18" t="s">
        <v>44</v>
      </c>
      <c r="S14" s="18" t="s">
        <v>95</v>
      </c>
    </row>
    <row r="15" spans="1:19" x14ac:dyDescent="0.25">
      <c r="A15" s="18">
        <v>2</v>
      </c>
      <c r="B15" s="33">
        <v>15</v>
      </c>
      <c r="C15" s="33">
        <v>16</v>
      </c>
      <c r="D15" s="18" t="s">
        <v>46</v>
      </c>
      <c r="E15" s="18" t="s">
        <v>46</v>
      </c>
      <c r="F15" s="33">
        <v>-13.8</v>
      </c>
      <c r="G15" s="33">
        <v>7.5</v>
      </c>
      <c r="H15" s="33">
        <v>120</v>
      </c>
      <c r="I15" s="33">
        <v>-14.7</v>
      </c>
      <c r="J15" s="33">
        <v>8.1999999999999993</v>
      </c>
      <c r="K15" s="33">
        <v>120</v>
      </c>
      <c r="L15" s="18" t="s">
        <v>46</v>
      </c>
      <c r="M15" s="18" t="s">
        <v>46</v>
      </c>
      <c r="N15" s="18" t="s">
        <v>46</v>
      </c>
      <c r="O15" s="18" t="s">
        <v>46</v>
      </c>
      <c r="P15" s="18" t="s">
        <v>46</v>
      </c>
      <c r="Q15" s="18" t="s">
        <v>46</v>
      </c>
      <c r="R15" s="18" t="s">
        <v>44</v>
      </c>
      <c r="S15" s="18" t="s">
        <v>119</v>
      </c>
    </row>
    <row r="16" spans="1:19" x14ac:dyDescent="0.25">
      <c r="A16" s="18">
        <v>2</v>
      </c>
      <c r="B16" s="33">
        <v>1</v>
      </c>
      <c r="C16" s="33">
        <v>16</v>
      </c>
      <c r="D16" s="18" t="s">
        <v>46</v>
      </c>
      <c r="E16" s="18" t="s">
        <v>46</v>
      </c>
      <c r="F16" s="33">
        <v>-6</v>
      </c>
      <c r="G16" s="33">
        <v>6.8</v>
      </c>
      <c r="H16" s="33">
        <v>137</v>
      </c>
      <c r="I16" s="33">
        <v>-7.2</v>
      </c>
      <c r="J16" s="33">
        <v>6.6</v>
      </c>
      <c r="K16" s="33">
        <v>274</v>
      </c>
      <c r="L16" s="18" t="s">
        <v>46</v>
      </c>
      <c r="M16" s="18" t="s">
        <v>46</v>
      </c>
      <c r="N16" s="18" t="s">
        <v>46</v>
      </c>
      <c r="O16" s="18" t="s">
        <v>46</v>
      </c>
      <c r="P16" s="18" t="s">
        <v>46</v>
      </c>
      <c r="Q16" s="18" t="s">
        <v>46</v>
      </c>
      <c r="R16" s="18" t="s">
        <v>44</v>
      </c>
      <c r="S16" s="18" t="s">
        <v>80</v>
      </c>
    </row>
    <row r="17" spans="1:34" x14ac:dyDescent="0.25">
      <c r="A17" s="18">
        <v>2</v>
      </c>
      <c r="B17" s="33">
        <v>2</v>
      </c>
      <c r="C17" s="33">
        <v>26</v>
      </c>
      <c r="D17" s="18" t="s">
        <v>46</v>
      </c>
      <c r="E17" s="18" t="s">
        <v>46</v>
      </c>
      <c r="F17" s="33">
        <v>-2.5</v>
      </c>
      <c r="G17" s="33">
        <v>10</v>
      </c>
      <c r="H17" s="33">
        <v>25</v>
      </c>
      <c r="I17" s="33">
        <v>-9.6</v>
      </c>
      <c r="J17" s="33">
        <v>8.4</v>
      </c>
      <c r="K17" s="33">
        <v>27</v>
      </c>
      <c r="L17" s="18" t="s">
        <v>46</v>
      </c>
      <c r="M17" s="18" t="s">
        <v>46</v>
      </c>
      <c r="N17" s="18" t="s">
        <v>46</v>
      </c>
      <c r="O17" s="18" t="s">
        <v>46</v>
      </c>
      <c r="P17" s="18" t="s">
        <v>46</v>
      </c>
      <c r="Q17" s="18" t="s">
        <v>46</v>
      </c>
      <c r="R17" s="18" t="s">
        <v>44</v>
      </c>
      <c r="S17" s="18" t="s">
        <v>75</v>
      </c>
    </row>
    <row r="18" spans="1:34" x14ac:dyDescent="0.25">
      <c r="A18" s="18">
        <v>3</v>
      </c>
      <c r="B18" s="33">
        <v>1</v>
      </c>
      <c r="C18" s="33">
        <v>12</v>
      </c>
      <c r="D18" s="33">
        <v>18</v>
      </c>
      <c r="E18" s="18" t="s">
        <v>46</v>
      </c>
      <c r="F18" s="33">
        <v>-8.1999999999999993</v>
      </c>
      <c r="G18" s="33">
        <v>7.9</v>
      </c>
      <c r="H18" s="33">
        <v>150</v>
      </c>
      <c r="I18" s="33">
        <v>-12.6</v>
      </c>
      <c r="J18" s="33">
        <v>8</v>
      </c>
      <c r="K18" s="33">
        <v>149</v>
      </c>
      <c r="L18" s="33">
        <v>-11.7</v>
      </c>
      <c r="M18" s="33">
        <v>8.1999999999999993</v>
      </c>
      <c r="N18" s="33">
        <v>149</v>
      </c>
      <c r="O18" s="18" t="s">
        <v>46</v>
      </c>
      <c r="P18" s="18" t="s">
        <v>46</v>
      </c>
      <c r="Q18" s="18" t="s">
        <v>46</v>
      </c>
      <c r="R18" s="18" t="s">
        <v>44</v>
      </c>
      <c r="S18" s="18" t="s">
        <v>135</v>
      </c>
    </row>
    <row r="19" spans="1:34" x14ac:dyDescent="0.25">
      <c r="A19" s="18">
        <v>3</v>
      </c>
      <c r="B19" s="33">
        <v>1</v>
      </c>
      <c r="C19" s="33">
        <v>18</v>
      </c>
      <c r="D19" s="33">
        <v>48</v>
      </c>
      <c r="E19" s="18" t="s">
        <v>46</v>
      </c>
      <c r="F19" s="33">
        <v>-4.5</v>
      </c>
      <c r="G19" s="33">
        <v>4.5999999999999996</v>
      </c>
      <c r="H19" s="33">
        <v>83</v>
      </c>
      <c r="I19" s="33">
        <v>-6.8</v>
      </c>
      <c r="J19" s="33">
        <v>7.3</v>
      </c>
      <c r="K19" s="33">
        <v>83</v>
      </c>
      <c r="L19" s="33">
        <v>-6.7</v>
      </c>
      <c r="M19" s="33">
        <v>6.5</v>
      </c>
      <c r="N19" s="33">
        <v>61</v>
      </c>
      <c r="O19" s="18" t="s">
        <v>46</v>
      </c>
      <c r="P19" s="18" t="s">
        <v>46</v>
      </c>
      <c r="Q19" s="18" t="s">
        <v>46</v>
      </c>
      <c r="R19" s="18" t="s">
        <v>44</v>
      </c>
      <c r="S19" s="18" t="s">
        <v>134</v>
      </c>
    </row>
    <row r="20" spans="1:34" x14ac:dyDescent="0.25">
      <c r="A20" s="18">
        <v>3</v>
      </c>
      <c r="B20" s="33">
        <v>2</v>
      </c>
      <c r="C20" s="33">
        <v>8</v>
      </c>
      <c r="D20" s="33">
        <v>18</v>
      </c>
      <c r="E20" s="18" t="s">
        <v>46</v>
      </c>
      <c r="F20" s="33">
        <v>1.5</v>
      </c>
      <c r="G20" s="33">
        <v>5.3</v>
      </c>
      <c r="H20" s="33">
        <v>12</v>
      </c>
      <c r="I20" s="33">
        <v>-4.9000000000000004</v>
      </c>
      <c r="J20" s="33">
        <v>6.6</v>
      </c>
      <c r="K20" s="33">
        <v>14</v>
      </c>
      <c r="L20" s="33">
        <v>-6.3</v>
      </c>
      <c r="M20" s="33">
        <v>3.9</v>
      </c>
      <c r="N20" s="33">
        <v>11</v>
      </c>
      <c r="O20" s="18" t="s">
        <v>46</v>
      </c>
      <c r="P20" s="18" t="s">
        <v>46</v>
      </c>
      <c r="Q20" s="18" t="s">
        <v>46</v>
      </c>
      <c r="R20" s="18" t="s">
        <v>44</v>
      </c>
      <c r="S20" s="18" t="s">
        <v>255</v>
      </c>
    </row>
    <row r="21" spans="1:34" x14ac:dyDescent="0.25">
      <c r="A21" s="18">
        <v>3</v>
      </c>
      <c r="B21" s="33">
        <v>29</v>
      </c>
      <c r="C21" s="33">
        <v>31</v>
      </c>
      <c r="D21" s="33">
        <v>33</v>
      </c>
      <c r="E21" s="18" t="s">
        <v>46</v>
      </c>
      <c r="F21" s="33">
        <v>-4.2</v>
      </c>
      <c r="G21" s="33">
        <v>9.1</v>
      </c>
      <c r="H21" s="33">
        <v>182</v>
      </c>
      <c r="I21" s="33">
        <v>-3.9</v>
      </c>
      <c r="J21" s="33">
        <v>9.1</v>
      </c>
      <c r="K21" s="33">
        <v>165</v>
      </c>
      <c r="L21" s="33">
        <v>-1</v>
      </c>
      <c r="M21" s="33">
        <v>8.4</v>
      </c>
      <c r="N21" s="33">
        <v>178</v>
      </c>
      <c r="O21" s="18" t="s">
        <v>46</v>
      </c>
      <c r="P21" s="18" t="s">
        <v>46</v>
      </c>
      <c r="Q21" s="18" t="s">
        <v>46</v>
      </c>
      <c r="R21" s="18" t="s">
        <v>44</v>
      </c>
      <c r="S21" s="18" t="s">
        <v>130</v>
      </c>
    </row>
    <row r="22" spans="1:34" x14ac:dyDescent="0.25">
      <c r="A22" s="18">
        <v>3</v>
      </c>
      <c r="B22" s="33">
        <v>2</v>
      </c>
      <c r="C22" s="33">
        <v>24</v>
      </c>
      <c r="D22" s="33">
        <v>41</v>
      </c>
      <c r="E22" s="18" t="s">
        <v>46</v>
      </c>
      <c r="F22" s="33">
        <v>-1.9</v>
      </c>
      <c r="G22" s="33">
        <v>5.5</v>
      </c>
      <c r="H22" s="33">
        <v>15</v>
      </c>
      <c r="I22" s="33">
        <v>-7.5</v>
      </c>
      <c r="J22" s="33">
        <v>6.3</v>
      </c>
      <c r="K22" s="33">
        <v>15</v>
      </c>
      <c r="L22" s="33">
        <v>-8.3000000000000007</v>
      </c>
      <c r="M22" s="33">
        <v>6.6</v>
      </c>
      <c r="N22" s="33">
        <v>15</v>
      </c>
      <c r="O22" s="18" t="s">
        <v>46</v>
      </c>
      <c r="P22" s="18" t="s">
        <v>46</v>
      </c>
      <c r="Q22" s="18" t="s">
        <v>46</v>
      </c>
      <c r="R22" s="18" t="s">
        <v>44</v>
      </c>
      <c r="S22" s="18" t="s">
        <v>127</v>
      </c>
    </row>
    <row r="23" spans="1:34" x14ac:dyDescent="0.25">
      <c r="A23" s="18">
        <v>4</v>
      </c>
      <c r="B23" s="33">
        <v>1</v>
      </c>
      <c r="C23" s="33">
        <v>8</v>
      </c>
      <c r="D23" s="33">
        <v>8</v>
      </c>
      <c r="E23" s="33">
        <v>18</v>
      </c>
      <c r="F23" s="33">
        <v>-6.1</v>
      </c>
      <c r="G23" s="33">
        <v>7.3</v>
      </c>
      <c r="H23" s="33">
        <v>49</v>
      </c>
      <c r="I23" s="33">
        <v>-7.2</v>
      </c>
      <c r="J23" s="33">
        <v>6.9</v>
      </c>
      <c r="K23" s="33">
        <v>51</v>
      </c>
      <c r="L23" s="33">
        <v>-7.1</v>
      </c>
      <c r="M23" s="33">
        <v>6.9</v>
      </c>
      <c r="N23" s="33">
        <v>53</v>
      </c>
      <c r="O23" s="33">
        <v>-6.1</v>
      </c>
      <c r="P23" s="33">
        <v>6.7</v>
      </c>
      <c r="Q23" s="33">
        <v>49</v>
      </c>
      <c r="R23" s="18" t="s">
        <v>44</v>
      </c>
      <c r="S23" s="18" t="s">
        <v>140</v>
      </c>
    </row>
    <row r="24" spans="1:34" x14ac:dyDescent="0.25">
      <c r="A24" s="18">
        <v>4</v>
      </c>
      <c r="B24" s="33">
        <v>1</v>
      </c>
      <c r="C24" s="33">
        <v>17</v>
      </c>
      <c r="D24" s="33">
        <v>17</v>
      </c>
      <c r="E24" s="33">
        <v>17</v>
      </c>
      <c r="F24" s="33">
        <v>-5.8</v>
      </c>
      <c r="G24" s="33">
        <v>5.9</v>
      </c>
      <c r="H24" s="33">
        <v>56</v>
      </c>
      <c r="I24" s="33">
        <v>-6.2</v>
      </c>
      <c r="J24" s="33">
        <v>7</v>
      </c>
      <c r="K24" s="33">
        <v>107</v>
      </c>
      <c r="L24" s="33">
        <v>-6</v>
      </c>
      <c r="M24" s="33">
        <v>6.6</v>
      </c>
      <c r="N24" s="33">
        <v>105</v>
      </c>
      <c r="O24" s="33">
        <v>-5.4</v>
      </c>
      <c r="P24" s="33">
        <v>5.6</v>
      </c>
      <c r="Q24" s="33">
        <v>104</v>
      </c>
      <c r="R24" s="18" t="s">
        <v>44</v>
      </c>
      <c r="S24" s="18" t="s">
        <v>136</v>
      </c>
    </row>
    <row r="25" spans="1:34" x14ac:dyDescent="0.25">
      <c r="A25" s="18" t="s">
        <v>303</v>
      </c>
      <c r="B25" s="33"/>
      <c r="C25" s="33"/>
      <c r="D25" s="33"/>
      <c r="E25" s="33"/>
      <c r="G25" s="33"/>
      <c r="H25" s="33"/>
      <c r="I25" s="33"/>
      <c r="J25" s="33"/>
      <c r="Q25" s="33"/>
      <c r="R25" s="33"/>
      <c r="S25" s="33"/>
      <c r="T25" s="33"/>
      <c r="V25" s="33"/>
      <c r="W25" s="33"/>
      <c r="X25" s="33"/>
      <c r="Y25" s="33"/>
      <c r="Z25" s="33"/>
      <c r="AA25" s="33"/>
      <c r="AB25" s="33"/>
      <c r="AC25" s="33"/>
    </row>
    <row r="26" spans="1:34" x14ac:dyDescent="0.25">
      <c r="A26" s="34"/>
      <c r="B26" s="33"/>
      <c r="C26" s="33"/>
      <c r="D26" s="33"/>
      <c r="E26" s="33"/>
      <c r="G26" s="33"/>
      <c r="H26" s="33"/>
      <c r="I26" s="33"/>
      <c r="J26" s="33"/>
      <c r="Q26" s="33"/>
      <c r="R26" s="33"/>
      <c r="S26" s="33"/>
      <c r="T26" s="33"/>
      <c r="V26" s="33"/>
      <c r="W26" s="33"/>
      <c r="X26" s="33"/>
      <c r="Y26" s="33"/>
      <c r="Z26" s="33"/>
      <c r="AA26" s="33"/>
      <c r="AB26" s="33"/>
      <c r="AC26" s="33"/>
    </row>
    <row r="28" spans="1:34" x14ac:dyDescent="0.25">
      <c r="A28" s="18" t="s">
        <v>304</v>
      </c>
      <c r="B28" s="33"/>
      <c r="C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34" x14ac:dyDescent="0.25">
      <c r="A29" s="18" t="s">
        <v>30</v>
      </c>
      <c r="B29" s="33" t="s">
        <v>31</v>
      </c>
      <c r="C29" s="33" t="s">
        <v>32</v>
      </c>
      <c r="D29" s="18" t="s">
        <v>33</v>
      </c>
      <c r="E29" s="18" t="s">
        <v>34</v>
      </c>
      <c r="F29" s="18" t="s">
        <v>35</v>
      </c>
      <c r="G29" s="33" t="s">
        <v>256</v>
      </c>
      <c r="H29" s="33" t="s">
        <v>257</v>
      </c>
      <c r="I29" s="33" t="s">
        <v>258</v>
      </c>
      <c r="J29" s="33" t="s">
        <v>259</v>
      </c>
      <c r="K29" s="33" t="s">
        <v>36</v>
      </c>
      <c r="L29" s="33" t="s">
        <v>260</v>
      </c>
      <c r="M29" s="33" t="s">
        <v>261</v>
      </c>
      <c r="N29" s="33" t="s">
        <v>262</v>
      </c>
      <c r="O29" s="33" t="s">
        <v>305</v>
      </c>
      <c r="P29" s="33" t="s">
        <v>37</v>
      </c>
      <c r="Q29" s="18" t="s">
        <v>263</v>
      </c>
      <c r="R29" s="18" t="s">
        <v>264</v>
      </c>
      <c r="S29" s="18" t="s">
        <v>265</v>
      </c>
      <c r="T29" s="18" t="s">
        <v>266</v>
      </c>
      <c r="U29" s="18" t="s">
        <v>38</v>
      </c>
      <c r="V29" s="18" t="s">
        <v>267</v>
      </c>
      <c r="W29" s="18" t="s">
        <v>268</v>
      </c>
      <c r="X29" s="18" t="s">
        <v>269</v>
      </c>
      <c r="Y29" s="18" t="s">
        <v>270</v>
      </c>
      <c r="Z29" s="18" t="s">
        <v>39</v>
      </c>
      <c r="AA29" s="18" t="s">
        <v>271</v>
      </c>
      <c r="AB29" s="18" t="s">
        <v>272</v>
      </c>
      <c r="AC29" s="18" t="s">
        <v>273</v>
      </c>
      <c r="AD29" s="18" t="s">
        <v>274</v>
      </c>
      <c r="AE29" s="18" t="s">
        <v>40</v>
      </c>
      <c r="AF29" s="18" t="s">
        <v>275</v>
      </c>
      <c r="AG29" s="18" t="s">
        <v>44</v>
      </c>
      <c r="AH29" s="18" t="s">
        <v>45</v>
      </c>
    </row>
    <row r="30" spans="1:34" x14ac:dyDescent="0.25">
      <c r="A30" s="18">
        <v>2</v>
      </c>
      <c r="B30" s="33">
        <v>2</v>
      </c>
      <c r="C30" s="33">
        <v>24</v>
      </c>
      <c r="D30" s="18" t="s">
        <v>46</v>
      </c>
      <c r="E30" s="18" t="s">
        <v>46</v>
      </c>
      <c r="F30" s="18" t="s">
        <v>46</v>
      </c>
      <c r="G30" s="33">
        <v>10</v>
      </c>
      <c r="H30" s="33">
        <v>5.3</v>
      </c>
      <c r="I30" s="33">
        <v>8.6999999999999993</v>
      </c>
      <c r="J30" s="33">
        <v>6.5</v>
      </c>
      <c r="K30" s="33">
        <v>24</v>
      </c>
      <c r="L30" s="33">
        <v>11.2</v>
      </c>
      <c r="M30" s="33">
        <v>5.3</v>
      </c>
      <c r="N30" s="33">
        <v>6.3</v>
      </c>
      <c r="O30" s="33">
        <v>4.5999999999999996</v>
      </c>
      <c r="P30" s="33">
        <v>31</v>
      </c>
      <c r="Q30" s="18" t="s">
        <v>46</v>
      </c>
      <c r="R30" s="18" t="s">
        <v>46</v>
      </c>
      <c r="S30" s="18" t="s">
        <v>46</v>
      </c>
      <c r="T30" s="18" t="s">
        <v>46</v>
      </c>
      <c r="U30" s="18" t="s">
        <v>46</v>
      </c>
      <c r="V30" s="18" t="s">
        <v>46</v>
      </c>
      <c r="W30" s="18" t="s">
        <v>46</v>
      </c>
      <c r="X30" s="18" t="s">
        <v>46</v>
      </c>
      <c r="Y30" s="18" t="s">
        <v>46</v>
      </c>
      <c r="Z30" s="18" t="s">
        <v>46</v>
      </c>
      <c r="AA30" s="18" t="s">
        <v>46</v>
      </c>
      <c r="AB30" s="18" t="s">
        <v>46</v>
      </c>
      <c r="AC30" s="18" t="s">
        <v>46</v>
      </c>
      <c r="AD30" s="18" t="s">
        <v>46</v>
      </c>
      <c r="AE30" s="18" t="s">
        <v>46</v>
      </c>
      <c r="AF30" s="18">
        <v>0.5</v>
      </c>
      <c r="AG30" s="18" t="s">
        <v>44</v>
      </c>
      <c r="AH30" s="18" t="s">
        <v>69</v>
      </c>
    </row>
    <row r="31" spans="1:34" x14ac:dyDescent="0.25">
      <c r="A31" s="18">
        <v>2</v>
      </c>
      <c r="B31" s="33">
        <v>6</v>
      </c>
      <c r="C31" s="33">
        <v>51</v>
      </c>
      <c r="D31" s="18" t="s">
        <v>46</v>
      </c>
      <c r="E31" s="18" t="s">
        <v>46</v>
      </c>
      <c r="F31" s="18" t="s">
        <v>46</v>
      </c>
      <c r="G31" s="33">
        <v>16.46</v>
      </c>
      <c r="H31" s="33">
        <v>8.32</v>
      </c>
      <c r="I31" s="33">
        <v>16.43</v>
      </c>
      <c r="J31" s="33">
        <v>9.94</v>
      </c>
      <c r="K31" s="33">
        <v>75</v>
      </c>
      <c r="L31" s="33">
        <v>15.62</v>
      </c>
      <c r="M31" s="33">
        <v>7.86</v>
      </c>
      <c r="N31" s="33">
        <v>11.79</v>
      </c>
      <c r="O31" s="33">
        <v>8.76</v>
      </c>
      <c r="P31" s="33">
        <v>76</v>
      </c>
      <c r="Q31" s="18" t="s">
        <v>46</v>
      </c>
      <c r="R31" s="18" t="s">
        <v>46</v>
      </c>
      <c r="S31" s="18" t="s">
        <v>46</v>
      </c>
      <c r="T31" s="18" t="s">
        <v>46</v>
      </c>
      <c r="U31" s="18" t="s">
        <v>46</v>
      </c>
      <c r="V31" s="18" t="s">
        <v>46</v>
      </c>
      <c r="W31" s="18" t="s">
        <v>46</v>
      </c>
      <c r="X31" s="18" t="s">
        <v>46</v>
      </c>
      <c r="Y31" s="18" t="s">
        <v>46</v>
      </c>
      <c r="Z31" s="18" t="s">
        <v>46</v>
      </c>
      <c r="AA31" s="18" t="s">
        <v>46</v>
      </c>
      <c r="AB31" s="18" t="s">
        <v>46</v>
      </c>
      <c r="AC31" s="18" t="s">
        <v>46</v>
      </c>
      <c r="AD31" s="18" t="s">
        <v>46</v>
      </c>
      <c r="AE31" s="18" t="s">
        <v>46</v>
      </c>
      <c r="AF31" s="18">
        <v>0.5</v>
      </c>
      <c r="AG31" s="18" t="s">
        <v>44</v>
      </c>
      <c r="AH31" s="18" t="s">
        <v>55</v>
      </c>
    </row>
    <row r="32" spans="1:34" x14ac:dyDescent="0.25">
      <c r="A32" s="18">
        <v>2</v>
      </c>
      <c r="B32" s="33">
        <v>2</v>
      </c>
      <c r="C32" s="33">
        <v>22</v>
      </c>
      <c r="D32" s="18" t="s">
        <v>46</v>
      </c>
      <c r="E32" s="18" t="s">
        <v>46</v>
      </c>
      <c r="F32" s="18" t="s">
        <v>46</v>
      </c>
      <c r="G32" s="33">
        <v>25.13</v>
      </c>
      <c r="H32" s="33">
        <v>5.19</v>
      </c>
      <c r="I32" s="33">
        <v>23.43</v>
      </c>
      <c r="J32" s="33">
        <v>7.67</v>
      </c>
      <c r="K32" s="33">
        <v>40</v>
      </c>
      <c r="L32" s="33">
        <v>26.32</v>
      </c>
      <c r="M32" s="33">
        <v>5.97</v>
      </c>
      <c r="N32" s="33">
        <v>16.649999999999999</v>
      </c>
      <c r="O32" s="33">
        <v>8.0399999999999991</v>
      </c>
      <c r="P32" s="33">
        <v>40</v>
      </c>
      <c r="Q32" s="18" t="s">
        <v>46</v>
      </c>
      <c r="R32" s="18" t="s">
        <v>46</v>
      </c>
      <c r="S32" s="18" t="s">
        <v>46</v>
      </c>
      <c r="T32" s="18" t="s">
        <v>46</v>
      </c>
      <c r="U32" s="18" t="s">
        <v>46</v>
      </c>
      <c r="V32" s="18" t="s">
        <v>46</v>
      </c>
      <c r="W32" s="18" t="s">
        <v>46</v>
      </c>
      <c r="X32" s="18" t="s">
        <v>46</v>
      </c>
      <c r="Y32" s="18" t="s">
        <v>46</v>
      </c>
      <c r="Z32" s="18" t="s">
        <v>46</v>
      </c>
      <c r="AA32" s="18" t="s">
        <v>46</v>
      </c>
      <c r="AB32" s="18" t="s">
        <v>46</v>
      </c>
      <c r="AC32" s="18" t="s">
        <v>46</v>
      </c>
      <c r="AD32" s="18" t="s">
        <v>46</v>
      </c>
      <c r="AE32" s="18" t="s">
        <v>46</v>
      </c>
      <c r="AF32" s="18">
        <v>0.5</v>
      </c>
      <c r="AG32" s="18" t="s">
        <v>44</v>
      </c>
      <c r="AH32" s="18" t="s">
        <v>93</v>
      </c>
    </row>
    <row r="33" spans="1:34" x14ac:dyDescent="0.25">
      <c r="A33" s="18">
        <v>2</v>
      </c>
      <c r="B33" s="33">
        <v>36</v>
      </c>
      <c r="C33" s="33">
        <v>37</v>
      </c>
      <c r="D33" s="18" t="s">
        <v>46</v>
      </c>
      <c r="E33" s="18" t="s">
        <v>46</v>
      </c>
      <c r="F33" s="18" t="s">
        <v>46</v>
      </c>
      <c r="G33" s="33">
        <v>20.100000000000001</v>
      </c>
      <c r="H33" s="33">
        <v>6.4</v>
      </c>
      <c r="I33" s="33">
        <v>11.7</v>
      </c>
      <c r="J33" s="33">
        <v>7.5</v>
      </c>
      <c r="K33" s="33">
        <v>87</v>
      </c>
      <c r="L33" s="33">
        <v>20.6</v>
      </c>
      <c r="M33" s="33">
        <v>5.3</v>
      </c>
      <c r="N33" s="33">
        <v>10.9</v>
      </c>
      <c r="O33" s="33">
        <v>6.7</v>
      </c>
      <c r="P33" s="33">
        <v>87</v>
      </c>
      <c r="Q33" s="18" t="s">
        <v>46</v>
      </c>
      <c r="R33" s="18" t="s">
        <v>46</v>
      </c>
      <c r="S33" s="18" t="s">
        <v>46</v>
      </c>
      <c r="T33" s="18" t="s">
        <v>46</v>
      </c>
      <c r="U33" s="18" t="s">
        <v>46</v>
      </c>
      <c r="V33" s="18" t="s">
        <v>46</v>
      </c>
      <c r="W33" s="18" t="s">
        <v>46</v>
      </c>
      <c r="X33" s="18" t="s">
        <v>46</v>
      </c>
      <c r="Y33" s="18" t="s">
        <v>46</v>
      </c>
      <c r="Z33" s="18" t="s">
        <v>46</v>
      </c>
      <c r="AA33" s="18" t="s">
        <v>46</v>
      </c>
      <c r="AB33" s="18" t="s">
        <v>46</v>
      </c>
      <c r="AC33" s="18" t="s">
        <v>46</v>
      </c>
      <c r="AD33" s="18" t="s">
        <v>46</v>
      </c>
      <c r="AE33" s="18" t="s">
        <v>46</v>
      </c>
      <c r="AF33" s="18">
        <v>0.5</v>
      </c>
      <c r="AG33" s="18" t="s">
        <v>44</v>
      </c>
      <c r="AH33" s="18" t="s">
        <v>90</v>
      </c>
    </row>
    <row r="34" spans="1:34" x14ac:dyDescent="0.25">
      <c r="A34" s="18">
        <v>2</v>
      </c>
      <c r="B34" s="33">
        <v>6</v>
      </c>
      <c r="C34" s="33">
        <v>43</v>
      </c>
      <c r="D34" s="18" t="s">
        <v>46</v>
      </c>
      <c r="E34" s="18" t="s">
        <v>46</v>
      </c>
      <c r="F34" s="18" t="s">
        <v>46</v>
      </c>
      <c r="G34" s="33">
        <v>11.8</v>
      </c>
      <c r="H34" s="33">
        <v>2.8</v>
      </c>
      <c r="I34" s="33">
        <v>7.8</v>
      </c>
      <c r="J34" s="33">
        <v>6.1</v>
      </c>
      <c r="K34" s="33">
        <v>23</v>
      </c>
      <c r="L34" s="33">
        <v>11.4</v>
      </c>
      <c r="M34" s="33">
        <v>3.1</v>
      </c>
      <c r="N34" s="33">
        <v>5.3</v>
      </c>
      <c r="O34" s="33">
        <v>4.5</v>
      </c>
      <c r="P34" s="33">
        <v>21</v>
      </c>
      <c r="Q34" s="18" t="s">
        <v>46</v>
      </c>
      <c r="R34" s="18" t="s">
        <v>46</v>
      </c>
      <c r="S34" s="18" t="s">
        <v>46</v>
      </c>
      <c r="T34" s="18" t="s">
        <v>46</v>
      </c>
      <c r="U34" s="18" t="s">
        <v>46</v>
      </c>
      <c r="V34" s="18" t="s">
        <v>46</v>
      </c>
      <c r="W34" s="18" t="s">
        <v>46</v>
      </c>
      <c r="X34" s="18" t="s">
        <v>46</v>
      </c>
      <c r="Y34" s="18" t="s">
        <v>46</v>
      </c>
      <c r="Z34" s="18" t="s">
        <v>46</v>
      </c>
      <c r="AA34" s="18" t="s">
        <v>46</v>
      </c>
      <c r="AB34" s="18" t="s">
        <v>46</v>
      </c>
      <c r="AC34" s="18" t="s">
        <v>46</v>
      </c>
      <c r="AD34" s="18" t="s">
        <v>46</v>
      </c>
      <c r="AE34" s="18" t="s">
        <v>46</v>
      </c>
      <c r="AF34" s="18">
        <v>0.5</v>
      </c>
      <c r="AG34" s="18" t="s">
        <v>44</v>
      </c>
      <c r="AH34" s="18" t="s">
        <v>117</v>
      </c>
    </row>
    <row r="35" spans="1:34" x14ac:dyDescent="0.25">
      <c r="A35" s="18">
        <v>2</v>
      </c>
      <c r="B35" s="33">
        <v>22</v>
      </c>
      <c r="C35" s="33">
        <v>28</v>
      </c>
      <c r="D35" s="18" t="s">
        <v>46</v>
      </c>
      <c r="E35" s="18" t="s">
        <v>46</v>
      </c>
      <c r="F35" s="18" t="s">
        <v>46</v>
      </c>
      <c r="G35" s="33">
        <v>12.53</v>
      </c>
      <c r="H35" s="33">
        <v>4.43</v>
      </c>
      <c r="I35" s="33">
        <v>5.83</v>
      </c>
      <c r="J35" s="33">
        <v>3.85</v>
      </c>
      <c r="K35" s="33">
        <v>40</v>
      </c>
      <c r="L35" s="33">
        <v>13.22</v>
      </c>
      <c r="M35" s="33">
        <v>4.8099999999999996</v>
      </c>
      <c r="N35" s="33">
        <v>7.19</v>
      </c>
      <c r="O35" s="33">
        <v>5.84</v>
      </c>
      <c r="P35" s="33">
        <v>41</v>
      </c>
      <c r="Q35" s="18" t="s">
        <v>46</v>
      </c>
      <c r="R35" s="18" t="s">
        <v>46</v>
      </c>
      <c r="S35" s="18" t="s">
        <v>46</v>
      </c>
      <c r="T35" s="18" t="s">
        <v>46</v>
      </c>
      <c r="U35" s="18" t="s">
        <v>46</v>
      </c>
      <c r="V35" s="18" t="s">
        <v>46</v>
      </c>
      <c r="W35" s="18" t="s">
        <v>46</v>
      </c>
      <c r="X35" s="18" t="s">
        <v>46</v>
      </c>
      <c r="Y35" s="18" t="s">
        <v>46</v>
      </c>
      <c r="Z35" s="18" t="s">
        <v>46</v>
      </c>
      <c r="AA35" s="18" t="s">
        <v>46</v>
      </c>
      <c r="AB35" s="18" t="s">
        <v>46</v>
      </c>
      <c r="AC35" s="18" t="s">
        <v>46</v>
      </c>
      <c r="AD35" s="18" t="s">
        <v>46</v>
      </c>
      <c r="AE35" s="18" t="s">
        <v>46</v>
      </c>
      <c r="AF35" s="18">
        <v>0.5</v>
      </c>
      <c r="AG35" s="18" t="s">
        <v>44</v>
      </c>
      <c r="AH35" s="18" t="s">
        <v>87</v>
      </c>
    </row>
    <row r="36" spans="1:34" x14ac:dyDescent="0.25">
      <c r="A36" s="18">
        <v>2</v>
      </c>
      <c r="B36" s="33">
        <v>2</v>
      </c>
      <c r="C36" s="33">
        <v>51</v>
      </c>
      <c r="D36" s="18" t="s">
        <v>46</v>
      </c>
      <c r="E36" s="18" t="s">
        <v>46</v>
      </c>
      <c r="F36" s="18" t="s">
        <v>46</v>
      </c>
      <c r="G36" s="33">
        <v>26.1</v>
      </c>
      <c r="H36" s="33">
        <v>9.1</v>
      </c>
      <c r="I36" s="33">
        <v>22.1</v>
      </c>
      <c r="J36" s="33">
        <v>10</v>
      </c>
      <c r="K36" s="33">
        <v>44</v>
      </c>
      <c r="L36" s="33">
        <v>23.9</v>
      </c>
      <c r="M36" s="33">
        <v>9.9</v>
      </c>
      <c r="N36" s="33">
        <v>15.9</v>
      </c>
      <c r="O36" s="33">
        <v>10.4</v>
      </c>
      <c r="P36" s="33">
        <v>49</v>
      </c>
      <c r="Q36" s="18" t="s">
        <v>46</v>
      </c>
      <c r="R36" s="18" t="s">
        <v>46</v>
      </c>
      <c r="S36" s="18" t="s">
        <v>46</v>
      </c>
      <c r="T36" s="18" t="s">
        <v>46</v>
      </c>
      <c r="U36" s="18" t="s">
        <v>46</v>
      </c>
      <c r="V36" s="18" t="s">
        <v>46</v>
      </c>
      <c r="W36" s="18" t="s">
        <v>46</v>
      </c>
      <c r="X36" s="18" t="s">
        <v>46</v>
      </c>
      <c r="Y36" s="18" t="s">
        <v>46</v>
      </c>
      <c r="Z36" s="18" t="s">
        <v>46</v>
      </c>
      <c r="AA36" s="18" t="s">
        <v>46</v>
      </c>
      <c r="AB36" s="18" t="s">
        <v>46</v>
      </c>
      <c r="AC36" s="18" t="s">
        <v>46</v>
      </c>
      <c r="AD36" s="18" t="s">
        <v>46</v>
      </c>
      <c r="AE36" s="18" t="s">
        <v>46</v>
      </c>
      <c r="AF36" s="18">
        <v>0.5</v>
      </c>
      <c r="AG36" s="18" t="s">
        <v>44</v>
      </c>
      <c r="AH36" s="18" t="s">
        <v>79</v>
      </c>
    </row>
    <row r="37" spans="1:34" x14ac:dyDescent="0.25">
      <c r="A37" s="18">
        <v>2</v>
      </c>
      <c r="B37" s="33">
        <v>3</v>
      </c>
      <c r="C37" s="33">
        <v>36</v>
      </c>
      <c r="D37" s="18" t="s">
        <v>46</v>
      </c>
      <c r="E37" s="18" t="s">
        <v>46</v>
      </c>
      <c r="F37" s="18" t="s">
        <v>46</v>
      </c>
      <c r="G37" s="33">
        <v>5.73</v>
      </c>
      <c r="H37" s="33">
        <v>4.92</v>
      </c>
      <c r="I37" s="33">
        <v>8.8000000000000007</v>
      </c>
      <c r="J37" s="33">
        <v>5.19</v>
      </c>
      <c r="K37" s="33">
        <v>15</v>
      </c>
      <c r="L37" s="33">
        <v>8.34</v>
      </c>
      <c r="M37" s="33">
        <v>5.39</v>
      </c>
      <c r="N37" s="33">
        <v>6.18</v>
      </c>
      <c r="O37" s="33">
        <v>6.11</v>
      </c>
      <c r="P37" s="33">
        <v>15</v>
      </c>
      <c r="Q37" s="18" t="s">
        <v>46</v>
      </c>
      <c r="R37" s="18" t="s">
        <v>46</v>
      </c>
      <c r="S37" s="18" t="s">
        <v>46</v>
      </c>
      <c r="T37" s="18" t="s">
        <v>46</v>
      </c>
      <c r="U37" s="18" t="s">
        <v>46</v>
      </c>
      <c r="V37" s="18" t="s">
        <v>46</v>
      </c>
      <c r="W37" s="18" t="s">
        <v>46</v>
      </c>
      <c r="X37" s="18" t="s">
        <v>46</v>
      </c>
      <c r="Y37" s="18" t="s">
        <v>46</v>
      </c>
      <c r="Z37" s="18" t="s">
        <v>46</v>
      </c>
      <c r="AA37" s="18" t="s">
        <v>46</v>
      </c>
      <c r="AB37" s="18" t="s">
        <v>46</v>
      </c>
      <c r="AC37" s="18" t="s">
        <v>46</v>
      </c>
      <c r="AD37" s="18" t="s">
        <v>46</v>
      </c>
      <c r="AE37" s="18" t="s">
        <v>46</v>
      </c>
      <c r="AF37" s="18">
        <v>0.5</v>
      </c>
      <c r="AG37" s="18" t="s">
        <v>44</v>
      </c>
      <c r="AH37" s="18" t="s">
        <v>276</v>
      </c>
    </row>
    <row r="38" spans="1:34" x14ac:dyDescent="0.25">
      <c r="A38" s="18">
        <v>2</v>
      </c>
      <c r="B38" s="33">
        <v>6</v>
      </c>
      <c r="C38" s="33">
        <v>20</v>
      </c>
      <c r="D38" s="18" t="s">
        <v>46</v>
      </c>
      <c r="E38" s="18" t="s">
        <v>46</v>
      </c>
      <c r="F38" s="18" t="s">
        <v>46</v>
      </c>
      <c r="G38" s="33">
        <v>19.7</v>
      </c>
      <c r="H38" s="33">
        <v>3.4</v>
      </c>
      <c r="I38" s="33">
        <v>15.8</v>
      </c>
      <c r="J38" s="33">
        <v>7.6</v>
      </c>
      <c r="K38" s="33">
        <v>19</v>
      </c>
      <c r="L38" s="33">
        <v>23</v>
      </c>
      <c r="M38" s="33">
        <v>4.7</v>
      </c>
      <c r="N38" s="33">
        <v>16.600000000000001</v>
      </c>
      <c r="O38" s="33">
        <v>6.5</v>
      </c>
      <c r="P38" s="33">
        <v>21</v>
      </c>
      <c r="Q38" s="18" t="s">
        <v>46</v>
      </c>
      <c r="R38" s="18" t="s">
        <v>46</v>
      </c>
      <c r="S38" s="18" t="s">
        <v>46</v>
      </c>
      <c r="T38" s="18" t="s">
        <v>46</v>
      </c>
      <c r="U38" s="18" t="s">
        <v>46</v>
      </c>
      <c r="V38" s="18" t="s">
        <v>46</v>
      </c>
      <c r="W38" s="18" t="s">
        <v>46</v>
      </c>
      <c r="X38" s="18" t="s">
        <v>46</v>
      </c>
      <c r="Y38" s="18" t="s">
        <v>46</v>
      </c>
      <c r="Z38" s="18" t="s">
        <v>46</v>
      </c>
      <c r="AA38" s="18" t="s">
        <v>46</v>
      </c>
      <c r="AB38" s="18" t="s">
        <v>46</v>
      </c>
      <c r="AC38" s="18" t="s">
        <v>46</v>
      </c>
      <c r="AD38" s="18" t="s">
        <v>46</v>
      </c>
      <c r="AE38" s="18" t="s">
        <v>46</v>
      </c>
      <c r="AF38" s="18">
        <v>0.5</v>
      </c>
      <c r="AG38" s="18" t="s">
        <v>44</v>
      </c>
      <c r="AH38" s="18" t="s">
        <v>86</v>
      </c>
    </row>
    <row r="39" spans="1:34" x14ac:dyDescent="0.25">
      <c r="A39" s="18">
        <v>2</v>
      </c>
      <c r="B39" s="33">
        <v>2</v>
      </c>
      <c r="C39" s="33">
        <v>24</v>
      </c>
      <c r="D39" s="18" t="s">
        <v>46</v>
      </c>
      <c r="E39" s="18" t="s">
        <v>46</v>
      </c>
      <c r="F39" s="18" t="s">
        <v>46</v>
      </c>
      <c r="G39" s="33">
        <v>20.8</v>
      </c>
      <c r="H39" s="33">
        <v>4.2</v>
      </c>
      <c r="I39" s="33">
        <v>20.399999999999999</v>
      </c>
      <c r="J39" s="33">
        <v>7</v>
      </c>
      <c r="K39" s="33">
        <v>92</v>
      </c>
      <c r="L39" s="33">
        <v>20.9</v>
      </c>
      <c r="M39" s="33">
        <v>3.8</v>
      </c>
      <c r="N39" s="33">
        <v>15.7</v>
      </c>
      <c r="O39" s="33">
        <v>7.7</v>
      </c>
      <c r="P39" s="33">
        <v>96</v>
      </c>
      <c r="Q39" s="18" t="s">
        <v>46</v>
      </c>
      <c r="R39" s="18" t="s">
        <v>46</v>
      </c>
      <c r="S39" s="18" t="s">
        <v>46</v>
      </c>
      <c r="T39" s="18" t="s">
        <v>46</v>
      </c>
      <c r="U39" s="18" t="s">
        <v>46</v>
      </c>
      <c r="V39" s="18" t="s">
        <v>46</v>
      </c>
      <c r="W39" s="18" t="s">
        <v>46</v>
      </c>
      <c r="X39" s="18" t="s">
        <v>46</v>
      </c>
      <c r="Y39" s="18" t="s">
        <v>46</v>
      </c>
      <c r="Z39" s="18" t="s">
        <v>46</v>
      </c>
      <c r="AA39" s="18" t="s">
        <v>46</v>
      </c>
      <c r="AB39" s="18" t="s">
        <v>46</v>
      </c>
      <c r="AC39" s="18" t="s">
        <v>46</v>
      </c>
      <c r="AD39" s="18" t="s">
        <v>46</v>
      </c>
      <c r="AE39" s="18" t="s">
        <v>46</v>
      </c>
      <c r="AF39" s="18">
        <v>0.5</v>
      </c>
      <c r="AG39" s="18" t="s">
        <v>44</v>
      </c>
      <c r="AH39" s="18" t="s">
        <v>88</v>
      </c>
    </row>
    <row r="40" spans="1:34" x14ac:dyDescent="0.25">
      <c r="A40" s="18">
        <v>2</v>
      </c>
      <c r="B40" s="33">
        <v>6</v>
      </c>
      <c r="C40" s="33">
        <v>36</v>
      </c>
      <c r="D40" s="18" t="s">
        <v>46</v>
      </c>
      <c r="E40" s="18" t="s">
        <v>46</v>
      </c>
      <c r="F40" s="18" t="s">
        <v>46</v>
      </c>
      <c r="G40" s="33">
        <v>22.8</v>
      </c>
      <c r="H40" s="33">
        <v>12.5</v>
      </c>
      <c r="I40" s="33">
        <v>19.100000000000001</v>
      </c>
      <c r="J40" s="33">
        <v>9.9</v>
      </c>
      <c r="K40" s="33">
        <v>41</v>
      </c>
      <c r="L40" s="33">
        <v>26.3</v>
      </c>
      <c r="M40" s="33">
        <v>13.4</v>
      </c>
      <c r="N40" s="33">
        <v>11.5</v>
      </c>
      <c r="O40" s="33">
        <v>9.5</v>
      </c>
      <c r="P40" s="33">
        <v>39</v>
      </c>
      <c r="Q40" s="18" t="s">
        <v>46</v>
      </c>
      <c r="R40" s="18" t="s">
        <v>46</v>
      </c>
      <c r="S40" s="18" t="s">
        <v>46</v>
      </c>
      <c r="T40" s="18" t="s">
        <v>46</v>
      </c>
      <c r="U40" s="18" t="s">
        <v>46</v>
      </c>
      <c r="V40" s="18" t="s">
        <v>46</v>
      </c>
      <c r="W40" s="18" t="s">
        <v>46</v>
      </c>
      <c r="X40" s="18" t="s">
        <v>46</v>
      </c>
      <c r="Y40" s="18" t="s">
        <v>46</v>
      </c>
      <c r="Z40" s="18" t="s">
        <v>46</v>
      </c>
      <c r="AA40" s="18" t="s">
        <v>46</v>
      </c>
      <c r="AB40" s="18" t="s">
        <v>46</v>
      </c>
      <c r="AC40" s="18" t="s">
        <v>46</v>
      </c>
      <c r="AD40" s="18" t="s">
        <v>46</v>
      </c>
      <c r="AE40" s="18" t="s">
        <v>46</v>
      </c>
      <c r="AF40" s="18">
        <v>0.5</v>
      </c>
      <c r="AG40" s="18" t="s">
        <v>44</v>
      </c>
      <c r="AH40" s="18" t="s">
        <v>101</v>
      </c>
    </row>
    <row r="41" spans="1:34" x14ac:dyDescent="0.25">
      <c r="A41" s="18">
        <v>2</v>
      </c>
      <c r="B41" s="33">
        <v>2</v>
      </c>
      <c r="C41" s="33">
        <v>10</v>
      </c>
      <c r="D41" s="18" t="s">
        <v>46</v>
      </c>
      <c r="E41" s="18" t="s">
        <v>46</v>
      </c>
      <c r="F41" s="18" t="s">
        <v>46</v>
      </c>
      <c r="G41" s="33">
        <v>23.92</v>
      </c>
      <c r="H41" s="33">
        <v>3.87</v>
      </c>
      <c r="I41" s="33">
        <v>20.38</v>
      </c>
      <c r="J41" s="33">
        <v>7.87</v>
      </c>
      <c r="K41" s="33">
        <v>24</v>
      </c>
      <c r="L41" s="33">
        <v>23.54</v>
      </c>
      <c r="M41" s="33">
        <v>4.3899999999999997</v>
      </c>
      <c r="N41" s="33">
        <v>15.71</v>
      </c>
      <c r="O41" s="33">
        <v>7.54</v>
      </c>
      <c r="P41" s="33">
        <v>24</v>
      </c>
      <c r="Q41" s="18" t="s">
        <v>46</v>
      </c>
      <c r="R41" s="18" t="s">
        <v>46</v>
      </c>
      <c r="S41" s="18" t="s">
        <v>46</v>
      </c>
      <c r="T41" s="18" t="s">
        <v>46</v>
      </c>
      <c r="U41" s="18" t="s">
        <v>46</v>
      </c>
      <c r="V41" s="18" t="s">
        <v>46</v>
      </c>
      <c r="W41" s="18" t="s">
        <v>46</v>
      </c>
      <c r="X41" s="18" t="s">
        <v>46</v>
      </c>
      <c r="Y41" s="18" t="s">
        <v>46</v>
      </c>
      <c r="Z41" s="18" t="s">
        <v>46</v>
      </c>
      <c r="AA41" s="18" t="s">
        <v>46</v>
      </c>
      <c r="AB41" s="18" t="s">
        <v>46</v>
      </c>
      <c r="AC41" s="18" t="s">
        <v>46</v>
      </c>
      <c r="AD41" s="18" t="s">
        <v>46</v>
      </c>
      <c r="AE41" s="18" t="s">
        <v>46</v>
      </c>
      <c r="AF41" s="18">
        <v>0.5</v>
      </c>
      <c r="AG41" s="18" t="s">
        <v>44</v>
      </c>
      <c r="AH41" s="18" t="s">
        <v>277</v>
      </c>
    </row>
    <row r="42" spans="1:34" x14ac:dyDescent="0.25">
      <c r="A42" s="18">
        <v>2</v>
      </c>
      <c r="B42" s="33">
        <v>1</v>
      </c>
      <c r="C42" s="33">
        <v>17</v>
      </c>
      <c r="D42" s="18" t="s">
        <v>46</v>
      </c>
      <c r="E42" s="18" t="s">
        <v>46</v>
      </c>
      <c r="F42" s="18" t="s">
        <v>46</v>
      </c>
      <c r="G42" s="33">
        <v>20.7</v>
      </c>
      <c r="H42" s="33">
        <v>3.1</v>
      </c>
      <c r="I42" s="33">
        <v>15</v>
      </c>
      <c r="J42" s="33">
        <v>3.7</v>
      </c>
      <c r="K42" s="33">
        <v>43</v>
      </c>
      <c r="L42" s="33">
        <v>20.6</v>
      </c>
      <c r="M42" s="33">
        <v>2.9</v>
      </c>
      <c r="N42" s="33">
        <v>11.7</v>
      </c>
      <c r="O42" s="33">
        <v>3.7</v>
      </c>
      <c r="P42" s="33">
        <v>46</v>
      </c>
      <c r="Q42" s="18" t="s">
        <v>46</v>
      </c>
      <c r="R42" s="18" t="s">
        <v>46</v>
      </c>
      <c r="S42" s="18" t="s">
        <v>46</v>
      </c>
      <c r="T42" s="18" t="s">
        <v>46</v>
      </c>
      <c r="U42" s="18" t="s">
        <v>46</v>
      </c>
      <c r="V42" s="18" t="s">
        <v>46</v>
      </c>
      <c r="W42" s="18" t="s">
        <v>46</v>
      </c>
      <c r="X42" s="18" t="s">
        <v>46</v>
      </c>
      <c r="Y42" s="18" t="s">
        <v>46</v>
      </c>
      <c r="Z42" s="18" t="s">
        <v>46</v>
      </c>
      <c r="AA42" s="18" t="s">
        <v>46</v>
      </c>
      <c r="AB42" s="18" t="s">
        <v>46</v>
      </c>
      <c r="AC42" s="18" t="s">
        <v>46</v>
      </c>
      <c r="AD42" s="18" t="s">
        <v>46</v>
      </c>
      <c r="AE42" s="18" t="s">
        <v>46</v>
      </c>
      <c r="AF42" s="18">
        <v>0.5</v>
      </c>
      <c r="AG42" s="18" t="s">
        <v>44</v>
      </c>
      <c r="AH42" s="18" t="s">
        <v>51</v>
      </c>
    </row>
    <row r="43" spans="1:34" x14ac:dyDescent="0.25">
      <c r="A43" s="18">
        <v>2</v>
      </c>
      <c r="B43" s="33">
        <v>6</v>
      </c>
      <c r="C43" s="33">
        <v>40</v>
      </c>
      <c r="D43" s="18" t="s">
        <v>46</v>
      </c>
      <c r="E43" s="18" t="s">
        <v>46</v>
      </c>
      <c r="F43" s="18" t="s">
        <v>46</v>
      </c>
      <c r="G43" s="33">
        <v>19.8</v>
      </c>
      <c r="H43" s="33">
        <v>4.7</v>
      </c>
      <c r="I43" s="33">
        <v>14.7</v>
      </c>
      <c r="J43" s="33">
        <v>4.5</v>
      </c>
      <c r="K43" s="33">
        <v>16</v>
      </c>
      <c r="L43" s="33">
        <v>21</v>
      </c>
      <c r="M43" s="33">
        <v>6.6</v>
      </c>
      <c r="N43" s="33">
        <v>8.1</v>
      </c>
      <c r="O43" s="33">
        <v>3</v>
      </c>
      <c r="P43" s="33">
        <v>14</v>
      </c>
      <c r="Q43" s="18" t="s">
        <v>46</v>
      </c>
      <c r="R43" s="18" t="s">
        <v>46</v>
      </c>
      <c r="S43" s="18" t="s">
        <v>46</v>
      </c>
      <c r="T43" s="18" t="s">
        <v>46</v>
      </c>
      <c r="U43" s="18" t="s">
        <v>46</v>
      </c>
      <c r="V43" s="18" t="s">
        <v>46</v>
      </c>
      <c r="W43" s="18" t="s">
        <v>46</v>
      </c>
      <c r="X43" s="18" t="s">
        <v>46</v>
      </c>
      <c r="Y43" s="18" t="s">
        <v>46</v>
      </c>
      <c r="Z43" s="18" t="s">
        <v>46</v>
      </c>
      <c r="AA43" s="18" t="s">
        <v>46</v>
      </c>
      <c r="AB43" s="18" t="s">
        <v>46</v>
      </c>
      <c r="AC43" s="18" t="s">
        <v>46</v>
      </c>
      <c r="AD43" s="18" t="s">
        <v>46</v>
      </c>
      <c r="AE43" s="18" t="s">
        <v>46</v>
      </c>
      <c r="AF43" s="18">
        <v>0.5</v>
      </c>
      <c r="AG43" s="18" t="s">
        <v>44</v>
      </c>
      <c r="AH43" s="18" t="s">
        <v>278</v>
      </c>
    </row>
    <row r="44" spans="1:34" x14ac:dyDescent="0.25">
      <c r="A44" s="18">
        <v>2</v>
      </c>
      <c r="B44" s="33">
        <v>6</v>
      </c>
      <c r="C44" s="33">
        <v>42</v>
      </c>
      <c r="D44" s="18" t="s">
        <v>46</v>
      </c>
      <c r="E44" s="18" t="s">
        <v>46</v>
      </c>
      <c r="F44" s="18" t="s">
        <v>46</v>
      </c>
      <c r="G44" s="33">
        <v>15.1</v>
      </c>
      <c r="H44" s="33">
        <v>3.9</v>
      </c>
      <c r="I44" s="33">
        <v>7.6</v>
      </c>
      <c r="J44" s="33">
        <v>3.6</v>
      </c>
      <c r="K44" s="33">
        <v>68</v>
      </c>
      <c r="L44" s="33">
        <v>15.3</v>
      </c>
      <c r="M44" s="33">
        <v>3.4</v>
      </c>
      <c r="N44" s="33">
        <v>4.4000000000000004</v>
      </c>
      <c r="O44" s="33">
        <v>3.8</v>
      </c>
      <c r="P44" s="33">
        <v>69</v>
      </c>
      <c r="Q44" s="18" t="s">
        <v>46</v>
      </c>
      <c r="R44" s="18" t="s">
        <v>46</v>
      </c>
      <c r="S44" s="18" t="s">
        <v>46</v>
      </c>
      <c r="T44" s="18" t="s">
        <v>46</v>
      </c>
      <c r="U44" s="18" t="s">
        <v>46</v>
      </c>
      <c r="V44" s="18" t="s">
        <v>46</v>
      </c>
      <c r="W44" s="18" t="s">
        <v>46</v>
      </c>
      <c r="X44" s="18" t="s">
        <v>46</v>
      </c>
      <c r="Y44" s="18" t="s">
        <v>46</v>
      </c>
      <c r="Z44" s="18" t="s">
        <v>46</v>
      </c>
      <c r="AA44" s="18" t="s">
        <v>46</v>
      </c>
      <c r="AB44" s="18" t="s">
        <v>46</v>
      </c>
      <c r="AC44" s="18" t="s">
        <v>46</v>
      </c>
      <c r="AD44" s="18" t="s">
        <v>46</v>
      </c>
      <c r="AE44" s="18" t="s">
        <v>46</v>
      </c>
      <c r="AF44" s="18">
        <v>0.5</v>
      </c>
      <c r="AG44" s="18" t="s">
        <v>44</v>
      </c>
      <c r="AH44" s="18" t="s">
        <v>83</v>
      </c>
    </row>
    <row r="45" spans="1:34" x14ac:dyDescent="0.25">
      <c r="A45" s="18">
        <v>2</v>
      </c>
      <c r="B45" s="33">
        <v>19</v>
      </c>
      <c r="C45" s="33">
        <v>43</v>
      </c>
      <c r="D45" s="18" t="s">
        <v>46</v>
      </c>
      <c r="E45" s="18" t="s">
        <v>46</v>
      </c>
      <c r="F45" s="18" t="s">
        <v>46</v>
      </c>
      <c r="G45" s="33">
        <v>16.420000000000002</v>
      </c>
      <c r="H45" s="33">
        <v>5.33</v>
      </c>
      <c r="I45" s="33">
        <v>8.19</v>
      </c>
      <c r="J45" s="33">
        <v>6.08</v>
      </c>
      <c r="K45" s="33">
        <v>50</v>
      </c>
      <c r="L45" s="33">
        <v>16.91</v>
      </c>
      <c r="M45" s="33">
        <v>5.03</v>
      </c>
      <c r="N45" s="33">
        <v>8.14</v>
      </c>
      <c r="O45" s="33">
        <v>6.28</v>
      </c>
      <c r="P45" s="33">
        <v>54</v>
      </c>
      <c r="Q45" s="18" t="s">
        <v>46</v>
      </c>
      <c r="R45" s="18" t="s">
        <v>46</v>
      </c>
      <c r="S45" s="18" t="s">
        <v>46</v>
      </c>
      <c r="T45" s="18" t="s">
        <v>46</v>
      </c>
      <c r="U45" s="18" t="s">
        <v>46</v>
      </c>
      <c r="V45" s="18" t="s">
        <v>46</v>
      </c>
      <c r="W45" s="18" t="s">
        <v>46</v>
      </c>
      <c r="X45" s="18" t="s">
        <v>46</v>
      </c>
      <c r="Y45" s="18" t="s">
        <v>46</v>
      </c>
      <c r="Z45" s="18" t="s">
        <v>46</v>
      </c>
      <c r="AA45" s="18" t="s">
        <v>46</v>
      </c>
      <c r="AB45" s="18" t="s">
        <v>46</v>
      </c>
      <c r="AC45" s="18" t="s">
        <v>46</v>
      </c>
      <c r="AD45" s="18" t="s">
        <v>46</v>
      </c>
      <c r="AE45" s="18" t="s">
        <v>46</v>
      </c>
      <c r="AF45" s="18">
        <v>0.5</v>
      </c>
      <c r="AG45" s="18" t="s">
        <v>44</v>
      </c>
      <c r="AH45" s="18" t="s">
        <v>109</v>
      </c>
    </row>
    <row r="46" spans="1:34" x14ac:dyDescent="0.25">
      <c r="A46" s="18">
        <v>2</v>
      </c>
      <c r="B46" s="33">
        <v>6</v>
      </c>
      <c r="C46" s="33">
        <v>47</v>
      </c>
      <c r="D46" s="18" t="s">
        <v>46</v>
      </c>
      <c r="E46" s="18" t="s">
        <v>46</v>
      </c>
      <c r="F46" s="18" t="s">
        <v>46</v>
      </c>
      <c r="G46" s="33">
        <v>22</v>
      </c>
      <c r="H46" s="33">
        <v>8.8000000000000007</v>
      </c>
      <c r="I46" s="33">
        <v>21.2</v>
      </c>
      <c r="J46" s="33">
        <v>9.8000000000000007</v>
      </c>
      <c r="K46" s="33">
        <v>30</v>
      </c>
      <c r="L46" s="33">
        <v>23.9</v>
      </c>
      <c r="M46" s="33">
        <v>9.8000000000000007</v>
      </c>
      <c r="N46" s="33">
        <v>12.6</v>
      </c>
      <c r="O46" s="33">
        <v>8.9</v>
      </c>
      <c r="P46" s="33">
        <v>30</v>
      </c>
      <c r="Q46" s="18" t="s">
        <v>46</v>
      </c>
      <c r="R46" s="18" t="s">
        <v>46</v>
      </c>
      <c r="S46" s="18" t="s">
        <v>46</v>
      </c>
      <c r="T46" s="18" t="s">
        <v>46</v>
      </c>
      <c r="U46" s="18" t="s">
        <v>46</v>
      </c>
      <c r="V46" s="18" t="s">
        <v>46</v>
      </c>
      <c r="W46" s="18" t="s">
        <v>46</v>
      </c>
      <c r="X46" s="18" t="s">
        <v>46</v>
      </c>
      <c r="Y46" s="18" t="s">
        <v>46</v>
      </c>
      <c r="Z46" s="18" t="s">
        <v>46</v>
      </c>
      <c r="AA46" s="18" t="s">
        <v>46</v>
      </c>
      <c r="AB46" s="18" t="s">
        <v>46</v>
      </c>
      <c r="AC46" s="18" t="s">
        <v>46</v>
      </c>
      <c r="AD46" s="18" t="s">
        <v>46</v>
      </c>
      <c r="AE46" s="18" t="s">
        <v>46</v>
      </c>
      <c r="AF46" s="18">
        <v>0.5</v>
      </c>
      <c r="AG46" s="18" t="s">
        <v>44</v>
      </c>
      <c r="AH46" s="18" t="s">
        <v>118</v>
      </c>
    </row>
    <row r="47" spans="1:34" x14ac:dyDescent="0.25">
      <c r="A47" s="18">
        <v>2</v>
      </c>
      <c r="B47" s="33">
        <v>2</v>
      </c>
      <c r="C47" s="33">
        <v>24</v>
      </c>
      <c r="D47" s="18" t="s">
        <v>46</v>
      </c>
      <c r="E47" s="18" t="s">
        <v>46</v>
      </c>
      <c r="F47" s="18" t="s">
        <v>46</v>
      </c>
      <c r="G47" s="33">
        <v>14.7</v>
      </c>
      <c r="H47" s="33">
        <v>3.9</v>
      </c>
      <c r="I47" s="33">
        <v>14.1</v>
      </c>
      <c r="J47" s="33">
        <v>4.2</v>
      </c>
      <c r="K47" s="33">
        <v>19</v>
      </c>
      <c r="L47" s="33">
        <v>13.8</v>
      </c>
      <c r="M47" s="33">
        <v>4.5</v>
      </c>
      <c r="N47" s="33">
        <v>9.6</v>
      </c>
      <c r="O47" s="33">
        <v>5.8</v>
      </c>
      <c r="P47" s="33">
        <v>29</v>
      </c>
      <c r="Q47" s="18" t="s">
        <v>46</v>
      </c>
      <c r="R47" s="18" t="s">
        <v>46</v>
      </c>
      <c r="S47" s="18" t="s">
        <v>46</v>
      </c>
      <c r="T47" s="18" t="s">
        <v>46</v>
      </c>
      <c r="U47" s="18" t="s">
        <v>46</v>
      </c>
      <c r="V47" s="18" t="s">
        <v>46</v>
      </c>
      <c r="W47" s="18" t="s">
        <v>46</v>
      </c>
      <c r="X47" s="18" t="s">
        <v>46</v>
      </c>
      <c r="Y47" s="18" t="s">
        <v>46</v>
      </c>
      <c r="Z47" s="18" t="s">
        <v>46</v>
      </c>
      <c r="AA47" s="18" t="s">
        <v>46</v>
      </c>
      <c r="AB47" s="18" t="s">
        <v>46</v>
      </c>
      <c r="AC47" s="18" t="s">
        <v>46</v>
      </c>
      <c r="AD47" s="18" t="s">
        <v>46</v>
      </c>
      <c r="AE47" s="18" t="s">
        <v>46</v>
      </c>
      <c r="AF47" s="18">
        <v>0.5</v>
      </c>
      <c r="AG47" s="18" t="s">
        <v>44</v>
      </c>
      <c r="AH47" s="18" t="s">
        <v>72</v>
      </c>
    </row>
    <row r="48" spans="1:34" x14ac:dyDescent="0.25">
      <c r="A48" s="18">
        <v>2</v>
      </c>
      <c r="B48" s="33">
        <v>6</v>
      </c>
      <c r="C48" s="33">
        <v>49</v>
      </c>
      <c r="D48" s="18" t="s">
        <v>46</v>
      </c>
      <c r="E48" s="18" t="s">
        <v>46</v>
      </c>
      <c r="F48" s="18" t="s">
        <v>46</v>
      </c>
      <c r="G48" s="33">
        <v>12.1</v>
      </c>
      <c r="H48" s="33">
        <v>5.0999999999999996</v>
      </c>
      <c r="I48" s="33">
        <v>13.4</v>
      </c>
      <c r="J48" s="33">
        <v>4.9000000000000004</v>
      </c>
      <c r="K48" s="33">
        <v>40</v>
      </c>
      <c r="L48" s="33">
        <v>12.7</v>
      </c>
      <c r="M48" s="33">
        <v>3.8</v>
      </c>
      <c r="N48" s="33">
        <v>10.1</v>
      </c>
      <c r="O48" s="33">
        <v>5.3</v>
      </c>
      <c r="P48" s="33">
        <v>53</v>
      </c>
      <c r="Q48" s="18" t="s">
        <v>46</v>
      </c>
      <c r="R48" s="18" t="s">
        <v>46</v>
      </c>
      <c r="S48" s="18" t="s">
        <v>46</v>
      </c>
      <c r="T48" s="18" t="s">
        <v>46</v>
      </c>
      <c r="U48" s="18" t="s">
        <v>46</v>
      </c>
      <c r="V48" s="18" t="s">
        <v>46</v>
      </c>
      <c r="W48" s="18" t="s">
        <v>46</v>
      </c>
      <c r="X48" s="18" t="s">
        <v>46</v>
      </c>
      <c r="Y48" s="18" t="s">
        <v>46</v>
      </c>
      <c r="Z48" s="18" t="s">
        <v>46</v>
      </c>
      <c r="AA48" s="18" t="s">
        <v>46</v>
      </c>
      <c r="AB48" s="18" t="s">
        <v>46</v>
      </c>
      <c r="AC48" s="18" t="s">
        <v>46</v>
      </c>
      <c r="AD48" s="18" t="s">
        <v>46</v>
      </c>
      <c r="AE48" s="18" t="s">
        <v>46</v>
      </c>
      <c r="AF48" s="18">
        <v>0.5</v>
      </c>
      <c r="AG48" s="18" t="s">
        <v>44</v>
      </c>
      <c r="AH48" s="18" t="s">
        <v>78</v>
      </c>
    </row>
    <row r="49" spans="1:34" x14ac:dyDescent="0.25">
      <c r="A49" s="18">
        <v>2</v>
      </c>
      <c r="B49" s="33">
        <v>1</v>
      </c>
      <c r="C49" s="33">
        <v>17</v>
      </c>
      <c r="D49" s="18" t="s">
        <v>46</v>
      </c>
      <c r="E49" s="18" t="s">
        <v>46</v>
      </c>
      <c r="F49" s="18" t="s">
        <v>46</v>
      </c>
      <c r="G49" s="33">
        <v>19.899999999999999</v>
      </c>
      <c r="H49" s="33">
        <v>2.9</v>
      </c>
      <c r="I49" s="33">
        <v>12.6</v>
      </c>
      <c r="J49" s="33">
        <v>6.4</v>
      </c>
      <c r="K49" s="33">
        <v>43</v>
      </c>
      <c r="L49" s="33">
        <v>19.600000000000001</v>
      </c>
      <c r="M49" s="33">
        <v>3.1</v>
      </c>
      <c r="N49" s="33">
        <v>13.3</v>
      </c>
      <c r="O49" s="33">
        <v>7.3</v>
      </c>
      <c r="P49" s="33">
        <v>47</v>
      </c>
      <c r="Q49" s="18" t="s">
        <v>46</v>
      </c>
      <c r="R49" s="18" t="s">
        <v>46</v>
      </c>
      <c r="S49" s="18" t="s">
        <v>46</v>
      </c>
      <c r="T49" s="18" t="s">
        <v>46</v>
      </c>
      <c r="U49" s="18" t="s">
        <v>46</v>
      </c>
      <c r="V49" s="18" t="s">
        <v>46</v>
      </c>
      <c r="W49" s="18" t="s">
        <v>46</v>
      </c>
      <c r="X49" s="18" t="s">
        <v>46</v>
      </c>
      <c r="Y49" s="18" t="s">
        <v>46</v>
      </c>
      <c r="Z49" s="18" t="s">
        <v>46</v>
      </c>
      <c r="AA49" s="18" t="s">
        <v>46</v>
      </c>
      <c r="AB49" s="18" t="s">
        <v>46</v>
      </c>
      <c r="AC49" s="18" t="s">
        <v>46</v>
      </c>
      <c r="AD49" s="18" t="s">
        <v>46</v>
      </c>
      <c r="AE49" s="18" t="s">
        <v>46</v>
      </c>
      <c r="AF49" s="18">
        <v>0.5</v>
      </c>
      <c r="AG49" s="18" t="s">
        <v>44</v>
      </c>
      <c r="AH49" s="18" t="s">
        <v>92</v>
      </c>
    </row>
    <row r="50" spans="1:34" x14ac:dyDescent="0.25">
      <c r="A50" s="18">
        <v>2</v>
      </c>
      <c r="B50" s="33">
        <v>3</v>
      </c>
      <c r="C50" s="33">
        <v>34</v>
      </c>
      <c r="D50" s="18" t="s">
        <v>46</v>
      </c>
      <c r="E50" s="18" t="s">
        <v>46</v>
      </c>
      <c r="F50" s="18" t="s">
        <v>46</v>
      </c>
      <c r="G50" s="33">
        <v>21.1</v>
      </c>
      <c r="H50" s="33">
        <v>9.9</v>
      </c>
      <c r="I50" s="33">
        <v>18</v>
      </c>
      <c r="J50" s="33">
        <v>7</v>
      </c>
      <c r="K50" s="33">
        <v>40</v>
      </c>
      <c r="L50" s="33">
        <v>26.8</v>
      </c>
      <c r="M50" s="33">
        <v>8.3000000000000007</v>
      </c>
      <c r="N50" s="33">
        <v>13.5</v>
      </c>
      <c r="O50" s="33">
        <v>7.1</v>
      </c>
      <c r="P50" s="33">
        <v>44</v>
      </c>
      <c r="Q50" s="18" t="s">
        <v>46</v>
      </c>
      <c r="R50" s="18" t="s">
        <v>46</v>
      </c>
      <c r="S50" s="18" t="s">
        <v>46</v>
      </c>
      <c r="T50" s="18" t="s">
        <v>46</v>
      </c>
      <c r="U50" s="18" t="s">
        <v>46</v>
      </c>
      <c r="V50" s="18" t="s">
        <v>46</v>
      </c>
      <c r="W50" s="18" t="s">
        <v>46</v>
      </c>
      <c r="X50" s="18" t="s">
        <v>46</v>
      </c>
      <c r="Y50" s="18" t="s">
        <v>46</v>
      </c>
      <c r="Z50" s="18" t="s">
        <v>46</v>
      </c>
      <c r="AA50" s="18" t="s">
        <v>46</v>
      </c>
      <c r="AB50" s="18" t="s">
        <v>46</v>
      </c>
      <c r="AC50" s="18" t="s">
        <v>46</v>
      </c>
      <c r="AD50" s="18" t="s">
        <v>46</v>
      </c>
      <c r="AE50" s="18" t="s">
        <v>46</v>
      </c>
      <c r="AF50" s="18">
        <v>0.5</v>
      </c>
      <c r="AG50" s="18" t="s">
        <v>44</v>
      </c>
      <c r="AH50" s="18" t="s">
        <v>121</v>
      </c>
    </row>
    <row r="51" spans="1:34" x14ac:dyDescent="0.25">
      <c r="A51" s="18">
        <v>2</v>
      </c>
      <c r="B51" s="33">
        <v>14</v>
      </c>
      <c r="C51" s="33">
        <v>17</v>
      </c>
      <c r="D51" s="18" t="s">
        <v>46</v>
      </c>
      <c r="E51" s="18" t="s">
        <v>46</v>
      </c>
      <c r="F51" s="18" t="s">
        <v>46</v>
      </c>
      <c r="G51" s="33">
        <v>23.5</v>
      </c>
      <c r="H51" s="33">
        <v>3.8</v>
      </c>
      <c r="I51" s="33">
        <v>13.2</v>
      </c>
      <c r="J51" s="33">
        <v>6.8</v>
      </c>
      <c r="K51" s="33">
        <v>93</v>
      </c>
      <c r="L51" s="33">
        <v>23.8</v>
      </c>
      <c r="M51" s="33">
        <v>4</v>
      </c>
      <c r="N51" s="33">
        <v>14.1</v>
      </c>
      <c r="O51" s="33">
        <v>7.2</v>
      </c>
      <c r="P51" s="33">
        <v>90</v>
      </c>
      <c r="Q51" s="18" t="s">
        <v>46</v>
      </c>
      <c r="R51" s="18" t="s">
        <v>46</v>
      </c>
      <c r="S51" s="18" t="s">
        <v>46</v>
      </c>
      <c r="T51" s="18" t="s">
        <v>46</v>
      </c>
      <c r="U51" s="18" t="s">
        <v>46</v>
      </c>
      <c r="V51" s="18" t="s">
        <v>46</v>
      </c>
      <c r="W51" s="18" t="s">
        <v>46</v>
      </c>
      <c r="X51" s="18" t="s">
        <v>46</v>
      </c>
      <c r="Y51" s="18" t="s">
        <v>46</v>
      </c>
      <c r="Z51" s="18" t="s">
        <v>46</v>
      </c>
      <c r="AA51" s="18" t="s">
        <v>46</v>
      </c>
      <c r="AB51" s="18" t="s">
        <v>46</v>
      </c>
      <c r="AC51" s="18" t="s">
        <v>46</v>
      </c>
      <c r="AD51" s="18" t="s">
        <v>46</v>
      </c>
      <c r="AE51" s="18" t="s">
        <v>46</v>
      </c>
      <c r="AF51" s="18">
        <v>0.5</v>
      </c>
      <c r="AG51" s="18" t="s">
        <v>44</v>
      </c>
      <c r="AH51" s="18" t="s">
        <v>85</v>
      </c>
    </row>
    <row r="52" spans="1:34" x14ac:dyDescent="0.25">
      <c r="A52" s="18">
        <v>2</v>
      </c>
      <c r="B52" s="33">
        <v>20</v>
      </c>
      <c r="C52" s="33">
        <v>46</v>
      </c>
      <c r="D52" s="18" t="s">
        <v>46</v>
      </c>
      <c r="E52" s="18" t="s">
        <v>46</v>
      </c>
      <c r="F52" s="18" t="s">
        <v>46</v>
      </c>
      <c r="G52" s="33">
        <v>22.5</v>
      </c>
      <c r="H52" s="33">
        <v>4.9000000000000004</v>
      </c>
      <c r="I52" s="33">
        <v>17</v>
      </c>
      <c r="J52" s="33">
        <v>6.8</v>
      </c>
      <c r="K52" s="33">
        <v>22</v>
      </c>
      <c r="L52" s="33">
        <v>22.1</v>
      </c>
      <c r="M52" s="33">
        <v>5.9</v>
      </c>
      <c r="N52" s="33">
        <v>12.9</v>
      </c>
      <c r="O52" s="33">
        <v>7.3</v>
      </c>
      <c r="P52" s="33">
        <v>22</v>
      </c>
      <c r="Q52" s="18" t="s">
        <v>46</v>
      </c>
      <c r="R52" s="18" t="s">
        <v>46</v>
      </c>
      <c r="S52" s="18" t="s">
        <v>46</v>
      </c>
      <c r="T52" s="18" t="s">
        <v>46</v>
      </c>
      <c r="U52" s="18" t="s">
        <v>46</v>
      </c>
      <c r="V52" s="18" t="s">
        <v>46</v>
      </c>
      <c r="W52" s="18" t="s">
        <v>46</v>
      </c>
      <c r="X52" s="18" t="s">
        <v>46</v>
      </c>
      <c r="Y52" s="18" t="s">
        <v>46</v>
      </c>
      <c r="Z52" s="18" t="s">
        <v>46</v>
      </c>
      <c r="AA52" s="18" t="s">
        <v>46</v>
      </c>
      <c r="AB52" s="18" t="s">
        <v>46</v>
      </c>
      <c r="AC52" s="18" t="s">
        <v>46</v>
      </c>
      <c r="AD52" s="18" t="s">
        <v>46</v>
      </c>
      <c r="AE52" s="18" t="s">
        <v>46</v>
      </c>
      <c r="AF52" s="18">
        <v>0.5</v>
      </c>
      <c r="AG52" s="18" t="s">
        <v>44</v>
      </c>
      <c r="AH52" s="18" t="s">
        <v>62</v>
      </c>
    </row>
    <row r="53" spans="1:34" x14ac:dyDescent="0.25">
      <c r="A53" s="18">
        <v>2</v>
      </c>
      <c r="B53" s="33">
        <v>20</v>
      </c>
      <c r="C53" s="33">
        <v>37</v>
      </c>
      <c r="D53" s="18" t="s">
        <v>46</v>
      </c>
      <c r="E53" s="18" t="s">
        <v>46</v>
      </c>
      <c r="F53" s="18" t="s">
        <v>46</v>
      </c>
      <c r="G53" s="33">
        <v>14.12</v>
      </c>
      <c r="H53" s="33">
        <v>3.91099</v>
      </c>
      <c r="I53" s="33">
        <v>7.2436400000000001</v>
      </c>
      <c r="J53" s="33">
        <v>3.4365999999999999</v>
      </c>
      <c r="K53" s="33">
        <v>33</v>
      </c>
      <c r="L53" s="33">
        <v>13.2562</v>
      </c>
      <c r="M53" s="33">
        <v>3.4612500000000002</v>
      </c>
      <c r="N53" s="33">
        <v>8.2738200000000006</v>
      </c>
      <c r="O53" s="33">
        <v>5.0141400000000003</v>
      </c>
      <c r="P53" s="33">
        <v>55</v>
      </c>
      <c r="Q53" s="18" t="s">
        <v>46</v>
      </c>
      <c r="R53" s="18" t="s">
        <v>46</v>
      </c>
      <c r="S53" s="18" t="s">
        <v>46</v>
      </c>
      <c r="T53" s="18" t="s">
        <v>46</v>
      </c>
      <c r="U53" s="18" t="s">
        <v>46</v>
      </c>
      <c r="V53" s="18" t="s">
        <v>46</v>
      </c>
      <c r="W53" s="18" t="s">
        <v>46</v>
      </c>
      <c r="X53" s="18" t="s">
        <v>46</v>
      </c>
      <c r="Y53" s="18" t="s">
        <v>46</v>
      </c>
      <c r="Z53" s="18" t="s">
        <v>46</v>
      </c>
      <c r="AA53" s="18" t="s">
        <v>46</v>
      </c>
      <c r="AB53" s="18" t="s">
        <v>46</v>
      </c>
      <c r="AC53" s="18" t="s">
        <v>46</v>
      </c>
      <c r="AD53" s="18" t="s">
        <v>46</v>
      </c>
      <c r="AE53" s="18" t="s">
        <v>46</v>
      </c>
      <c r="AF53" s="18">
        <v>0.5</v>
      </c>
      <c r="AG53" s="18" t="s">
        <v>44</v>
      </c>
      <c r="AH53" s="18" t="s">
        <v>73</v>
      </c>
    </row>
    <row r="54" spans="1:34" x14ac:dyDescent="0.25">
      <c r="A54" s="18">
        <v>2</v>
      </c>
      <c r="B54" s="33">
        <v>6</v>
      </c>
      <c r="C54" s="33">
        <v>27</v>
      </c>
      <c r="D54" s="18" t="s">
        <v>46</v>
      </c>
      <c r="E54" s="18" t="s">
        <v>46</v>
      </c>
      <c r="F54" s="18" t="s">
        <v>46</v>
      </c>
      <c r="G54" s="33">
        <v>22.05</v>
      </c>
      <c r="H54" s="33">
        <v>5.24</v>
      </c>
      <c r="I54" s="33">
        <v>17.27</v>
      </c>
      <c r="J54" s="33">
        <v>6.53</v>
      </c>
      <c r="K54" s="33">
        <v>84</v>
      </c>
      <c r="L54" s="33">
        <v>21.2</v>
      </c>
      <c r="M54" s="33">
        <v>5</v>
      </c>
      <c r="N54" s="33">
        <v>16.600000000000001</v>
      </c>
      <c r="O54" s="33">
        <v>6.4</v>
      </c>
      <c r="P54" s="33">
        <v>86</v>
      </c>
      <c r="Q54" s="18" t="s">
        <v>46</v>
      </c>
      <c r="R54" s="18" t="s">
        <v>46</v>
      </c>
      <c r="S54" s="18" t="s">
        <v>46</v>
      </c>
      <c r="T54" s="18" t="s">
        <v>46</v>
      </c>
      <c r="U54" s="18" t="s">
        <v>46</v>
      </c>
      <c r="V54" s="18" t="s">
        <v>46</v>
      </c>
      <c r="W54" s="18" t="s">
        <v>46</v>
      </c>
      <c r="X54" s="18" t="s">
        <v>46</v>
      </c>
      <c r="Y54" s="18" t="s">
        <v>46</v>
      </c>
      <c r="Z54" s="18" t="s">
        <v>46</v>
      </c>
      <c r="AA54" s="18" t="s">
        <v>46</v>
      </c>
      <c r="AB54" s="18" t="s">
        <v>46</v>
      </c>
      <c r="AC54" s="18" t="s">
        <v>46</v>
      </c>
      <c r="AD54" s="18" t="s">
        <v>46</v>
      </c>
      <c r="AE54" s="18" t="s">
        <v>46</v>
      </c>
      <c r="AF54" s="18">
        <v>0.5</v>
      </c>
      <c r="AG54" s="18" t="s">
        <v>44</v>
      </c>
      <c r="AH54" s="18" t="s">
        <v>103</v>
      </c>
    </row>
    <row r="55" spans="1:34" x14ac:dyDescent="0.25">
      <c r="A55" s="18">
        <v>2</v>
      </c>
      <c r="B55" s="33">
        <v>19</v>
      </c>
      <c r="C55" s="33">
        <v>57</v>
      </c>
      <c r="D55" s="18" t="s">
        <v>46</v>
      </c>
      <c r="E55" s="18" t="s">
        <v>46</v>
      </c>
      <c r="F55" s="18" t="s">
        <v>46</v>
      </c>
      <c r="G55" s="33">
        <v>20.5</v>
      </c>
      <c r="H55" s="33">
        <v>5</v>
      </c>
      <c r="I55" s="33">
        <v>15.6</v>
      </c>
      <c r="J55" s="33">
        <v>7.9</v>
      </c>
      <c r="K55" s="33">
        <v>84</v>
      </c>
      <c r="L55" s="33">
        <v>19.84</v>
      </c>
      <c r="M55" s="33">
        <v>4.83</v>
      </c>
      <c r="N55" s="33">
        <v>12.1</v>
      </c>
      <c r="O55" s="33">
        <v>7.6</v>
      </c>
      <c r="P55" s="33">
        <v>83</v>
      </c>
      <c r="Q55" s="18" t="s">
        <v>46</v>
      </c>
      <c r="R55" s="18" t="s">
        <v>46</v>
      </c>
      <c r="S55" s="18" t="s">
        <v>46</v>
      </c>
      <c r="T55" s="18" t="s">
        <v>46</v>
      </c>
      <c r="U55" s="18" t="s">
        <v>46</v>
      </c>
      <c r="V55" s="18" t="s">
        <v>46</v>
      </c>
      <c r="W55" s="18" t="s">
        <v>46</v>
      </c>
      <c r="X55" s="18" t="s">
        <v>46</v>
      </c>
      <c r="Y55" s="18" t="s">
        <v>46</v>
      </c>
      <c r="Z55" s="18" t="s">
        <v>46</v>
      </c>
      <c r="AA55" s="18" t="s">
        <v>46</v>
      </c>
      <c r="AB55" s="18" t="s">
        <v>46</v>
      </c>
      <c r="AC55" s="18" t="s">
        <v>46</v>
      </c>
      <c r="AD55" s="18" t="s">
        <v>46</v>
      </c>
      <c r="AE55" s="18" t="s">
        <v>46</v>
      </c>
      <c r="AF55" s="18">
        <v>0.5</v>
      </c>
      <c r="AG55" s="18" t="s">
        <v>44</v>
      </c>
      <c r="AH55" s="18" t="s">
        <v>97</v>
      </c>
    </row>
    <row r="56" spans="1:34" x14ac:dyDescent="0.25">
      <c r="A56" s="18">
        <v>2</v>
      </c>
      <c r="B56" s="33">
        <v>1</v>
      </c>
      <c r="C56" s="33">
        <v>17</v>
      </c>
      <c r="D56" s="18" t="s">
        <v>46</v>
      </c>
      <c r="E56" s="18" t="s">
        <v>46</v>
      </c>
      <c r="F56" s="18" t="s">
        <v>46</v>
      </c>
      <c r="G56" s="33">
        <v>16.170000000000002</v>
      </c>
      <c r="H56" s="33">
        <v>6.76</v>
      </c>
      <c r="I56" s="33">
        <v>7</v>
      </c>
      <c r="J56" s="33">
        <v>8.24</v>
      </c>
      <c r="K56" s="33">
        <v>36</v>
      </c>
      <c r="L56" s="33">
        <v>19.059999999999999</v>
      </c>
      <c r="M56" s="33">
        <v>6.51</v>
      </c>
      <c r="N56" s="33">
        <v>6.06</v>
      </c>
      <c r="O56" s="33">
        <v>4.66</v>
      </c>
      <c r="P56" s="33">
        <v>34</v>
      </c>
      <c r="Q56" s="18" t="s">
        <v>46</v>
      </c>
      <c r="R56" s="18" t="s">
        <v>46</v>
      </c>
      <c r="S56" s="18" t="s">
        <v>46</v>
      </c>
      <c r="T56" s="18" t="s">
        <v>46</v>
      </c>
      <c r="U56" s="18" t="s">
        <v>46</v>
      </c>
      <c r="V56" s="18" t="s">
        <v>46</v>
      </c>
      <c r="W56" s="18" t="s">
        <v>46</v>
      </c>
      <c r="X56" s="18" t="s">
        <v>46</v>
      </c>
      <c r="Y56" s="18" t="s">
        <v>46</v>
      </c>
      <c r="Z56" s="18" t="s">
        <v>46</v>
      </c>
      <c r="AA56" s="18" t="s">
        <v>46</v>
      </c>
      <c r="AB56" s="18" t="s">
        <v>46</v>
      </c>
      <c r="AC56" s="18" t="s">
        <v>46</v>
      </c>
      <c r="AD56" s="18" t="s">
        <v>46</v>
      </c>
      <c r="AE56" s="18" t="s">
        <v>46</v>
      </c>
      <c r="AF56" s="18">
        <v>0.5</v>
      </c>
      <c r="AG56" s="18" t="s">
        <v>44</v>
      </c>
      <c r="AH56" s="18" t="s">
        <v>102</v>
      </c>
    </row>
    <row r="57" spans="1:34" x14ac:dyDescent="0.25">
      <c r="A57" s="18">
        <v>2</v>
      </c>
      <c r="B57" s="33">
        <v>4</v>
      </c>
      <c r="C57" s="33">
        <v>23</v>
      </c>
      <c r="D57" s="18" t="s">
        <v>46</v>
      </c>
      <c r="E57" s="18" t="s">
        <v>46</v>
      </c>
      <c r="F57" s="18" t="s">
        <v>46</v>
      </c>
      <c r="G57" s="33">
        <v>26.33</v>
      </c>
      <c r="H57" s="33">
        <v>6.7</v>
      </c>
      <c r="I57" s="33">
        <v>20.22</v>
      </c>
      <c r="J57" s="33">
        <v>7.8</v>
      </c>
      <c r="K57" s="33">
        <v>46</v>
      </c>
      <c r="L57" s="33">
        <v>26.54</v>
      </c>
      <c r="M57" s="33">
        <v>5.8</v>
      </c>
      <c r="N57" s="33">
        <v>11.48</v>
      </c>
      <c r="O57" s="33">
        <v>7.8</v>
      </c>
      <c r="P57" s="33">
        <v>46</v>
      </c>
      <c r="Q57" s="18" t="s">
        <v>46</v>
      </c>
      <c r="R57" s="18" t="s">
        <v>46</v>
      </c>
      <c r="S57" s="18" t="s">
        <v>46</v>
      </c>
      <c r="T57" s="18" t="s">
        <v>46</v>
      </c>
      <c r="U57" s="18" t="s">
        <v>46</v>
      </c>
      <c r="V57" s="18" t="s">
        <v>46</v>
      </c>
      <c r="W57" s="18" t="s">
        <v>46</v>
      </c>
      <c r="X57" s="18" t="s">
        <v>46</v>
      </c>
      <c r="Y57" s="18" t="s">
        <v>46</v>
      </c>
      <c r="Z57" s="18" t="s">
        <v>46</v>
      </c>
      <c r="AA57" s="18" t="s">
        <v>46</v>
      </c>
      <c r="AB57" s="18" t="s">
        <v>46</v>
      </c>
      <c r="AC57" s="18" t="s">
        <v>46</v>
      </c>
      <c r="AD57" s="18" t="s">
        <v>46</v>
      </c>
      <c r="AE57" s="18" t="s">
        <v>46</v>
      </c>
      <c r="AF57" s="18">
        <v>0.5</v>
      </c>
      <c r="AG57" s="18" t="s">
        <v>44</v>
      </c>
      <c r="AH57" s="18" t="s">
        <v>53</v>
      </c>
    </row>
    <row r="58" spans="1:34" x14ac:dyDescent="0.25">
      <c r="A58" s="18">
        <v>2</v>
      </c>
      <c r="B58" s="33">
        <v>6</v>
      </c>
      <c r="C58" s="33">
        <v>36</v>
      </c>
      <c r="D58" s="18" t="s">
        <v>46</v>
      </c>
      <c r="E58" s="18" t="s">
        <v>46</v>
      </c>
      <c r="F58" s="18" t="s">
        <v>46</v>
      </c>
      <c r="G58" s="33">
        <v>19.3</v>
      </c>
      <c r="H58" s="33">
        <v>8.6</v>
      </c>
      <c r="I58" s="33">
        <v>19.399999999999999</v>
      </c>
      <c r="J58" s="33">
        <v>8.6999999999999993</v>
      </c>
      <c r="K58" s="33">
        <v>74</v>
      </c>
      <c r="L58" s="33">
        <v>19.399999999999999</v>
      </c>
      <c r="M58" s="33">
        <v>7.9</v>
      </c>
      <c r="N58" s="33">
        <v>17.100000000000001</v>
      </c>
      <c r="O58" s="33">
        <v>7.5</v>
      </c>
      <c r="P58" s="33">
        <v>69</v>
      </c>
      <c r="Q58" s="18" t="s">
        <v>46</v>
      </c>
      <c r="R58" s="18" t="s">
        <v>46</v>
      </c>
      <c r="S58" s="18" t="s">
        <v>46</v>
      </c>
      <c r="T58" s="18" t="s">
        <v>46</v>
      </c>
      <c r="U58" s="18" t="s">
        <v>46</v>
      </c>
      <c r="V58" s="18" t="s">
        <v>46</v>
      </c>
      <c r="W58" s="18" t="s">
        <v>46</v>
      </c>
      <c r="X58" s="18" t="s">
        <v>46</v>
      </c>
      <c r="Y58" s="18" t="s">
        <v>46</v>
      </c>
      <c r="Z58" s="18" t="s">
        <v>46</v>
      </c>
      <c r="AA58" s="18" t="s">
        <v>46</v>
      </c>
      <c r="AB58" s="18" t="s">
        <v>46</v>
      </c>
      <c r="AC58" s="18" t="s">
        <v>46</v>
      </c>
      <c r="AD58" s="18" t="s">
        <v>46</v>
      </c>
      <c r="AE58" s="18" t="s">
        <v>46</v>
      </c>
      <c r="AF58" s="18">
        <v>0.5</v>
      </c>
      <c r="AG58" s="18" t="s">
        <v>44</v>
      </c>
      <c r="AH58" s="18" t="s">
        <v>61</v>
      </c>
    </row>
    <row r="59" spans="1:34" x14ac:dyDescent="0.25">
      <c r="A59" s="18">
        <v>2</v>
      </c>
      <c r="B59" s="33">
        <v>26</v>
      </c>
      <c r="C59" s="33">
        <v>29</v>
      </c>
      <c r="D59" s="18" t="s">
        <v>46</v>
      </c>
      <c r="E59" s="18" t="s">
        <v>46</v>
      </c>
      <c r="F59" s="18" t="s">
        <v>46</v>
      </c>
      <c r="G59" s="33">
        <v>26.4</v>
      </c>
      <c r="H59" s="33">
        <v>8</v>
      </c>
      <c r="I59" s="33">
        <v>23.6</v>
      </c>
      <c r="J59" s="33">
        <v>9.6999999999999993</v>
      </c>
      <c r="K59" s="33">
        <v>204</v>
      </c>
      <c r="L59" s="33">
        <v>26.3</v>
      </c>
      <c r="M59" s="33">
        <v>7.9</v>
      </c>
      <c r="N59" s="33">
        <v>17.5</v>
      </c>
      <c r="O59" s="33">
        <v>8.6999999999999993</v>
      </c>
      <c r="P59" s="33">
        <v>202</v>
      </c>
      <c r="Q59" s="18" t="s">
        <v>46</v>
      </c>
      <c r="R59" s="18" t="s">
        <v>46</v>
      </c>
      <c r="S59" s="18" t="s">
        <v>46</v>
      </c>
      <c r="T59" s="18" t="s">
        <v>46</v>
      </c>
      <c r="U59" s="18" t="s">
        <v>46</v>
      </c>
      <c r="V59" s="18" t="s">
        <v>46</v>
      </c>
      <c r="W59" s="18" t="s">
        <v>46</v>
      </c>
      <c r="X59" s="18" t="s">
        <v>46</v>
      </c>
      <c r="Y59" s="18" t="s">
        <v>46</v>
      </c>
      <c r="Z59" s="18" t="s">
        <v>46</v>
      </c>
      <c r="AA59" s="18" t="s">
        <v>46</v>
      </c>
      <c r="AB59" s="18" t="s">
        <v>46</v>
      </c>
      <c r="AC59" s="18" t="s">
        <v>46</v>
      </c>
      <c r="AD59" s="18" t="s">
        <v>46</v>
      </c>
      <c r="AE59" s="18" t="s">
        <v>46</v>
      </c>
      <c r="AF59" s="18">
        <v>0.5</v>
      </c>
      <c r="AG59" s="18" t="s">
        <v>44</v>
      </c>
      <c r="AH59" s="18" t="s">
        <v>112</v>
      </c>
    </row>
    <row r="60" spans="1:34" x14ac:dyDescent="0.25">
      <c r="A60" s="18">
        <v>2</v>
      </c>
      <c r="B60" s="33">
        <v>2</v>
      </c>
      <c r="C60" s="33">
        <v>24</v>
      </c>
      <c r="D60" s="18" t="s">
        <v>46</v>
      </c>
      <c r="E60" s="18" t="s">
        <v>46</v>
      </c>
      <c r="F60" s="18" t="s">
        <v>46</v>
      </c>
      <c r="G60" s="33">
        <v>21.3</v>
      </c>
      <c r="H60" s="33">
        <v>5.3</v>
      </c>
      <c r="I60" s="33">
        <v>15.6</v>
      </c>
      <c r="J60" s="33">
        <v>7.6</v>
      </c>
      <c r="K60" s="33">
        <v>18</v>
      </c>
      <c r="L60" s="33">
        <v>19.5</v>
      </c>
      <c r="M60" s="33">
        <v>5.5</v>
      </c>
      <c r="N60" s="33">
        <v>9.8000000000000007</v>
      </c>
      <c r="O60" s="33">
        <v>6.5</v>
      </c>
      <c r="P60" s="33">
        <v>36</v>
      </c>
      <c r="Q60" s="18" t="s">
        <v>46</v>
      </c>
      <c r="R60" s="18" t="s">
        <v>46</v>
      </c>
      <c r="S60" s="18" t="s">
        <v>46</v>
      </c>
      <c r="T60" s="18" t="s">
        <v>46</v>
      </c>
      <c r="U60" s="18" t="s">
        <v>46</v>
      </c>
      <c r="V60" s="18" t="s">
        <v>46</v>
      </c>
      <c r="W60" s="18" t="s">
        <v>46</v>
      </c>
      <c r="X60" s="18" t="s">
        <v>46</v>
      </c>
      <c r="Y60" s="18" t="s">
        <v>46</v>
      </c>
      <c r="Z60" s="18" t="s">
        <v>46</v>
      </c>
      <c r="AA60" s="18" t="s">
        <v>46</v>
      </c>
      <c r="AB60" s="18" t="s">
        <v>46</v>
      </c>
      <c r="AC60" s="18" t="s">
        <v>46</v>
      </c>
      <c r="AD60" s="18" t="s">
        <v>46</v>
      </c>
      <c r="AE60" s="18" t="s">
        <v>46</v>
      </c>
      <c r="AF60" s="18">
        <v>0.5</v>
      </c>
      <c r="AG60" s="18" t="s">
        <v>44</v>
      </c>
      <c r="AH60" s="18" t="s">
        <v>104</v>
      </c>
    </row>
    <row r="61" spans="1:34" x14ac:dyDescent="0.25">
      <c r="A61" s="18">
        <v>2</v>
      </c>
      <c r="B61" s="33">
        <v>36</v>
      </c>
      <c r="C61" s="33">
        <v>43</v>
      </c>
      <c r="D61" s="18" t="s">
        <v>46</v>
      </c>
      <c r="E61" s="18" t="s">
        <v>46</v>
      </c>
      <c r="F61" s="18" t="s">
        <v>46</v>
      </c>
      <c r="G61" s="33">
        <v>23.3</v>
      </c>
      <c r="H61" s="33">
        <v>6.5</v>
      </c>
      <c r="I61" s="33">
        <v>12.6</v>
      </c>
      <c r="J61" s="33">
        <v>9.6</v>
      </c>
      <c r="K61" s="33">
        <v>91</v>
      </c>
      <c r="L61" s="33">
        <v>24.4</v>
      </c>
      <c r="M61" s="33">
        <v>6.2</v>
      </c>
      <c r="N61" s="33">
        <v>10.7</v>
      </c>
      <c r="O61" s="33">
        <v>9.6999999999999993</v>
      </c>
      <c r="P61" s="33">
        <v>86</v>
      </c>
      <c r="Q61" s="18" t="s">
        <v>46</v>
      </c>
      <c r="R61" s="18" t="s">
        <v>46</v>
      </c>
      <c r="S61" s="18" t="s">
        <v>46</v>
      </c>
      <c r="T61" s="18" t="s">
        <v>46</v>
      </c>
      <c r="U61" s="18" t="s">
        <v>46</v>
      </c>
      <c r="V61" s="18" t="s">
        <v>46</v>
      </c>
      <c r="W61" s="18" t="s">
        <v>46</v>
      </c>
      <c r="X61" s="18" t="s">
        <v>46</v>
      </c>
      <c r="Y61" s="18" t="s">
        <v>46</v>
      </c>
      <c r="Z61" s="18" t="s">
        <v>46</v>
      </c>
      <c r="AA61" s="18" t="s">
        <v>46</v>
      </c>
      <c r="AB61" s="18" t="s">
        <v>46</v>
      </c>
      <c r="AC61" s="18" t="s">
        <v>46</v>
      </c>
      <c r="AD61" s="18" t="s">
        <v>46</v>
      </c>
      <c r="AE61" s="18" t="s">
        <v>46</v>
      </c>
      <c r="AF61" s="18">
        <v>0.5</v>
      </c>
      <c r="AG61" s="18" t="s">
        <v>44</v>
      </c>
      <c r="AH61" s="18" t="s">
        <v>98</v>
      </c>
    </row>
    <row r="62" spans="1:34" x14ac:dyDescent="0.25">
      <c r="A62" s="18">
        <v>2</v>
      </c>
      <c r="B62" s="33">
        <v>4</v>
      </c>
      <c r="C62" s="33">
        <v>8</v>
      </c>
      <c r="D62" s="18" t="s">
        <v>46</v>
      </c>
      <c r="E62" s="18" t="s">
        <v>46</v>
      </c>
      <c r="F62" s="18" t="s">
        <v>46</v>
      </c>
      <c r="G62" s="33">
        <v>18.600000000000001</v>
      </c>
      <c r="H62" s="33">
        <v>4</v>
      </c>
      <c r="I62" s="33">
        <v>10.5</v>
      </c>
      <c r="J62" s="33">
        <v>6.4</v>
      </c>
      <c r="K62" s="33">
        <v>59</v>
      </c>
      <c r="L62" s="33">
        <v>19.2</v>
      </c>
      <c r="M62" s="33">
        <v>4.7</v>
      </c>
      <c r="N62" s="33">
        <v>11.3</v>
      </c>
      <c r="O62" s="33">
        <v>6.6</v>
      </c>
      <c r="P62" s="33">
        <v>56</v>
      </c>
      <c r="Q62" s="18" t="s">
        <v>46</v>
      </c>
      <c r="R62" s="18" t="s">
        <v>46</v>
      </c>
      <c r="S62" s="18" t="s">
        <v>46</v>
      </c>
      <c r="T62" s="18" t="s">
        <v>46</v>
      </c>
      <c r="U62" s="18" t="s">
        <v>46</v>
      </c>
      <c r="V62" s="18" t="s">
        <v>46</v>
      </c>
      <c r="W62" s="18" t="s">
        <v>46</v>
      </c>
      <c r="X62" s="18" t="s">
        <v>46</v>
      </c>
      <c r="Y62" s="18" t="s">
        <v>46</v>
      </c>
      <c r="Z62" s="18" t="s">
        <v>46</v>
      </c>
      <c r="AA62" s="18" t="s">
        <v>46</v>
      </c>
      <c r="AB62" s="18" t="s">
        <v>46</v>
      </c>
      <c r="AC62" s="18" t="s">
        <v>46</v>
      </c>
      <c r="AD62" s="18" t="s">
        <v>46</v>
      </c>
      <c r="AE62" s="18" t="s">
        <v>46</v>
      </c>
      <c r="AF62" s="18">
        <v>0.5</v>
      </c>
      <c r="AG62" s="18" t="s">
        <v>44</v>
      </c>
      <c r="AH62" s="18" t="s">
        <v>106</v>
      </c>
    </row>
    <row r="63" spans="1:34" x14ac:dyDescent="0.25">
      <c r="A63" s="18">
        <v>2</v>
      </c>
      <c r="B63" s="33">
        <v>4</v>
      </c>
      <c r="C63" s="33">
        <v>8</v>
      </c>
      <c r="D63" s="18" t="s">
        <v>46</v>
      </c>
      <c r="E63" s="18" t="s">
        <v>46</v>
      </c>
      <c r="F63" s="18" t="s">
        <v>46</v>
      </c>
      <c r="G63" s="33">
        <v>23.8</v>
      </c>
      <c r="H63" s="33">
        <v>4.7</v>
      </c>
      <c r="I63" s="33">
        <v>22.8</v>
      </c>
      <c r="J63" s="33">
        <v>4.9000000000000004</v>
      </c>
      <c r="K63" s="33">
        <v>10</v>
      </c>
      <c r="L63" s="33">
        <v>25</v>
      </c>
      <c r="M63" s="33">
        <v>5.3</v>
      </c>
      <c r="N63" s="33">
        <v>16.600000000000001</v>
      </c>
      <c r="O63" s="33">
        <v>6.9</v>
      </c>
      <c r="P63" s="33">
        <v>10</v>
      </c>
      <c r="Q63" s="18" t="s">
        <v>46</v>
      </c>
      <c r="R63" s="18" t="s">
        <v>46</v>
      </c>
      <c r="S63" s="18" t="s">
        <v>46</v>
      </c>
      <c r="T63" s="18" t="s">
        <v>46</v>
      </c>
      <c r="U63" s="18" t="s">
        <v>46</v>
      </c>
      <c r="V63" s="18" t="s">
        <v>46</v>
      </c>
      <c r="W63" s="18" t="s">
        <v>46</v>
      </c>
      <c r="X63" s="18" t="s">
        <v>46</v>
      </c>
      <c r="Y63" s="18" t="s">
        <v>46</v>
      </c>
      <c r="Z63" s="18" t="s">
        <v>46</v>
      </c>
      <c r="AA63" s="18" t="s">
        <v>46</v>
      </c>
      <c r="AB63" s="18" t="s">
        <v>46</v>
      </c>
      <c r="AC63" s="18" t="s">
        <v>46</v>
      </c>
      <c r="AD63" s="18" t="s">
        <v>46</v>
      </c>
      <c r="AE63" s="18" t="s">
        <v>46</v>
      </c>
      <c r="AF63" s="18">
        <v>0.5</v>
      </c>
      <c r="AG63" s="18" t="s">
        <v>44</v>
      </c>
      <c r="AH63" s="18" t="s">
        <v>279</v>
      </c>
    </row>
    <row r="64" spans="1:34" x14ac:dyDescent="0.25">
      <c r="A64" s="18">
        <v>2</v>
      </c>
      <c r="B64" s="33">
        <v>36</v>
      </c>
      <c r="C64" s="33">
        <v>43</v>
      </c>
      <c r="D64" s="18" t="s">
        <v>46</v>
      </c>
      <c r="E64" s="18" t="s">
        <v>46</v>
      </c>
      <c r="F64" s="18" t="s">
        <v>46</v>
      </c>
      <c r="G64" s="33">
        <v>23.3</v>
      </c>
      <c r="H64" s="33">
        <v>6.5</v>
      </c>
      <c r="I64" s="33">
        <v>12.6</v>
      </c>
      <c r="J64" s="33">
        <v>9.6</v>
      </c>
      <c r="K64" s="33">
        <v>91</v>
      </c>
      <c r="L64" s="33">
        <v>24.4</v>
      </c>
      <c r="M64" s="33">
        <v>6.2</v>
      </c>
      <c r="N64" s="33">
        <v>10.5</v>
      </c>
      <c r="O64" s="33">
        <v>9.4</v>
      </c>
      <c r="P64" s="33">
        <v>86</v>
      </c>
      <c r="Q64" s="18" t="s">
        <v>46</v>
      </c>
      <c r="R64" s="18" t="s">
        <v>46</v>
      </c>
      <c r="S64" s="18" t="s">
        <v>46</v>
      </c>
      <c r="T64" s="18" t="s">
        <v>46</v>
      </c>
      <c r="U64" s="18" t="s">
        <v>46</v>
      </c>
      <c r="V64" s="18" t="s">
        <v>46</v>
      </c>
      <c r="W64" s="18" t="s">
        <v>46</v>
      </c>
      <c r="X64" s="18" t="s">
        <v>46</v>
      </c>
      <c r="Y64" s="18" t="s">
        <v>46</v>
      </c>
      <c r="Z64" s="18" t="s">
        <v>46</v>
      </c>
      <c r="AA64" s="18" t="s">
        <v>46</v>
      </c>
      <c r="AB64" s="18" t="s">
        <v>46</v>
      </c>
      <c r="AC64" s="18" t="s">
        <v>46</v>
      </c>
      <c r="AD64" s="18" t="s">
        <v>46</v>
      </c>
      <c r="AE64" s="18" t="s">
        <v>46</v>
      </c>
      <c r="AF64" s="18">
        <v>0.5</v>
      </c>
      <c r="AG64" s="18" t="s">
        <v>44</v>
      </c>
      <c r="AH64" s="18" t="s">
        <v>65</v>
      </c>
    </row>
    <row r="65" spans="1:34" x14ac:dyDescent="0.25">
      <c r="A65" s="18">
        <v>2</v>
      </c>
      <c r="B65" s="33">
        <v>6</v>
      </c>
      <c r="C65" s="33">
        <v>42</v>
      </c>
      <c r="D65" s="18" t="s">
        <v>46</v>
      </c>
      <c r="E65" s="18" t="s">
        <v>46</v>
      </c>
      <c r="F65" s="18" t="s">
        <v>46</v>
      </c>
      <c r="G65" s="33">
        <v>16.8</v>
      </c>
      <c r="H65" s="33">
        <v>5.7</v>
      </c>
      <c r="I65" s="33">
        <v>15.7</v>
      </c>
      <c r="J65" s="33">
        <v>6.7</v>
      </c>
      <c r="K65" s="33">
        <v>60</v>
      </c>
      <c r="L65" s="33">
        <v>17.7</v>
      </c>
      <c r="M65" s="33">
        <v>6.5</v>
      </c>
      <c r="N65" s="33">
        <v>11</v>
      </c>
      <c r="O65" s="33">
        <v>7</v>
      </c>
      <c r="P65" s="33">
        <v>58</v>
      </c>
      <c r="Q65" s="18" t="s">
        <v>46</v>
      </c>
      <c r="R65" s="18" t="s">
        <v>46</v>
      </c>
      <c r="S65" s="18" t="s">
        <v>46</v>
      </c>
      <c r="T65" s="18" t="s">
        <v>46</v>
      </c>
      <c r="U65" s="18" t="s">
        <v>46</v>
      </c>
      <c r="V65" s="18" t="s">
        <v>46</v>
      </c>
      <c r="W65" s="18" t="s">
        <v>46</v>
      </c>
      <c r="X65" s="18" t="s">
        <v>46</v>
      </c>
      <c r="Y65" s="18" t="s">
        <v>46</v>
      </c>
      <c r="Z65" s="18" t="s">
        <v>46</v>
      </c>
      <c r="AA65" s="18" t="s">
        <v>46</v>
      </c>
      <c r="AB65" s="18" t="s">
        <v>46</v>
      </c>
      <c r="AC65" s="18" t="s">
        <v>46</v>
      </c>
      <c r="AD65" s="18" t="s">
        <v>46</v>
      </c>
      <c r="AE65" s="18" t="s">
        <v>46</v>
      </c>
      <c r="AF65" s="18">
        <v>0.5</v>
      </c>
      <c r="AG65" s="18" t="s">
        <v>44</v>
      </c>
      <c r="AH65" s="18" t="s">
        <v>50</v>
      </c>
    </row>
    <row r="66" spans="1:34" x14ac:dyDescent="0.25">
      <c r="A66" s="18">
        <v>2</v>
      </c>
      <c r="B66" s="33">
        <v>2</v>
      </c>
      <c r="C66" s="33">
        <v>26</v>
      </c>
      <c r="D66" s="18" t="s">
        <v>46</v>
      </c>
      <c r="E66" s="18" t="s">
        <v>46</v>
      </c>
      <c r="F66" s="18" t="s">
        <v>46</v>
      </c>
      <c r="G66" s="33">
        <v>16.399999999999999</v>
      </c>
      <c r="H66" s="33">
        <v>5.0999999999999996</v>
      </c>
      <c r="I66" s="33">
        <v>16.100000000000001</v>
      </c>
      <c r="J66" s="33">
        <v>6.1</v>
      </c>
      <c r="K66" s="33">
        <v>14</v>
      </c>
      <c r="L66" s="33">
        <v>17.100000000000001</v>
      </c>
      <c r="M66" s="33">
        <v>5.4</v>
      </c>
      <c r="N66" s="33">
        <v>10.5</v>
      </c>
      <c r="O66" s="33">
        <v>5.9</v>
      </c>
      <c r="P66" s="33">
        <v>16</v>
      </c>
      <c r="Q66" s="18" t="s">
        <v>46</v>
      </c>
      <c r="R66" s="18" t="s">
        <v>46</v>
      </c>
      <c r="S66" s="18" t="s">
        <v>46</v>
      </c>
      <c r="T66" s="18" t="s">
        <v>46</v>
      </c>
      <c r="U66" s="18" t="s">
        <v>46</v>
      </c>
      <c r="V66" s="18" t="s">
        <v>46</v>
      </c>
      <c r="W66" s="18" t="s">
        <v>46</v>
      </c>
      <c r="X66" s="18" t="s">
        <v>46</v>
      </c>
      <c r="Y66" s="18" t="s">
        <v>46</v>
      </c>
      <c r="Z66" s="18" t="s">
        <v>46</v>
      </c>
      <c r="AA66" s="18" t="s">
        <v>46</v>
      </c>
      <c r="AB66" s="18" t="s">
        <v>46</v>
      </c>
      <c r="AC66" s="18" t="s">
        <v>46</v>
      </c>
      <c r="AD66" s="18" t="s">
        <v>46</v>
      </c>
      <c r="AE66" s="18" t="s">
        <v>46</v>
      </c>
      <c r="AF66" s="18">
        <v>0.5</v>
      </c>
      <c r="AG66" s="18" t="s">
        <v>44</v>
      </c>
      <c r="AH66" s="18" t="s">
        <v>66</v>
      </c>
    </row>
    <row r="67" spans="1:34" x14ac:dyDescent="0.25">
      <c r="A67" s="18">
        <v>2</v>
      </c>
      <c r="B67" s="33">
        <v>2</v>
      </c>
      <c r="C67" s="33">
        <v>26</v>
      </c>
      <c r="D67" s="18" t="s">
        <v>46</v>
      </c>
      <c r="E67" s="18" t="s">
        <v>46</v>
      </c>
      <c r="F67" s="18" t="s">
        <v>46</v>
      </c>
      <c r="G67" s="33">
        <v>12</v>
      </c>
      <c r="H67" s="33">
        <v>5.7</v>
      </c>
      <c r="I67" s="33">
        <v>10.9</v>
      </c>
      <c r="J67" s="33">
        <v>5</v>
      </c>
      <c r="K67" s="33">
        <v>13</v>
      </c>
      <c r="L67" s="33">
        <v>11.2</v>
      </c>
      <c r="M67" s="33">
        <v>6.6</v>
      </c>
      <c r="N67" s="33">
        <v>5.5</v>
      </c>
      <c r="O67" s="33">
        <v>5</v>
      </c>
      <c r="P67" s="33">
        <v>13</v>
      </c>
      <c r="Q67" s="18" t="s">
        <v>46</v>
      </c>
      <c r="R67" s="18" t="s">
        <v>46</v>
      </c>
      <c r="S67" s="18" t="s">
        <v>46</v>
      </c>
      <c r="T67" s="18" t="s">
        <v>46</v>
      </c>
      <c r="U67" s="18" t="s">
        <v>46</v>
      </c>
      <c r="V67" s="18" t="s">
        <v>46</v>
      </c>
      <c r="W67" s="18" t="s">
        <v>46</v>
      </c>
      <c r="X67" s="18" t="s">
        <v>46</v>
      </c>
      <c r="Y67" s="18" t="s">
        <v>46</v>
      </c>
      <c r="Z67" s="18" t="s">
        <v>46</v>
      </c>
      <c r="AA67" s="18" t="s">
        <v>46</v>
      </c>
      <c r="AB67" s="18" t="s">
        <v>46</v>
      </c>
      <c r="AC67" s="18" t="s">
        <v>46</v>
      </c>
      <c r="AD67" s="18" t="s">
        <v>46</v>
      </c>
      <c r="AE67" s="18" t="s">
        <v>46</v>
      </c>
      <c r="AF67" s="18">
        <v>0.5</v>
      </c>
      <c r="AG67" s="18" t="s">
        <v>44</v>
      </c>
      <c r="AH67" s="18" t="s">
        <v>68</v>
      </c>
    </row>
    <row r="68" spans="1:34" x14ac:dyDescent="0.25">
      <c r="A68" s="18">
        <v>2</v>
      </c>
      <c r="B68" s="33">
        <v>1</v>
      </c>
      <c r="C68" s="33">
        <v>15</v>
      </c>
      <c r="D68" s="18" t="s">
        <v>46</v>
      </c>
      <c r="E68" s="18" t="s">
        <v>46</v>
      </c>
      <c r="F68" s="18" t="s">
        <v>46</v>
      </c>
      <c r="G68" s="33">
        <v>22</v>
      </c>
      <c r="H68" s="33">
        <v>1.2</v>
      </c>
      <c r="I68" s="33">
        <v>13</v>
      </c>
      <c r="J68" s="33">
        <v>6.9</v>
      </c>
      <c r="K68" s="33">
        <v>130</v>
      </c>
      <c r="L68" s="33">
        <v>21.8</v>
      </c>
      <c r="M68" s="33">
        <v>1.2</v>
      </c>
      <c r="N68" s="33">
        <v>10.3</v>
      </c>
      <c r="O68" s="33">
        <v>6.4</v>
      </c>
      <c r="P68" s="33">
        <v>127</v>
      </c>
      <c r="Q68" s="18" t="s">
        <v>46</v>
      </c>
      <c r="R68" s="18" t="s">
        <v>46</v>
      </c>
      <c r="S68" s="18" t="s">
        <v>46</v>
      </c>
      <c r="T68" s="18" t="s">
        <v>46</v>
      </c>
      <c r="U68" s="18" t="s">
        <v>46</v>
      </c>
      <c r="V68" s="18" t="s">
        <v>46</v>
      </c>
      <c r="W68" s="18" t="s">
        <v>46</v>
      </c>
      <c r="X68" s="18" t="s">
        <v>46</v>
      </c>
      <c r="Y68" s="18" t="s">
        <v>46</v>
      </c>
      <c r="Z68" s="18" t="s">
        <v>46</v>
      </c>
      <c r="AA68" s="18" t="s">
        <v>46</v>
      </c>
      <c r="AB68" s="18" t="s">
        <v>46</v>
      </c>
      <c r="AC68" s="18" t="s">
        <v>46</v>
      </c>
      <c r="AD68" s="18" t="s">
        <v>46</v>
      </c>
      <c r="AE68" s="18" t="s">
        <v>46</v>
      </c>
      <c r="AF68" s="18">
        <v>0.5</v>
      </c>
      <c r="AG68" s="18" t="s">
        <v>44</v>
      </c>
      <c r="AH68" s="18" t="s">
        <v>116</v>
      </c>
    </row>
    <row r="69" spans="1:34" x14ac:dyDescent="0.25">
      <c r="A69" s="18">
        <v>2</v>
      </c>
      <c r="B69" s="33">
        <v>4</v>
      </c>
      <c r="C69" s="33">
        <v>26</v>
      </c>
      <c r="D69" s="18" t="s">
        <v>46</v>
      </c>
      <c r="E69" s="18" t="s">
        <v>46</v>
      </c>
      <c r="F69" s="18" t="s">
        <v>46</v>
      </c>
      <c r="G69" s="33">
        <v>18.3</v>
      </c>
      <c r="H69" s="33">
        <v>7.1</v>
      </c>
      <c r="I69" s="33">
        <v>16.8</v>
      </c>
      <c r="J69" s="33">
        <v>8.6</v>
      </c>
      <c r="K69" s="33">
        <v>88</v>
      </c>
      <c r="L69" s="33">
        <v>18.8</v>
      </c>
      <c r="M69" s="33">
        <v>7.4</v>
      </c>
      <c r="N69" s="33">
        <v>16.2</v>
      </c>
      <c r="O69" s="33">
        <v>9</v>
      </c>
      <c r="P69" s="33">
        <v>89</v>
      </c>
      <c r="Q69" s="18" t="s">
        <v>46</v>
      </c>
      <c r="R69" s="18" t="s">
        <v>46</v>
      </c>
      <c r="S69" s="18" t="s">
        <v>46</v>
      </c>
      <c r="T69" s="18" t="s">
        <v>46</v>
      </c>
      <c r="U69" s="18" t="s">
        <v>46</v>
      </c>
      <c r="V69" s="18" t="s">
        <v>46</v>
      </c>
      <c r="W69" s="18" t="s">
        <v>46</v>
      </c>
      <c r="X69" s="18" t="s">
        <v>46</v>
      </c>
      <c r="Y69" s="18" t="s">
        <v>46</v>
      </c>
      <c r="Z69" s="18" t="s">
        <v>46</v>
      </c>
      <c r="AA69" s="18" t="s">
        <v>46</v>
      </c>
      <c r="AB69" s="18" t="s">
        <v>46</v>
      </c>
      <c r="AC69" s="18" t="s">
        <v>46</v>
      </c>
      <c r="AD69" s="18" t="s">
        <v>46</v>
      </c>
      <c r="AE69" s="18" t="s">
        <v>46</v>
      </c>
      <c r="AF69" s="18">
        <v>0.5</v>
      </c>
      <c r="AG69" s="18" t="s">
        <v>44</v>
      </c>
      <c r="AH69" s="18" t="s">
        <v>280</v>
      </c>
    </row>
    <row r="70" spans="1:34" x14ac:dyDescent="0.25">
      <c r="A70" s="18">
        <v>2</v>
      </c>
      <c r="B70" s="33">
        <v>6</v>
      </c>
      <c r="C70" s="33">
        <v>52</v>
      </c>
      <c r="D70" s="18" t="s">
        <v>46</v>
      </c>
      <c r="E70" s="18" t="s">
        <v>46</v>
      </c>
      <c r="F70" s="18" t="s">
        <v>46</v>
      </c>
      <c r="G70" s="33">
        <v>22.38</v>
      </c>
      <c r="H70" s="33">
        <v>11.41</v>
      </c>
      <c r="I70" s="33">
        <v>22.45</v>
      </c>
      <c r="J70" s="33">
        <v>11.13</v>
      </c>
      <c r="K70" s="33">
        <v>17</v>
      </c>
      <c r="L70" s="33">
        <v>21.11</v>
      </c>
      <c r="M70" s="33">
        <v>10.94</v>
      </c>
      <c r="N70" s="33">
        <v>15.43</v>
      </c>
      <c r="O70" s="33">
        <v>9.61</v>
      </c>
      <c r="P70" s="33">
        <v>18</v>
      </c>
      <c r="Q70" s="18" t="s">
        <v>46</v>
      </c>
      <c r="R70" s="18" t="s">
        <v>46</v>
      </c>
      <c r="S70" s="18" t="s">
        <v>46</v>
      </c>
      <c r="T70" s="18" t="s">
        <v>46</v>
      </c>
      <c r="U70" s="18" t="s">
        <v>46</v>
      </c>
      <c r="V70" s="18" t="s">
        <v>46</v>
      </c>
      <c r="W70" s="18" t="s">
        <v>46</v>
      </c>
      <c r="X70" s="18" t="s">
        <v>46</v>
      </c>
      <c r="Y70" s="18" t="s">
        <v>46</v>
      </c>
      <c r="Z70" s="18" t="s">
        <v>46</v>
      </c>
      <c r="AA70" s="18" t="s">
        <v>46</v>
      </c>
      <c r="AB70" s="18" t="s">
        <v>46</v>
      </c>
      <c r="AC70" s="18" t="s">
        <v>46</v>
      </c>
      <c r="AD70" s="18" t="s">
        <v>46</v>
      </c>
      <c r="AE70" s="18" t="s">
        <v>46</v>
      </c>
      <c r="AF70" s="18">
        <v>0.5</v>
      </c>
      <c r="AG70" s="18" t="s">
        <v>44</v>
      </c>
      <c r="AH70" s="18" t="s">
        <v>49</v>
      </c>
    </row>
    <row r="71" spans="1:34" x14ac:dyDescent="0.25">
      <c r="A71" s="18">
        <v>2</v>
      </c>
      <c r="B71" s="33">
        <v>2</v>
      </c>
      <c r="C71" s="33">
        <v>24</v>
      </c>
      <c r="D71" s="18" t="s">
        <v>46</v>
      </c>
      <c r="E71" s="18" t="s">
        <v>46</v>
      </c>
      <c r="F71" s="18" t="s">
        <v>46</v>
      </c>
      <c r="G71" s="33">
        <v>20.8</v>
      </c>
      <c r="H71" s="33">
        <v>7.6</v>
      </c>
      <c r="I71" s="33">
        <v>21.3</v>
      </c>
      <c r="J71" s="33">
        <v>7.9</v>
      </c>
      <c r="K71" s="33">
        <v>31</v>
      </c>
      <c r="L71" s="33">
        <v>25.8</v>
      </c>
      <c r="M71" s="33">
        <v>8.5</v>
      </c>
      <c r="N71" s="33">
        <v>13.5</v>
      </c>
      <c r="O71" s="33">
        <v>9.3000000000000007</v>
      </c>
      <c r="P71" s="33">
        <v>32</v>
      </c>
      <c r="Q71" s="18" t="s">
        <v>46</v>
      </c>
      <c r="R71" s="18" t="s">
        <v>46</v>
      </c>
      <c r="S71" s="18" t="s">
        <v>46</v>
      </c>
      <c r="T71" s="18" t="s">
        <v>46</v>
      </c>
      <c r="U71" s="18" t="s">
        <v>46</v>
      </c>
      <c r="V71" s="18" t="s">
        <v>46</v>
      </c>
      <c r="W71" s="18" t="s">
        <v>46</v>
      </c>
      <c r="X71" s="18" t="s">
        <v>46</v>
      </c>
      <c r="Y71" s="18" t="s">
        <v>46</v>
      </c>
      <c r="Z71" s="18" t="s">
        <v>46</v>
      </c>
      <c r="AA71" s="18" t="s">
        <v>46</v>
      </c>
      <c r="AB71" s="18" t="s">
        <v>46</v>
      </c>
      <c r="AC71" s="18" t="s">
        <v>46</v>
      </c>
      <c r="AD71" s="18" t="s">
        <v>46</v>
      </c>
      <c r="AE71" s="18" t="s">
        <v>46</v>
      </c>
      <c r="AF71" s="18">
        <v>0.5</v>
      </c>
      <c r="AG71" s="18" t="s">
        <v>44</v>
      </c>
      <c r="AH71" s="18" t="s">
        <v>105</v>
      </c>
    </row>
    <row r="72" spans="1:34" x14ac:dyDescent="0.25">
      <c r="A72" s="18">
        <v>2</v>
      </c>
      <c r="B72" s="33">
        <v>6</v>
      </c>
      <c r="C72" s="33">
        <v>35</v>
      </c>
      <c r="D72" s="18" t="s">
        <v>46</v>
      </c>
      <c r="E72" s="18" t="s">
        <v>46</v>
      </c>
      <c r="F72" s="18" t="s">
        <v>46</v>
      </c>
      <c r="G72" s="33">
        <v>19.600000000000001</v>
      </c>
      <c r="H72" s="33">
        <v>5.8</v>
      </c>
      <c r="I72" s="33">
        <v>17.5</v>
      </c>
      <c r="J72" s="33">
        <v>7.2</v>
      </c>
      <c r="K72" s="33">
        <v>112</v>
      </c>
      <c r="L72" s="33">
        <v>20.9</v>
      </c>
      <c r="M72" s="33">
        <v>5.7</v>
      </c>
      <c r="N72" s="33">
        <v>15.4</v>
      </c>
      <c r="O72" s="33">
        <v>7.5</v>
      </c>
      <c r="P72" s="33">
        <v>119</v>
      </c>
      <c r="Q72" s="18" t="s">
        <v>46</v>
      </c>
      <c r="R72" s="18" t="s">
        <v>46</v>
      </c>
      <c r="S72" s="18" t="s">
        <v>46</v>
      </c>
      <c r="T72" s="18" t="s">
        <v>46</v>
      </c>
      <c r="U72" s="18" t="s">
        <v>46</v>
      </c>
      <c r="V72" s="18" t="s">
        <v>46</v>
      </c>
      <c r="W72" s="18" t="s">
        <v>46</v>
      </c>
      <c r="X72" s="18" t="s">
        <v>46</v>
      </c>
      <c r="Y72" s="18" t="s">
        <v>46</v>
      </c>
      <c r="Z72" s="18" t="s">
        <v>46</v>
      </c>
      <c r="AA72" s="18" t="s">
        <v>46</v>
      </c>
      <c r="AB72" s="18" t="s">
        <v>46</v>
      </c>
      <c r="AC72" s="18" t="s">
        <v>46</v>
      </c>
      <c r="AD72" s="18" t="s">
        <v>46</v>
      </c>
      <c r="AE72" s="18" t="s">
        <v>46</v>
      </c>
      <c r="AF72" s="18">
        <v>0.5</v>
      </c>
      <c r="AG72" s="18" t="s">
        <v>44</v>
      </c>
      <c r="AH72" s="18" t="s">
        <v>47</v>
      </c>
    </row>
    <row r="73" spans="1:34" s="40" customFormat="1" x14ac:dyDescent="0.25">
      <c r="A73" s="40">
        <v>2</v>
      </c>
      <c r="B73" s="41">
        <v>1</v>
      </c>
      <c r="C73" s="41">
        <v>12</v>
      </c>
      <c r="D73" s="40" t="s">
        <v>46</v>
      </c>
      <c r="E73" s="40" t="s">
        <v>46</v>
      </c>
      <c r="F73" s="40" t="s">
        <v>46</v>
      </c>
      <c r="G73" s="41">
        <v>22.3</v>
      </c>
      <c r="H73" s="41">
        <v>5.6</v>
      </c>
      <c r="I73" s="42">
        <v>16.8</v>
      </c>
      <c r="J73" s="42">
        <v>7.8</v>
      </c>
      <c r="K73" s="41">
        <v>12</v>
      </c>
      <c r="L73" s="41">
        <v>22.9</v>
      </c>
      <c r="M73" s="41">
        <v>5.2</v>
      </c>
      <c r="N73" s="43">
        <v>10.3</v>
      </c>
      <c r="O73" s="43">
        <v>8.1</v>
      </c>
      <c r="P73" s="41">
        <v>12</v>
      </c>
      <c r="Q73" s="40" t="s">
        <v>46</v>
      </c>
      <c r="R73" s="40" t="s">
        <v>46</v>
      </c>
      <c r="S73" s="40" t="s">
        <v>46</v>
      </c>
      <c r="T73" s="40" t="s">
        <v>46</v>
      </c>
      <c r="U73" s="40" t="s">
        <v>46</v>
      </c>
      <c r="V73" s="40" t="s">
        <v>46</v>
      </c>
      <c r="W73" s="40" t="s">
        <v>46</v>
      </c>
      <c r="X73" s="40" t="s">
        <v>46</v>
      </c>
      <c r="Y73" s="40" t="s">
        <v>46</v>
      </c>
      <c r="Z73" s="40" t="s">
        <v>46</v>
      </c>
      <c r="AA73" s="40" t="s">
        <v>46</v>
      </c>
      <c r="AB73" s="40" t="s">
        <v>46</v>
      </c>
      <c r="AC73" s="40" t="s">
        <v>46</v>
      </c>
      <c r="AD73" s="40" t="s">
        <v>46</v>
      </c>
      <c r="AE73" s="40" t="s">
        <v>46</v>
      </c>
      <c r="AF73" s="40">
        <v>0.5</v>
      </c>
      <c r="AG73" s="40" t="s">
        <v>44</v>
      </c>
      <c r="AH73" s="40" t="s">
        <v>111</v>
      </c>
    </row>
    <row r="74" spans="1:34" x14ac:dyDescent="0.25">
      <c r="A74" s="18">
        <v>2</v>
      </c>
      <c r="B74" s="33">
        <v>43</v>
      </c>
      <c r="C74" s="33">
        <v>43</v>
      </c>
      <c r="D74" s="18" t="s">
        <v>46</v>
      </c>
      <c r="E74" s="18" t="s">
        <v>46</v>
      </c>
      <c r="F74" s="18" t="s">
        <v>46</v>
      </c>
      <c r="G74" s="33">
        <v>22.8</v>
      </c>
      <c r="H74" s="33">
        <v>3.2</v>
      </c>
      <c r="I74" s="33">
        <v>12.5</v>
      </c>
      <c r="J74" s="33">
        <v>7.8</v>
      </c>
      <c r="K74" s="33">
        <v>162</v>
      </c>
      <c r="L74" s="33">
        <v>22.8</v>
      </c>
      <c r="M74" s="33">
        <v>3.2</v>
      </c>
      <c r="N74" s="33">
        <v>13.6</v>
      </c>
      <c r="O74" s="33">
        <v>7.3</v>
      </c>
      <c r="P74" s="33">
        <v>163</v>
      </c>
      <c r="Q74" s="18" t="s">
        <v>46</v>
      </c>
      <c r="R74" s="18" t="s">
        <v>46</v>
      </c>
      <c r="S74" s="18" t="s">
        <v>46</v>
      </c>
      <c r="T74" s="18" t="s">
        <v>46</v>
      </c>
      <c r="U74" s="18" t="s">
        <v>46</v>
      </c>
      <c r="V74" s="18" t="s">
        <v>46</v>
      </c>
      <c r="W74" s="18" t="s">
        <v>46</v>
      </c>
      <c r="X74" s="18" t="s">
        <v>46</v>
      </c>
      <c r="Y74" s="18" t="s">
        <v>46</v>
      </c>
      <c r="Z74" s="18" t="s">
        <v>46</v>
      </c>
      <c r="AA74" s="18" t="s">
        <v>46</v>
      </c>
      <c r="AB74" s="18" t="s">
        <v>46</v>
      </c>
      <c r="AC74" s="18" t="s">
        <v>46</v>
      </c>
      <c r="AD74" s="18" t="s">
        <v>46</v>
      </c>
      <c r="AE74" s="18" t="s">
        <v>46</v>
      </c>
      <c r="AF74" s="18">
        <v>0.5</v>
      </c>
      <c r="AG74" s="18" t="s">
        <v>44</v>
      </c>
      <c r="AH74" s="18" t="s">
        <v>96</v>
      </c>
    </row>
    <row r="75" spans="1:34" x14ac:dyDescent="0.25">
      <c r="A75" s="18">
        <v>2</v>
      </c>
      <c r="B75" s="33">
        <v>6</v>
      </c>
      <c r="C75" s="33">
        <v>44</v>
      </c>
      <c r="D75" s="18" t="s">
        <v>46</v>
      </c>
      <c r="E75" s="18" t="s">
        <v>46</v>
      </c>
      <c r="F75" s="18" t="s">
        <v>46</v>
      </c>
      <c r="G75" s="33">
        <v>22.6</v>
      </c>
      <c r="H75" s="33">
        <v>3.7</v>
      </c>
      <c r="I75" s="33">
        <v>14.1</v>
      </c>
      <c r="J75" s="33">
        <v>3</v>
      </c>
      <c r="K75" s="33">
        <v>17</v>
      </c>
      <c r="L75" s="33">
        <v>23.9</v>
      </c>
      <c r="M75" s="33">
        <v>3.7</v>
      </c>
      <c r="N75" s="33">
        <v>18.5</v>
      </c>
      <c r="O75" s="33">
        <v>2.8</v>
      </c>
      <c r="P75" s="33">
        <v>15</v>
      </c>
      <c r="Q75" s="18" t="s">
        <v>46</v>
      </c>
      <c r="R75" s="18" t="s">
        <v>46</v>
      </c>
      <c r="S75" s="18" t="s">
        <v>46</v>
      </c>
      <c r="T75" s="18" t="s">
        <v>46</v>
      </c>
      <c r="U75" s="18" t="s">
        <v>46</v>
      </c>
      <c r="V75" s="18" t="s">
        <v>46</v>
      </c>
      <c r="W75" s="18" t="s">
        <v>46</v>
      </c>
      <c r="X75" s="18" t="s">
        <v>46</v>
      </c>
      <c r="Y75" s="18" t="s">
        <v>46</v>
      </c>
      <c r="Z75" s="18" t="s">
        <v>46</v>
      </c>
      <c r="AA75" s="18" t="s">
        <v>46</v>
      </c>
      <c r="AB75" s="18" t="s">
        <v>46</v>
      </c>
      <c r="AC75" s="18" t="s">
        <v>46</v>
      </c>
      <c r="AD75" s="18" t="s">
        <v>46</v>
      </c>
      <c r="AE75" s="18" t="s">
        <v>46</v>
      </c>
      <c r="AF75" s="18">
        <v>0.5</v>
      </c>
      <c r="AG75" s="18" t="s">
        <v>44</v>
      </c>
      <c r="AH75" s="18" t="s">
        <v>67</v>
      </c>
    </row>
    <row r="76" spans="1:34" x14ac:dyDescent="0.25">
      <c r="A76" s="18">
        <v>2</v>
      </c>
      <c r="B76" s="33">
        <v>2</v>
      </c>
      <c r="C76" s="33">
        <v>40</v>
      </c>
      <c r="D76" s="18" t="s">
        <v>46</v>
      </c>
      <c r="E76" s="18" t="s">
        <v>46</v>
      </c>
      <c r="F76" s="18" t="s">
        <v>46</v>
      </c>
      <c r="G76" s="33">
        <v>14.7</v>
      </c>
      <c r="H76" s="33">
        <v>2.8</v>
      </c>
      <c r="I76" s="33">
        <v>13.1</v>
      </c>
      <c r="J76" s="33">
        <v>4.9000000000000004</v>
      </c>
      <c r="K76" s="33">
        <v>14</v>
      </c>
      <c r="L76" s="33">
        <v>13.9</v>
      </c>
      <c r="M76" s="33">
        <v>3.7</v>
      </c>
      <c r="N76" s="33">
        <v>6.6</v>
      </c>
      <c r="O76" s="33">
        <v>4.5</v>
      </c>
      <c r="P76" s="33">
        <v>16</v>
      </c>
      <c r="Q76" s="18" t="s">
        <v>46</v>
      </c>
      <c r="R76" s="18" t="s">
        <v>46</v>
      </c>
      <c r="S76" s="18" t="s">
        <v>46</v>
      </c>
      <c r="T76" s="18" t="s">
        <v>46</v>
      </c>
      <c r="U76" s="18" t="s">
        <v>46</v>
      </c>
      <c r="V76" s="18" t="s">
        <v>46</v>
      </c>
      <c r="W76" s="18" t="s">
        <v>46</v>
      </c>
      <c r="X76" s="18" t="s">
        <v>46</v>
      </c>
      <c r="Y76" s="18" t="s">
        <v>46</v>
      </c>
      <c r="Z76" s="18" t="s">
        <v>46</v>
      </c>
      <c r="AA76" s="18" t="s">
        <v>46</v>
      </c>
      <c r="AB76" s="18" t="s">
        <v>46</v>
      </c>
      <c r="AC76" s="18" t="s">
        <v>46</v>
      </c>
      <c r="AD76" s="18" t="s">
        <v>46</v>
      </c>
      <c r="AE76" s="18" t="s">
        <v>46</v>
      </c>
      <c r="AF76" s="18">
        <v>0.5</v>
      </c>
      <c r="AG76" s="18" t="s">
        <v>44</v>
      </c>
      <c r="AH76" s="18" t="s">
        <v>99</v>
      </c>
    </row>
    <row r="77" spans="1:34" x14ac:dyDescent="0.25">
      <c r="A77" s="18">
        <v>2</v>
      </c>
      <c r="B77" s="33">
        <v>6</v>
      </c>
      <c r="C77" s="33">
        <v>38</v>
      </c>
      <c r="D77" s="18" t="s">
        <v>46</v>
      </c>
      <c r="E77" s="18" t="s">
        <v>46</v>
      </c>
      <c r="F77" s="18" t="s">
        <v>46</v>
      </c>
      <c r="G77" s="33">
        <v>4.7</v>
      </c>
      <c r="H77" s="33">
        <v>5.3</v>
      </c>
      <c r="I77" s="33">
        <v>5</v>
      </c>
      <c r="J77" s="33">
        <v>5.5</v>
      </c>
      <c r="K77" s="33">
        <v>49</v>
      </c>
      <c r="L77" s="33">
        <v>6.1</v>
      </c>
      <c r="M77" s="33">
        <v>4.5999999999999996</v>
      </c>
      <c r="N77" s="33">
        <v>4.5</v>
      </c>
      <c r="O77" s="33">
        <v>4.5999999999999996</v>
      </c>
      <c r="P77" s="33">
        <v>44</v>
      </c>
      <c r="Q77" s="18" t="s">
        <v>46</v>
      </c>
      <c r="R77" s="18" t="s">
        <v>46</v>
      </c>
      <c r="S77" s="18" t="s">
        <v>46</v>
      </c>
      <c r="T77" s="18" t="s">
        <v>46</v>
      </c>
      <c r="U77" s="18" t="s">
        <v>46</v>
      </c>
      <c r="V77" s="18" t="s">
        <v>46</v>
      </c>
      <c r="W77" s="18" t="s">
        <v>46</v>
      </c>
      <c r="X77" s="18" t="s">
        <v>46</v>
      </c>
      <c r="Y77" s="18" t="s">
        <v>46</v>
      </c>
      <c r="Z77" s="18" t="s">
        <v>46</v>
      </c>
      <c r="AA77" s="18" t="s">
        <v>46</v>
      </c>
      <c r="AB77" s="18" t="s">
        <v>46</v>
      </c>
      <c r="AC77" s="18" t="s">
        <v>46</v>
      </c>
      <c r="AD77" s="18" t="s">
        <v>46</v>
      </c>
      <c r="AE77" s="18" t="s">
        <v>46</v>
      </c>
      <c r="AF77" s="18">
        <v>0.5</v>
      </c>
      <c r="AG77" s="18" t="s">
        <v>44</v>
      </c>
      <c r="AH77" s="18" t="s">
        <v>113</v>
      </c>
    </row>
    <row r="78" spans="1:34" x14ac:dyDescent="0.25">
      <c r="A78" s="18">
        <v>2</v>
      </c>
      <c r="B78" s="33">
        <v>2</v>
      </c>
      <c r="C78" s="33">
        <v>30</v>
      </c>
      <c r="D78" s="18" t="s">
        <v>46</v>
      </c>
      <c r="E78" s="18" t="s">
        <v>46</v>
      </c>
      <c r="F78" s="18" t="s">
        <v>46</v>
      </c>
      <c r="G78" s="33">
        <v>16.7</v>
      </c>
      <c r="H78" s="33">
        <v>4.0999999999999996</v>
      </c>
      <c r="I78" s="33">
        <v>15.4</v>
      </c>
      <c r="J78" s="33">
        <v>7.6</v>
      </c>
      <c r="K78" s="33">
        <v>141</v>
      </c>
      <c r="L78" s="33">
        <v>16.899999999999999</v>
      </c>
      <c r="M78" s="33">
        <v>4.2</v>
      </c>
      <c r="N78" s="33">
        <v>13.7</v>
      </c>
      <c r="O78" s="33">
        <v>6.7</v>
      </c>
      <c r="P78" s="33">
        <v>143</v>
      </c>
      <c r="Q78" s="18" t="s">
        <v>46</v>
      </c>
      <c r="R78" s="18" t="s">
        <v>46</v>
      </c>
      <c r="S78" s="18" t="s">
        <v>46</v>
      </c>
      <c r="T78" s="18" t="s">
        <v>46</v>
      </c>
      <c r="U78" s="18" t="s">
        <v>46</v>
      </c>
      <c r="V78" s="18" t="s">
        <v>46</v>
      </c>
      <c r="W78" s="18" t="s">
        <v>46</v>
      </c>
      <c r="X78" s="18" t="s">
        <v>46</v>
      </c>
      <c r="Y78" s="18" t="s">
        <v>46</v>
      </c>
      <c r="Z78" s="18" t="s">
        <v>46</v>
      </c>
      <c r="AA78" s="18" t="s">
        <v>46</v>
      </c>
      <c r="AB78" s="18" t="s">
        <v>46</v>
      </c>
      <c r="AC78" s="18" t="s">
        <v>46</v>
      </c>
      <c r="AD78" s="18" t="s">
        <v>46</v>
      </c>
      <c r="AE78" s="18" t="s">
        <v>46</v>
      </c>
      <c r="AF78" s="18">
        <v>0.5</v>
      </c>
      <c r="AG78" s="18" t="s">
        <v>44</v>
      </c>
      <c r="AH78" s="18" t="s">
        <v>115</v>
      </c>
    </row>
    <row r="79" spans="1:34" x14ac:dyDescent="0.25">
      <c r="A79" s="18">
        <v>2</v>
      </c>
      <c r="B79" s="33">
        <v>19</v>
      </c>
      <c r="C79" s="33">
        <v>20</v>
      </c>
      <c r="D79" s="18" t="s">
        <v>46</v>
      </c>
      <c r="E79" s="18" t="s">
        <v>46</v>
      </c>
      <c r="F79" s="18" t="s">
        <v>46</v>
      </c>
      <c r="G79" s="33">
        <v>19.8</v>
      </c>
      <c r="H79" s="33">
        <v>3.7</v>
      </c>
      <c r="I79" s="33">
        <v>15.6</v>
      </c>
      <c r="J79" s="33">
        <v>6.5</v>
      </c>
      <c r="K79" s="33">
        <v>44</v>
      </c>
      <c r="L79" s="33">
        <v>20.399999999999999</v>
      </c>
      <c r="M79" s="33">
        <v>3.8</v>
      </c>
      <c r="N79" s="33">
        <v>18.399999999999999</v>
      </c>
      <c r="O79" s="33">
        <v>6.5</v>
      </c>
      <c r="P79" s="33">
        <v>59</v>
      </c>
      <c r="Q79" s="18" t="s">
        <v>46</v>
      </c>
      <c r="R79" s="18" t="s">
        <v>46</v>
      </c>
      <c r="S79" s="18" t="s">
        <v>46</v>
      </c>
      <c r="T79" s="18" t="s">
        <v>46</v>
      </c>
      <c r="U79" s="18" t="s">
        <v>46</v>
      </c>
      <c r="V79" s="18" t="s">
        <v>46</v>
      </c>
      <c r="W79" s="18" t="s">
        <v>46</v>
      </c>
      <c r="X79" s="18" t="s">
        <v>46</v>
      </c>
      <c r="Y79" s="18" t="s">
        <v>46</v>
      </c>
      <c r="Z79" s="18" t="s">
        <v>46</v>
      </c>
      <c r="AA79" s="18" t="s">
        <v>46</v>
      </c>
      <c r="AB79" s="18" t="s">
        <v>46</v>
      </c>
      <c r="AC79" s="18" t="s">
        <v>46</v>
      </c>
      <c r="AD79" s="18" t="s">
        <v>46</v>
      </c>
      <c r="AE79" s="18" t="s">
        <v>46</v>
      </c>
      <c r="AF79" s="18">
        <v>0.5</v>
      </c>
      <c r="AG79" s="18" t="s">
        <v>44</v>
      </c>
      <c r="AH79" s="18" t="s">
        <v>64</v>
      </c>
    </row>
    <row r="80" spans="1:34" x14ac:dyDescent="0.25">
      <c r="A80" s="18">
        <v>2</v>
      </c>
      <c r="B80" s="33">
        <v>6</v>
      </c>
      <c r="C80" s="33">
        <v>25</v>
      </c>
      <c r="D80" s="18" t="s">
        <v>46</v>
      </c>
      <c r="E80" s="18" t="s">
        <v>46</v>
      </c>
      <c r="F80" s="18" t="s">
        <v>46</v>
      </c>
      <c r="G80" s="33">
        <v>22.3</v>
      </c>
      <c r="H80" s="33">
        <v>6.7</v>
      </c>
      <c r="I80" s="33">
        <v>18.600000000000001</v>
      </c>
      <c r="J80" s="33">
        <v>8.6</v>
      </c>
      <c r="K80" s="33">
        <v>54</v>
      </c>
      <c r="L80" s="33">
        <v>21.1</v>
      </c>
      <c r="M80" s="33">
        <v>6.9</v>
      </c>
      <c r="N80" s="33">
        <v>14.2</v>
      </c>
      <c r="O80" s="33">
        <v>8.1999999999999993</v>
      </c>
      <c r="P80" s="33">
        <v>52</v>
      </c>
      <c r="Q80" s="18" t="s">
        <v>46</v>
      </c>
      <c r="R80" s="18" t="s">
        <v>46</v>
      </c>
      <c r="S80" s="18" t="s">
        <v>46</v>
      </c>
      <c r="T80" s="18" t="s">
        <v>46</v>
      </c>
      <c r="U80" s="18" t="s">
        <v>46</v>
      </c>
      <c r="V80" s="18" t="s">
        <v>46</v>
      </c>
      <c r="W80" s="18" t="s">
        <v>46</v>
      </c>
      <c r="X80" s="18" t="s">
        <v>46</v>
      </c>
      <c r="Y80" s="18" t="s">
        <v>46</v>
      </c>
      <c r="Z80" s="18" t="s">
        <v>46</v>
      </c>
      <c r="AA80" s="18" t="s">
        <v>46</v>
      </c>
      <c r="AB80" s="18" t="s">
        <v>46</v>
      </c>
      <c r="AC80" s="18" t="s">
        <v>46</v>
      </c>
      <c r="AD80" s="18" t="s">
        <v>46</v>
      </c>
      <c r="AE80" s="18" t="s">
        <v>46</v>
      </c>
      <c r="AF80" s="18">
        <v>0.5</v>
      </c>
      <c r="AG80" s="18" t="s">
        <v>44</v>
      </c>
      <c r="AH80" s="18" t="s">
        <v>57</v>
      </c>
    </row>
    <row r="81" spans="1:34" x14ac:dyDescent="0.25">
      <c r="A81" s="18">
        <v>2</v>
      </c>
      <c r="B81" s="33">
        <v>2</v>
      </c>
      <c r="C81" s="33">
        <v>34</v>
      </c>
      <c r="D81" s="18" t="s">
        <v>46</v>
      </c>
      <c r="E81" s="18" t="s">
        <v>46</v>
      </c>
      <c r="F81" s="18" t="s">
        <v>46</v>
      </c>
      <c r="G81" s="33">
        <v>19.3</v>
      </c>
      <c r="H81" s="33">
        <v>10.1</v>
      </c>
      <c r="I81" s="33">
        <v>18.399999999999999</v>
      </c>
      <c r="J81" s="33">
        <v>10</v>
      </c>
      <c r="K81" s="33">
        <v>60</v>
      </c>
      <c r="L81" s="33">
        <v>20.7</v>
      </c>
      <c r="M81" s="33">
        <v>10.9</v>
      </c>
      <c r="N81" s="33">
        <v>14.8</v>
      </c>
      <c r="O81" s="33">
        <v>10.4</v>
      </c>
      <c r="P81" s="33">
        <v>60</v>
      </c>
      <c r="Q81" s="18" t="s">
        <v>46</v>
      </c>
      <c r="R81" s="18" t="s">
        <v>46</v>
      </c>
      <c r="S81" s="18" t="s">
        <v>46</v>
      </c>
      <c r="T81" s="18" t="s">
        <v>46</v>
      </c>
      <c r="U81" s="18" t="s">
        <v>46</v>
      </c>
      <c r="V81" s="18" t="s">
        <v>46</v>
      </c>
      <c r="W81" s="18" t="s">
        <v>46</v>
      </c>
      <c r="X81" s="18" t="s">
        <v>46</v>
      </c>
      <c r="Y81" s="18" t="s">
        <v>46</v>
      </c>
      <c r="Z81" s="18" t="s">
        <v>46</v>
      </c>
      <c r="AA81" s="18" t="s">
        <v>46</v>
      </c>
      <c r="AB81" s="18" t="s">
        <v>46</v>
      </c>
      <c r="AC81" s="18" t="s">
        <v>46</v>
      </c>
      <c r="AD81" s="18" t="s">
        <v>46</v>
      </c>
      <c r="AE81" s="18" t="s">
        <v>46</v>
      </c>
      <c r="AF81" s="18">
        <v>0.5</v>
      </c>
      <c r="AG81" s="18" t="s">
        <v>44</v>
      </c>
      <c r="AH81" s="18" t="s">
        <v>54</v>
      </c>
    </row>
    <row r="82" spans="1:34" x14ac:dyDescent="0.25">
      <c r="A82" s="18">
        <v>2</v>
      </c>
      <c r="B82" s="33">
        <v>2</v>
      </c>
      <c r="C82" s="33">
        <v>24</v>
      </c>
      <c r="D82" s="18" t="s">
        <v>46</v>
      </c>
      <c r="E82" s="18" t="s">
        <v>46</v>
      </c>
      <c r="F82" s="18" t="s">
        <v>46</v>
      </c>
      <c r="G82" s="33">
        <v>11.4</v>
      </c>
      <c r="H82" s="33">
        <v>2.9</v>
      </c>
      <c r="I82" s="33">
        <v>11.5</v>
      </c>
      <c r="J82" s="33">
        <v>3.1</v>
      </c>
      <c r="K82" s="33">
        <v>25</v>
      </c>
      <c r="L82" s="33">
        <v>11.2</v>
      </c>
      <c r="M82" s="33">
        <v>2.9</v>
      </c>
      <c r="N82" s="33">
        <v>4.3</v>
      </c>
      <c r="O82" s="33">
        <v>3.2</v>
      </c>
      <c r="P82" s="33">
        <v>29</v>
      </c>
      <c r="Q82" s="18" t="s">
        <v>46</v>
      </c>
      <c r="R82" s="18" t="s">
        <v>46</v>
      </c>
      <c r="S82" s="18" t="s">
        <v>46</v>
      </c>
      <c r="T82" s="18" t="s">
        <v>46</v>
      </c>
      <c r="U82" s="18" t="s">
        <v>46</v>
      </c>
      <c r="V82" s="18" t="s">
        <v>46</v>
      </c>
      <c r="W82" s="18" t="s">
        <v>46</v>
      </c>
      <c r="X82" s="18" t="s">
        <v>46</v>
      </c>
      <c r="Y82" s="18" t="s">
        <v>46</v>
      </c>
      <c r="Z82" s="18" t="s">
        <v>46</v>
      </c>
      <c r="AA82" s="18" t="s">
        <v>46</v>
      </c>
      <c r="AB82" s="18" t="s">
        <v>46</v>
      </c>
      <c r="AC82" s="18" t="s">
        <v>46</v>
      </c>
      <c r="AD82" s="18" t="s">
        <v>46</v>
      </c>
      <c r="AE82" s="18" t="s">
        <v>46</v>
      </c>
      <c r="AF82" s="18">
        <v>0.5</v>
      </c>
      <c r="AG82" s="18" t="s">
        <v>44</v>
      </c>
      <c r="AH82" s="18" t="s">
        <v>114</v>
      </c>
    </row>
    <row r="83" spans="1:34" x14ac:dyDescent="0.25">
      <c r="A83" s="18">
        <v>2</v>
      </c>
      <c r="B83" s="33">
        <v>6</v>
      </c>
      <c r="C83" s="33">
        <v>43</v>
      </c>
      <c r="D83" s="33" t="s">
        <v>46</v>
      </c>
      <c r="E83" s="18" t="s">
        <v>46</v>
      </c>
      <c r="F83" s="18" t="s">
        <v>46</v>
      </c>
      <c r="G83" s="33">
        <v>19.2</v>
      </c>
      <c r="H83" s="33">
        <v>3.7</v>
      </c>
      <c r="I83" s="33">
        <v>17</v>
      </c>
      <c r="J83" s="33">
        <v>5.7</v>
      </c>
      <c r="K83" s="33">
        <v>44</v>
      </c>
      <c r="L83" s="33">
        <v>20.8</v>
      </c>
      <c r="M83" s="33">
        <v>4</v>
      </c>
      <c r="N83" s="33">
        <v>15.4</v>
      </c>
      <c r="O83" s="33">
        <v>5.5</v>
      </c>
      <c r="P83" s="33">
        <v>41</v>
      </c>
      <c r="Q83" s="33" t="s">
        <v>46</v>
      </c>
      <c r="R83" s="33" t="s">
        <v>46</v>
      </c>
      <c r="S83" s="33" t="s">
        <v>46</v>
      </c>
      <c r="T83" s="33" t="s">
        <v>46</v>
      </c>
      <c r="U83" s="33" t="s">
        <v>46</v>
      </c>
      <c r="V83" s="18" t="s">
        <v>46</v>
      </c>
      <c r="W83" s="18" t="s">
        <v>46</v>
      </c>
      <c r="X83" s="18" t="s">
        <v>46</v>
      </c>
      <c r="Y83" s="18" t="s">
        <v>46</v>
      </c>
      <c r="Z83" s="18" t="s">
        <v>46</v>
      </c>
      <c r="AA83" s="18" t="s">
        <v>46</v>
      </c>
      <c r="AB83" s="18" t="s">
        <v>46</v>
      </c>
      <c r="AC83" s="18" t="s">
        <v>46</v>
      </c>
      <c r="AD83" s="18" t="s">
        <v>46</v>
      </c>
      <c r="AE83" s="18" t="s">
        <v>46</v>
      </c>
      <c r="AF83" s="18">
        <v>0.5</v>
      </c>
      <c r="AG83" s="18" t="s">
        <v>44</v>
      </c>
      <c r="AH83" s="18" t="s">
        <v>76</v>
      </c>
    </row>
    <row r="84" spans="1:34" x14ac:dyDescent="0.25">
      <c r="A84" s="18">
        <v>2</v>
      </c>
      <c r="B84" s="33">
        <v>7</v>
      </c>
      <c r="C84" s="33">
        <v>41</v>
      </c>
      <c r="D84" s="33" t="s">
        <v>46</v>
      </c>
      <c r="E84" s="18" t="s">
        <v>46</v>
      </c>
      <c r="F84" s="18" t="s">
        <v>46</v>
      </c>
      <c r="G84" s="33">
        <v>17.34</v>
      </c>
      <c r="H84" s="33">
        <v>0.81</v>
      </c>
      <c r="I84" s="33">
        <v>12.15</v>
      </c>
      <c r="J84" s="33">
        <v>0.9</v>
      </c>
      <c r="K84" s="33">
        <v>51</v>
      </c>
      <c r="L84" s="33">
        <v>17.02</v>
      </c>
      <c r="M84" s="33">
        <v>0.82</v>
      </c>
      <c r="N84" s="33">
        <v>10.71</v>
      </c>
      <c r="O84" s="33">
        <v>0.91</v>
      </c>
      <c r="P84" s="33">
        <v>50</v>
      </c>
      <c r="Q84" s="33" t="s">
        <v>46</v>
      </c>
      <c r="R84" s="33" t="s">
        <v>46</v>
      </c>
      <c r="S84" s="33" t="s">
        <v>46</v>
      </c>
      <c r="T84" s="33" t="s">
        <v>46</v>
      </c>
      <c r="U84" s="33" t="s">
        <v>46</v>
      </c>
      <c r="V84" s="18" t="s">
        <v>46</v>
      </c>
      <c r="W84" s="18" t="s">
        <v>46</v>
      </c>
      <c r="X84" s="18" t="s">
        <v>46</v>
      </c>
      <c r="Y84" s="18" t="s">
        <v>46</v>
      </c>
      <c r="Z84" s="18" t="s">
        <v>46</v>
      </c>
      <c r="AA84" s="18" t="s">
        <v>46</v>
      </c>
      <c r="AB84" s="18" t="s">
        <v>46</v>
      </c>
      <c r="AC84" s="18" t="s">
        <v>46</v>
      </c>
      <c r="AD84" s="18" t="s">
        <v>46</v>
      </c>
      <c r="AE84" s="18" t="s">
        <v>46</v>
      </c>
      <c r="AF84" s="18">
        <v>0.5</v>
      </c>
      <c r="AG84" s="18" t="s">
        <v>44</v>
      </c>
      <c r="AH84" s="18" t="s">
        <v>94</v>
      </c>
    </row>
    <row r="85" spans="1:34" x14ac:dyDescent="0.25">
      <c r="A85" s="18">
        <v>3</v>
      </c>
      <c r="B85" s="33">
        <v>11</v>
      </c>
      <c r="C85" s="33">
        <v>43</v>
      </c>
      <c r="D85" s="33">
        <v>53</v>
      </c>
      <c r="E85" s="18" t="s">
        <v>46</v>
      </c>
      <c r="F85" s="18" t="s">
        <v>46</v>
      </c>
      <c r="G85" s="33">
        <v>18.8</v>
      </c>
      <c r="H85" s="33">
        <v>4.7</v>
      </c>
      <c r="I85" s="33">
        <v>15</v>
      </c>
      <c r="J85" s="33">
        <v>6.2</v>
      </c>
      <c r="K85" s="33">
        <v>33</v>
      </c>
      <c r="L85" s="33">
        <v>18.899999999999999</v>
      </c>
      <c r="M85" s="33">
        <v>3.7</v>
      </c>
      <c r="N85" s="33">
        <v>12.5</v>
      </c>
      <c r="O85" s="33">
        <v>7</v>
      </c>
      <c r="P85" s="33">
        <v>31</v>
      </c>
      <c r="Q85" s="33">
        <v>18.7</v>
      </c>
      <c r="R85" s="33">
        <v>3.3</v>
      </c>
      <c r="S85" s="33">
        <v>12</v>
      </c>
      <c r="T85" s="33">
        <v>6.9</v>
      </c>
      <c r="U85" s="33">
        <v>36</v>
      </c>
      <c r="V85" s="18" t="s">
        <v>46</v>
      </c>
      <c r="W85" s="18" t="s">
        <v>46</v>
      </c>
      <c r="X85" s="18" t="s">
        <v>46</v>
      </c>
      <c r="Y85" s="18" t="s">
        <v>46</v>
      </c>
      <c r="Z85" s="18" t="s">
        <v>46</v>
      </c>
      <c r="AA85" s="18" t="s">
        <v>46</v>
      </c>
      <c r="AB85" s="18" t="s">
        <v>46</v>
      </c>
      <c r="AC85" s="18" t="s">
        <v>46</v>
      </c>
      <c r="AD85" s="18" t="s">
        <v>46</v>
      </c>
      <c r="AE85" s="18" t="s">
        <v>46</v>
      </c>
      <c r="AF85" s="18">
        <v>0.5</v>
      </c>
      <c r="AG85" s="18" t="s">
        <v>44</v>
      </c>
      <c r="AH85" s="18" t="s">
        <v>131</v>
      </c>
    </row>
    <row r="86" spans="1:34" x14ac:dyDescent="0.25">
      <c r="A86" s="18">
        <v>3</v>
      </c>
      <c r="B86" s="33">
        <v>6</v>
      </c>
      <c r="C86" s="33">
        <v>41</v>
      </c>
      <c r="D86" s="33">
        <v>46</v>
      </c>
      <c r="E86" s="18" t="s">
        <v>46</v>
      </c>
      <c r="F86" s="18" t="s">
        <v>46</v>
      </c>
      <c r="G86" s="33">
        <v>28.1</v>
      </c>
      <c r="H86" s="33">
        <v>9.6</v>
      </c>
      <c r="I86" s="33">
        <v>25.2</v>
      </c>
      <c r="J86" s="33">
        <v>11.5</v>
      </c>
      <c r="K86" s="33">
        <v>48</v>
      </c>
      <c r="L86" s="33">
        <v>27.9</v>
      </c>
      <c r="M86" s="33">
        <v>9.6999999999999993</v>
      </c>
      <c r="N86" s="33">
        <v>16.3</v>
      </c>
      <c r="O86" s="33">
        <v>11.1</v>
      </c>
      <c r="P86" s="33">
        <v>42</v>
      </c>
      <c r="Q86" s="33">
        <v>28.2</v>
      </c>
      <c r="R86" s="33">
        <v>9.6999999999999993</v>
      </c>
      <c r="S86" s="33">
        <v>14.8</v>
      </c>
      <c r="T86" s="33">
        <v>10.9</v>
      </c>
      <c r="U86" s="33">
        <v>45</v>
      </c>
      <c r="V86" s="18" t="s">
        <v>46</v>
      </c>
      <c r="W86" s="18" t="s">
        <v>46</v>
      </c>
      <c r="X86" s="18" t="s">
        <v>46</v>
      </c>
      <c r="Y86" s="18" t="s">
        <v>46</v>
      </c>
      <c r="Z86" s="18" t="s">
        <v>46</v>
      </c>
      <c r="AA86" s="18" t="s">
        <v>46</v>
      </c>
      <c r="AB86" s="18" t="s">
        <v>46</v>
      </c>
      <c r="AC86" s="18" t="s">
        <v>46</v>
      </c>
      <c r="AD86" s="18" t="s">
        <v>46</v>
      </c>
      <c r="AE86" s="18" t="s">
        <v>46</v>
      </c>
      <c r="AF86" s="18">
        <v>0.5</v>
      </c>
      <c r="AG86" s="18" t="s">
        <v>44</v>
      </c>
      <c r="AH86" s="18" t="s">
        <v>133</v>
      </c>
    </row>
    <row r="87" spans="1:34" x14ac:dyDescent="0.25">
      <c r="A87" s="18">
        <v>3</v>
      </c>
      <c r="B87" s="33">
        <v>2</v>
      </c>
      <c r="C87" s="33">
        <v>21</v>
      </c>
      <c r="D87" s="33">
        <v>26</v>
      </c>
      <c r="E87" s="18" t="s">
        <v>46</v>
      </c>
      <c r="F87" s="18" t="s">
        <v>46</v>
      </c>
      <c r="G87" s="33">
        <v>22.5</v>
      </c>
      <c r="H87" s="33">
        <v>6.7</v>
      </c>
      <c r="I87" s="33">
        <v>19.8</v>
      </c>
      <c r="J87" s="33">
        <v>8.5</v>
      </c>
      <c r="K87" s="33">
        <v>126</v>
      </c>
      <c r="L87" s="33">
        <v>23.14</v>
      </c>
      <c r="M87" s="33">
        <v>6.48</v>
      </c>
      <c r="N87" s="33">
        <v>13.84</v>
      </c>
      <c r="O87" s="33">
        <v>7.55</v>
      </c>
      <c r="P87" s="33">
        <v>125</v>
      </c>
      <c r="Q87" s="33">
        <v>22.43</v>
      </c>
      <c r="R87" s="33">
        <v>6.65</v>
      </c>
      <c r="S87" s="33">
        <v>12.82</v>
      </c>
      <c r="T87" s="33">
        <v>6.99</v>
      </c>
      <c r="U87" s="33">
        <v>125</v>
      </c>
      <c r="V87" s="18" t="s">
        <v>46</v>
      </c>
      <c r="W87" s="18" t="s">
        <v>46</v>
      </c>
      <c r="X87" s="18" t="s">
        <v>46</v>
      </c>
      <c r="Y87" s="18" t="s">
        <v>46</v>
      </c>
      <c r="Z87" s="18" t="s">
        <v>46</v>
      </c>
      <c r="AA87" s="18" t="s">
        <v>46</v>
      </c>
      <c r="AB87" s="18" t="s">
        <v>46</v>
      </c>
      <c r="AC87" s="18" t="s">
        <v>46</v>
      </c>
      <c r="AD87" s="18" t="s">
        <v>46</v>
      </c>
      <c r="AE87" s="18" t="s">
        <v>46</v>
      </c>
      <c r="AF87" s="18">
        <v>0.5</v>
      </c>
      <c r="AG87" s="18" t="s">
        <v>44</v>
      </c>
      <c r="AH87" s="18" t="s">
        <v>122</v>
      </c>
    </row>
    <row r="88" spans="1:34" x14ac:dyDescent="0.25">
      <c r="A88" s="18">
        <v>3</v>
      </c>
      <c r="B88" s="33">
        <v>2</v>
      </c>
      <c r="C88" s="33">
        <v>29</v>
      </c>
      <c r="D88" s="33">
        <v>41</v>
      </c>
      <c r="E88" s="18" t="s">
        <v>46</v>
      </c>
      <c r="F88" s="18" t="s">
        <v>46</v>
      </c>
      <c r="G88" s="33">
        <v>22.9</v>
      </c>
      <c r="H88" s="33">
        <v>5</v>
      </c>
      <c r="I88" s="33">
        <v>18.5</v>
      </c>
      <c r="J88" s="33">
        <v>9.3000000000000007</v>
      </c>
      <c r="K88" s="33">
        <v>12</v>
      </c>
      <c r="L88" s="33">
        <v>21.4</v>
      </c>
      <c r="M88" s="33">
        <v>4</v>
      </c>
      <c r="N88" s="33">
        <v>10.3</v>
      </c>
      <c r="O88" s="33">
        <v>5.2</v>
      </c>
      <c r="P88" s="33">
        <v>12</v>
      </c>
      <c r="Q88" s="33">
        <v>23.2</v>
      </c>
      <c r="R88" s="33">
        <v>7.2</v>
      </c>
      <c r="S88" s="33">
        <v>11.6</v>
      </c>
      <c r="T88" s="33">
        <v>8.1999999999999993</v>
      </c>
      <c r="U88" s="33">
        <v>12</v>
      </c>
      <c r="V88" s="18" t="s">
        <v>46</v>
      </c>
      <c r="W88" s="18" t="s">
        <v>46</v>
      </c>
      <c r="X88" s="18" t="s">
        <v>46</v>
      </c>
      <c r="Y88" s="18" t="s">
        <v>46</v>
      </c>
      <c r="Z88" s="18" t="s">
        <v>46</v>
      </c>
      <c r="AA88" s="18" t="s">
        <v>46</v>
      </c>
      <c r="AB88" s="18" t="s">
        <v>46</v>
      </c>
      <c r="AC88" s="18" t="s">
        <v>46</v>
      </c>
      <c r="AD88" s="18" t="s">
        <v>46</v>
      </c>
      <c r="AE88" s="18" t="s">
        <v>46</v>
      </c>
      <c r="AF88" s="18">
        <v>0.5</v>
      </c>
      <c r="AG88" s="18" t="s">
        <v>44</v>
      </c>
      <c r="AH88" s="18" t="s">
        <v>281</v>
      </c>
    </row>
    <row r="89" spans="1:34" x14ac:dyDescent="0.25">
      <c r="A89" s="18">
        <v>3</v>
      </c>
      <c r="B89" s="33">
        <v>2</v>
      </c>
      <c r="C89" s="33">
        <v>4</v>
      </c>
      <c r="D89" s="33">
        <v>8</v>
      </c>
      <c r="E89" s="18" t="s">
        <v>46</v>
      </c>
      <c r="F89" s="18" t="s">
        <v>46</v>
      </c>
      <c r="G89" s="33">
        <v>15.2</v>
      </c>
      <c r="H89" s="33">
        <v>2.4</v>
      </c>
      <c r="I89" s="33">
        <v>14.7</v>
      </c>
      <c r="J89" s="33">
        <v>3.7</v>
      </c>
      <c r="K89" s="33">
        <v>10</v>
      </c>
      <c r="L89" s="33">
        <v>16</v>
      </c>
      <c r="M89" s="33">
        <v>3.6</v>
      </c>
      <c r="N89" s="33">
        <v>11.8</v>
      </c>
      <c r="O89" s="33">
        <v>4</v>
      </c>
      <c r="P89" s="33">
        <v>10</v>
      </c>
      <c r="Q89" s="33">
        <v>16.600000000000001</v>
      </c>
      <c r="R89" s="33">
        <v>3.1</v>
      </c>
      <c r="S89" s="33">
        <v>11.1</v>
      </c>
      <c r="T89" s="33">
        <v>3</v>
      </c>
      <c r="U89" s="33">
        <v>10</v>
      </c>
      <c r="V89" s="18" t="s">
        <v>46</v>
      </c>
      <c r="W89" s="18" t="s">
        <v>46</v>
      </c>
      <c r="X89" s="18" t="s">
        <v>46</v>
      </c>
      <c r="Y89" s="18" t="s">
        <v>46</v>
      </c>
      <c r="Z89" s="18" t="s">
        <v>46</v>
      </c>
      <c r="AA89" s="18" t="s">
        <v>46</v>
      </c>
      <c r="AB89" s="18" t="s">
        <v>46</v>
      </c>
      <c r="AC89" s="18" t="s">
        <v>46</v>
      </c>
      <c r="AD89" s="18" t="s">
        <v>46</v>
      </c>
      <c r="AE89" s="18" t="s">
        <v>46</v>
      </c>
      <c r="AF89" s="18">
        <v>0.5</v>
      </c>
      <c r="AG89" s="18" t="s">
        <v>44</v>
      </c>
      <c r="AH89" s="18" t="s">
        <v>282</v>
      </c>
    </row>
    <row r="90" spans="1:34" x14ac:dyDescent="0.25">
      <c r="A90" s="18">
        <v>3</v>
      </c>
      <c r="B90" s="33">
        <v>13</v>
      </c>
      <c r="C90" s="33">
        <v>43</v>
      </c>
      <c r="D90" s="33">
        <v>54</v>
      </c>
      <c r="E90" s="18" t="s">
        <v>46</v>
      </c>
      <c r="F90" s="18" t="s">
        <v>46</v>
      </c>
      <c r="G90" s="33">
        <v>23.8</v>
      </c>
      <c r="H90" s="33">
        <v>5</v>
      </c>
      <c r="I90" s="33">
        <v>14.2</v>
      </c>
      <c r="J90" s="33">
        <v>10</v>
      </c>
      <c r="K90" s="33">
        <v>57</v>
      </c>
      <c r="L90" s="33">
        <v>24.1</v>
      </c>
      <c r="M90" s="33">
        <v>4.3</v>
      </c>
      <c r="N90" s="33">
        <v>13.3</v>
      </c>
      <c r="O90" s="33">
        <v>10</v>
      </c>
      <c r="P90" s="33">
        <v>25</v>
      </c>
      <c r="Q90" s="33">
        <v>23.7</v>
      </c>
      <c r="R90" s="33">
        <v>5.2</v>
      </c>
      <c r="S90" s="33">
        <v>10.5</v>
      </c>
      <c r="T90" s="33">
        <v>10</v>
      </c>
      <c r="U90" s="33">
        <v>25</v>
      </c>
      <c r="V90" s="18" t="s">
        <v>46</v>
      </c>
      <c r="W90" s="18" t="s">
        <v>46</v>
      </c>
      <c r="X90" s="18" t="s">
        <v>46</v>
      </c>
      <c r="Y90" s="18" t="s">
        <v>46</v>
      </c>
      <c r="Z90" s="18" t="s">
        <v>46</v>
      </c>
      <c r="AA90" s="18" t="s">
        <v>46</v>
      </c>
      <c r="AB90" s="18" t="s">
        <v>46</v>
      </c>
      <c r="AC90" s="18" t="s">
        <v>46</v>
      </c>
      <c r="AD90" s="18" t="s">
        <v>46</v>
      </c>
      <c r="AE90" s="18" t="s">
        <v>46</v>
      </c>
      <c r="AF90" s="18">
        <v>0.5</v>
      </c>
      <c r="AG90" s="18" t="s">
        <v>44</v>
      </c>
      <c r="AH90" s="18" t="s">
        <v>129</v>
      </c>
    </row>
    <row r="91" spans="1:34" x14ac:dyDescent="0.25">
      <c r="A91" s="18">
        <v>3</v>
      </c>
      <c r="B91" s="33">
        <v>17</v>
      </c>
      <c r="C91" s="33">
        <v>43</v>
      </c>
      <c r="D91" s="33">
        <v>45</v>
      </c>
      <c r="E91" s="18" t="s">
        <v>46</v>
      </c>
      <c r="F91" s="18" t="s">
        <v>46</v>
      </c>
      <c r="G91" s="33">
        <v>21.4</v>
      </c>
      <c r="H91" s="33">
        <v>8</v>
      </c>
      <c r="I91" s="33">
        <v>8.8000000000000007</v>
      </c>
      <c r="J91" s="33">
        <v>6.7</v>
      </c>
      <c r="K91" s="33">
        <v>57</v>
      </c>
      <c r="L91" s="33">
        <v>22.9</v>
      </c>
      <c r="M91" s="33">
        <v>7</v>
      </c>
      <c r="N91" s="33">
        <v>8.6</v>
      </c>
      <c r="O91" s="33">
        <v>7.3</v>
      </c>
      <c r="P91" s="33">
        <v>56</v>
      </c>
      <c r="Q91" s="33">
        <v>23.1</v>
      </c>
      <c r="R91" s="33">
        <v>7.6</v>
      </c>
      <c r="S91" s="33">
        <v>8.8000000000000007</v>
      </c>
      <c r="T91" s="33">
        <v>7.4</v>
      </c>
      <c r="U91" s="33">
        <v>57</v>
      </c>
      <c r="V91" s="18" t="s">
        <v>46</v>
      </c>
      <c r="W91" s="18" t="s">
        <v>46</v>
      </c>
      <c r="X91" s="18" t="s">
        <v>46</v>
      </c>
      <c r="Y91" s="18" t="s">
        <v>46</v>
      </c>
      <c r="Z91" s="18" t="s">
        <v>46</v>
      </c>
      <c r="AA91" s="18" t="s">
        <v>46</v>
      </c>
      <c r="AB91" s="18" t="s">
        <v>46</v>
      </c>
      <c r="AC91" s="18" t="s">
        <v>46</v>
      </c>
      <c r="AD91" s="18" t="s">
        <v>46</v>
      </c>
      <c r="AE91" s="18" t="s">
        <v>46</v>
      </c>
      <c r="AF91" s="18">
        <v>0.5</v>
      </c>
      <c r="AG91" s="18" t="s">
        <v>44</v>
      </c>
      <c r="AH91" s="18" t="s">
        <v>125</v>
      </c>
    </row>
    <row r="92" spans="1:34" x14ac:dyDescent="0.25">
      <c r="A92" s="18">
        <v>3</v>
      </c>
      <c r="B92" s="33">
        <v>18</v>
      </c>
      <c r="C92" s="33">
        <v>60</v>
      </c>
      <c r="D92" s="33">
        <v>60</v>
      </c>
      <c r="E92" s="18" t="s">
        <v>46</v>
      </c>
      <c r="F92" s="18" t="s">
        <v>46</v>
      </c>
      <c r="G92" s="33">
        <v>20.399999999999999</v>
      </c>
      <c r="H92" s="33">
        <v>3.4</v>
      </c>
      <c r="I92" s="33">
        <v>11.7</v>
      </c>
      <c r="J92" s="33">
        <v>5.9</v>
      </c>
      <c r="K92" s="33">
        <v>42</v>
      </c>
      <c r="L92" s="33">
        <v>20.100000000000001</v>
      </c>
      <c r="M92" s="33">
        <v>3.2</v>
      </c>
      <c r="N92" s="33">
        <v>8.5</v>
      </c>
      <c r="O92" s="33">
        <v>4.5</v>
      </c>
      <c r="P92" s="33">
        <v>37</v>
      </c>
      <c r="Q92" s="33">
        <v>19.8</v>
      </c>
      <c r="R92" s="33">
        <v>2.6</v>
      </c>
      <c r="S92" s="33">
        <v>7.1</v>
      </c>
      <c r="T92" s="33">
        <v>4.2</v>
      </c>
      <c r="U92" s="33">
        <v>42</v>
      </c>
      <c r="V92" s="18" t="s">
        <v>46</v>
      </c>
      <c r="W92" s="18" t="s">
        <v>46</v>
      </c>
      <c r="X92" s="18" t="s">
        <v>46</v>
      </c>
      <c r="Y92" s="18" t="s">
        <v>46</v>
      </c>
      <c r="Z92" s="18" t="s">
        <v>46</v>
      </c>
      <c r="AA92" s="18" t="s">
        <v>46</v>
      </c>
      <c r="AB92" s="18" t="s">
        <v>46</v>
      </c>
      <c r="AC92" s="18" t="s">
        <v>46</v>
      </c>
      <c r="AD92" s="18" t="s">
        <v>46</v>
      </c>
      <c r="AE92" s="18" t="s">
        <v>46</v>
      </c>
      <c r="AF92" s="18">
        <v>0.5</v>
      </c>
      <c r="AG92" s="18" t="s">
        <v>44</v>
      </c>
      <c r="AH92" s="18" t="s">
        <v>126</v>
      </c>
    </row>
    <row r="93" spans="1:34" x14ac:dyDescent="0.25">
      <c r="A93" s="18">
        <v>3</v>
      </c>
      <c r="B93" s="33">
        <v>2</v>
      </c>
      <c r="C93" s="33">
        <v>20</v>
      </c>
      <c r="D93" s="33">
        <v>37</v>
      </c>
      <c r="E93" s="18" t="s">
        <v>46</v>
      </c>
      <c r="F93" s="18" t="s">
        <v>46</v>
      </c>
      <c r="G93" s="33">
        <v>11.8</v>
      </c>
      <c r="H93" s="33">
        <v>2.2999999999999998</v>
      </c>
      <c r="I93" s="33">
        <v>12</v>
      </c>
      <c r="J93" s="33">
        <v>2</v>
      </c>
      <c r="K93" s="33">
        <v>10</v>
      </c>
      <c r="L93" s="33">
        <v>12.6</v>
      </c>
      <c r="M93" s="33">
        <v>2.4</v>
      </c>
      <c r="N93" s="33">
        <v>8.9</v>
      </c>
      <c r="O93" s="33">
        <v>3.3</v>
      </c>
      <c r="P93" s="33">
        <v>10</v>
      </c>
      <c r="Q93" s="33">
        <v>11.5</v>
      </c>
      <c r="R93" s="33">
        <v>2.7</v>
      </c>
      <c r="S93" s="33">
        <v>9</v>
      </c>
      <c r="T93" s="33">
        <v>2.9</v>
      </c>
      <c r="U93" s="33">
        <v>10</v>
      </c>
      <c r="V93" s="18" t="s">
        <v>46</v>
      </c>
      <c r="W93" s="18" t="s">
        <v>46</v>
      </c>
      <c r="X93" s="18" t="s">
        <v>46</v>
      </c>
      <c r="Y93" s="18" t="s">
        <v>46</v>
      </c>
      <c r="Z93" s="18" t="s">
        <v>46</v>
      </c>
      <c r="AA93" s="18" t="s">
        <v>46</v>
      </c>
      <c r="AB93" s="18" t="s">
        <v>46</v>
      </c>
      <c r="AC93" s="18" t="s">
        <v>46</v>
      </c>
      <c r="AD93" s="18" t="s">
        <v>46</v>
      </c>
      <c r="AE93" s="18" t="s">
        <v>46</v>
      </c>
      <c r="AF93" s="18">
        <v>0.5</v>
      </c>
      <c r="AG93" s="18" t="s">
        <v>44</v>
      </c>
      <c r="AH93" s="18" t="s">
        <v>283</v>
      </c>
    </row>
    <row r="94" spans="1:34" x14ac:dyDescent="0.25">
      <c r="A94" s="18">
        <v>3</v>
      </c>
      <c r="B94" s="33">
        <v>6</v>
      </c>
      <c r="C94" s="33">
        <v>8</v>
      </c>
      <c r="D94" s="33">
        <v>29</v>
      </c>
      <c r="E94" s="18" t="s">
        <v>46</v>
      </c>
      <c r="F94" s="18" t="s">
        <v>46</v>
      </c>
      <c r="G94" s="33">
        <v>20.9</v>
      </c>
      <c r="H94" s="33">
        <v>7.5</v>
      </c>
      <c r="I94" s="33">
        <v>13.8</v>
      </c>
      <c r="J94" s="33">
        <v>8.9</v>
      </c>
      <c r="K94" s="33">
        <v>312</v>
      </c>
      <c r="L94" s="33">
        <v>22.2</v>
      </c>
      <c r="M94" s="33">
        <v>6.8</v>
      </c>
      <c r="N94" s="33">
        <v>11.3</v>
      </c>
      <c r="O94" s="33">
        <v>7.9</v>
      </c>
      <c r="P94" s="33">
        <v>317</v>
      </c>
      <c r="Q94" s="33">
        <v>21.5</v>
      </c>
      <c r="R94" s="33">
        <v>6.7</v>
      </c>
      <c r="S94" s="33">
        <v>11.2</v>
      </c>
      <c r="T94" s="33">
        <v>7.3</v>
      </c>
      <c r="U94" s="33">
        <v>317</v>
      </c>
      <c r="V94" s="18" t="s">
        <v>46</v>
      </c>
      <c r="W94" s="18" t="s">
        <v>46</v>
      </c>
      <c r="X94" s="18" t="s">
        <v>46</v>
      </c>
      <c r="Y94" s="18" t="s">
        <v>46</v>
      </c>
      <c r="Z94" s="18" t="s">
        <v>46</v>
      </c>
      <c r="AA94" s="18" t="s">
        <v>46</v>
      </c>
      <c r="AB94" s="18" t="s">
        <v>46</v>
      </c>
      <c r="AC94" s="18" t="s">
        <v>46</v>
      </c>
      <c r="AD94" s="18" t="s">
        <v>46</v>
      </c>
      <c r="AE94" s="18" t="s">
        <v>46</v>
      </c>
      <c r="AF94" s="18">
        <v>0.5</v>
      </c>
      <c r="AG94" s="18" t="s">
        <v>44</v>
      </c>
      <c r="AH94" s="18" t="s">
        <v>128</v>
      </c>
    </row>
    <row r="95" spans="1:34" x14ac:dyDescent="0.25">
      <c r="A95" s="18">
        <v>3</v>
      </c>
      <c r="B95" s="33">
        <v>2</v>
      </c>
      <c r="C95" s="33">
        <v>21</v>
      </c>
      <c r="D95" s="33">
        <v>21</v>
      </c>
      <c r="E95" s="18" t="s">
        <v>46</v>
      </c>
      <c r="F95" s="18" t="s">
        <v>46</v>
      </c>
      <c r="G95" s="33">
        <v>22.9</v>
      </c>
      <c r="H95" s="33">
        <v>8.6</v>
      </c>
      <c r="I95" s="33">
        <v>18.8</v>
      </c>
      <c r="J95" s="33">
        <v>8.8000000000000007</v>
      </c>
      <c r="K95" s="33">
        <v>58</v>
      </c>
      <c r="L95" s="33">
        <v>24.3</v>
      </c>
      <c r="M95" s="33">
        <v>9.1999999999999993</v>
      </c>
      <c r="N95" s="33">
        <v>15.9</v>
      </c>
      <c r="O95" s="33">
        <v>7.7</v>
      </c>
      <c r="P95" s="33">
        <v>58</v>
      </c>
      <c r="Q95" s="33">
        <v>23.9</v>
      </c>
      <c r="R95" s="33">
        <v>8.5</v>
      </c>
      <c r="S95" s="33">
        <v>14.6</v>
      </c>
      <c r="T95" s="33">
        <v>9.5</v>
      </c>
      <c r="U95" s="33">
        <v>58</v>
      </c>
      <c r="V95" s="18" t="s">
        <v>46</v>
      </c>
      <c r="W95" s="18" t="s">
        <v>46</v>
      </c>
      <c r="X95" s="18" t="s">
        <v>46</v>
      </c>
      <c r="Y95" s="18" t="s">
        <v>46</v>
      </c>
      <c r="Z95" s="18" t="s">
        <v>46</v>
      </c>
      <c r="AA95" s="18" t="s">
        <v>46</v>
      </c>
      <c r="AB95" s="18" t="s">
        <v>46</v>
      </c>
      <c r="AC95" s="18" t="s">
        <v>46</v>
      </c>
      <c r="AD95" s="18" t="s">
        <v>46</v>
      </c>
      <c r="AE95" s="18" t="s">
        <v>46</v>
      </c>
      <c r="AF95" s="18">
        <v>0.5</v>
      </c>
      <c r="AG95" s="18" t="s">
        <v>44</v>
      </c>
      <c r="AH95" s="18" t="s">
        <v>124</v>
      </c>
    </row>
    <row r="96" spans="1:34" x14ac:dyDescent="0.25">
      <c r="A96" s="18">
        <v>3</v>
      </c>
      <c r="B96" s="33">
        <v>2</v>
      </c>
      <c r="C96" s="33">
        <v>29</v>
      </c>
      <c r="D96" s="33">
        <v>50</v>
      </c>
      <c r="E96" s="18" t="s">
        <v>46</v>
      </c>
      <c r="F96" s="18" t="s">
        <v>46</v>
      </c>
      <c r="G96" s="33">
        <v>18.100000000000001</v>
      </c>
      <c r="H96" s="33">
        <v>8.1</v>
      </c>
      <c r="I96" s="33">
        <v>14.5</v>
      </c>
      <c r="J96" s="33">
        <v>10.4</v>
      </c>
      <c r="K96" s="33">
        <v>100</v>
      </c>
      <c r="L96" s="33">
        <v>19.2</v>
      </c>
      <c r="M96" s="33">
        <v>7.2</v>
      </c>
      <c r="N96" s="33">
        <v>12</v>
      </c>
      <c r="O96" s="33">
        <v>8.1</v>
      </c>
      <c r="P96" s="33">
        <v>102</v>
      </c>
      <c r="Q96" s="33">
        <v>17.899999999999999</v>
      </c>
      <c r="R96" s="33">
        <v>10</v>
      </c>
      <c r="S96" s="33">
        <v>11.4</v>
      </c>
      <c r="T96" s="33">
        <v>9.4</v>
      </c>
      <c r="U96" s="33">
        <v>99</v>
      </c>
      <c r="V96" s="18" t="s">
        <v>46</v>
      </c>
      <c r="W96" s="18" t="s">
        <v>46</v>
      </c>
      <c r="X96" s="18" t="s">
        <v>46</v>
      </c>
      <c r="Y96" s="18" t="s">
        <v>46</v>
      </c>
      <c r="Z96" s="18" t="s">
        <v>46</v>
      </c>
      <c r="AA96" s="18" t="s">
        <v>46</v>
      </c>
      <c r="AB96" s="18" t="s">
        <v>46</v>
      </c>
      <c r="AC96" s="18" t="s">
        <v>46</v>
      </c>
      <c r="AD96" s="18" t="s">
        <v>46</v>
      </c>
      <c r="AE96" s="18" t="s">
        <v>46</v>
      </c>
      <c r="AF96" s="18">
        <v>0.5</v>
      </c>
      <c r="AG96" s="18" t="s">
        <v>44</v>
      </c>
      <c r="AH96" s="18" t="s">
        <v>123</v>
      </c>
    </row>
    <row r="97" spans="1:35" x14ac:dyDescent="0.25">
      <c r="A97" s="18">
        <v>3</v>
      </c>
      <c r="B97" s="33">
        <v>5</v>
      </c>
      <c r="C97" s="33">
        <v>9</v>
      </c>
      <c r="D97" s="33">
        <v>9</v>
      </c>
      <c r="E97" s="33" t="s">
        <v>46</v>
      </c>
      <c r="F97" s="18" t="s">
        <v>46</v>
      </c>
      <c r="G97" s="33">
        <v>23.4</v>
      </c>
      <c r="H97" s="33">
        <v>4.7</v>
      </c>
      <c r="I97" s="33">
        <v>14.6</v>
      </c>
      <c r="J97" s="33">
        <v>9.1999999999999993</v>
      </c>
      <c r="K97" s="33">
        <v>18</v>
      </c>
      <c r="L97" s="33">
        <v>21.6</v>
      </c>
      <c r="M97" s="33">
        <v>6.1</v>
      </c>
      <c r="N97" s="33">
        <v>6.4</v>
      </c>
      <c r="O97" s="33">
        <v>4</v>
      </c>
      <c r="P97" s="33">
        <v>18</v>
      </c>
      <c r="Q97" s="33">
        <v>22.4</v>
      </c>
      <c r="R97" s="33">
        <v>4.9000000000000004</v>
      </c>
      <c r="S97" s="33">
        <v>12.7</v>
      </c>
      <c r="T97" s="33">
        <v>10.4</v>
      </c>
      <c r="U97" s="33">
        <v>18</v>
      </c>
      <c r="V97" s="33" t="s">
        <v>46</v>
      </c>
      <c r="W97" s="33" t="s">
        <v>46</v>
      </c>
      <c r="X97" s="33" t="s">
        <v>46</v>
      </c>
      <c r="Y97" s="33" t="s">
        <v>46</v>
      </c>
      <c r="Z97" s="33" t="s">
        <v>46</v>
      </c>
      <c r="AA97" s="18" t="s">
        <v>46</v>
      </c>
      <c r="AB97" s="18" t="s">
        <v>46</v>
      </c>
      <c r="AC97" s="18" t="s">
        <v>46</v>
      </c>
      <c r="AD97" s="18" t="s">
        <v>46</v>
      </c>
      <c r="AE97" s="18" t="s">
        <v>46</v>
      </c>
      <c r="AF97" s="18">
        <v>0.5</v>
      </c>
      <c r="AG97" s="18" t="s">
        <v>44</v>
      </c>
      <c r="AH97" s="18" t="s">
        <v>132</v>
      </c>
    </row>
    <row r="98" spans="1:35" x14ac:dyDescent="0.25">
      <c r="A98" s="18">
        <v>3</v>
      </c>
      <c r="B98" s="33">
        <v>19</v>
      </c>
      <c r="C98" s="33">
        <v>36</v>
      </c>
      <c r="D98" s="33">
        <v>43</v>
      </c>
      <c r="E98" s="33" t="s">
        <v>46</v>
      </c>
      <c r="F98" s="18" t="s">
        <v>46</v>
      </c>
      <c r="G98" s="33">
        <v>18.5</v>
      </c>
      <c r="H98" s="33">
        <v>3.6</v>
      </c>
      <c r="I98" s="33">
        <v>4.7</v>
      </c>
      <c r="J98" s="33">
        <v>5.3</v>
      </c>
      <c r="K98" s="33">
        <v>30</v>
      </c>
      <c r="L98" s="33">
        <v>18.600000000000001</v>
      </c>
      <c r="M98" s="33">
        <v>4.0999999999999996</v>
      </c>
      <c r="N98" s="33">
        <v>8.4</v>
      </c>
      <c r="O98" s="33">
        <v>6.46</v>
      </c>
      <c r="P98" s="33">
        <v>35</v>
      </c>
      <c r="Q98" s="33">
        <v>17.78</v>
      </c>
      <c r="R98" s="33">
        <v>3.58</v>
      </c>
      <c r="S98" s="33">
        <v>6.3</v>
      </c>
      <c r="T98" s="33">
        <v>4.8099999999999996</v>
      </c>
      <c r="U98" s="33">
        <v>37</v>
      </c>
      <c r="V98" s="33" t="s">
        <v>46</v>
      </c>
      <c r="W98" s="33" t="s">
        <v>46</v>
      </c>
      <c r="X98" s="33" t="s">
        <v>46</v>
      </c>
      <c r="Y98" s="33" t="s">
        <v>46</v>
      </c>
      <c r="Z98" s="33" t="s">
        <v>46</v>
      </c>
      <c r="AA98" s="18" t="s">
        <v>46</v>
      </c>
      <c r="AB98" s="18" t="s">
        <v>46</v>
      </c>
      <c r="AC98" s="18" t="s">
        <v>46</v>
      </c>
      <c r="AD98" s="18" t="s">
        <v>46</v>
      </c>
      <c r="AE98" s="18" t="s">
        <v>46</v>
      </c>
      <c r="AF98" s="18">
        <v>0.5</v>
      </c>
      <c r="AG98" s="18" t="s">
        <v>44</v>
      </c>
      <c r="AH98" s="18" t="s">
        <v>284</v>
      </c>
    </row>
    <row r="99" spans="1:35" x14ac:dyDescent="0.25">
      <c r="A99" s="18">
        <v>4</v>
      </c>
      <c r="B99" s="33">
        <v>2</v>
      </c>
      <c r="C99" s="33">
        <v>4</v>
      </c>
      <c r="D99" s="33">
        <v>6</v>
      </c>
      <c r="E99" s="33">
        <v>26</v>
      </c>
      <c r="F99" s="18" t="s">
        <v>46</v>
      </c>
      <c r="G99" s="33">
        <v>12.7</v>
      </c>
      <c r="H99" s="33">
        <v>2.2999999999999998</v>
      </c>
      <c r="I99" s="33">
        <v>12</v>
      </c>
      <c r="J99" s="33">
        <v>7.9</v>
      </c>
      <c r="K99" s="33">
        <v>24</v>
      </c>
      <c r="L99" s="33">
        <v>11.7</v>
      </c>
      <c r="M99" s="33">
        <v>1.6</v>
      </c>
      <c r="N99" s="33">
        <v>7.1</v>
      </c>
      <c r="O99" s="33">
        <v>5.3</v>
      </c>
      <c r="P99" s="33">
        <v>24</v>
      </c>
      <c r="Q99" s="33">
        <v>11.3</v>
      </c>
      <c r="R99" s="33">
        <v>1.9</v>
      </c>
      <c r="S99" s="33">
        <v>11</v>
      </c>
      <c r="T99" s="33">
        <v>6.1</v>
      </c>
      <c r="U99" s="33">
        <v>24</v>
      </c>
      <c r="V99" s="33">
        <v>11.7</v>
      </c>
      <c r="W99" s="33">
        <v>2.2000000000000002</v>
      </c>
      <c r="X99" s="33">
        <v>7.7</v>
      </c>
      <c r="Y99" s="33">
        <v>4.8</v>
      </c>
      <c r="Z99" s="33">
        <v>24</v>
      </c>
      <c r="AA99" s="18" t="s">
        <v>46</v>
      </c>
      <c r="AB99" s="18" t="s">
        <v>46</v>
      </c>
      <c r="AC99" s="18" t="s">
        <v>46</v>
      </c>
      <c r="AD99" s="18" t="s">
        <v>46</v>
      </c>
      <c r="AE99" s="18" t="s">
        <v>46</v>
      </c>
      <c r="AF99" s="18">
        <v>0.5</v>
      </c>
      <c r="AG99" s="18" t="s">
        <v>44</v>
      </c>
      <c r="AH99" s="18" t="s">
        <v>137</v>
      </c>
    </row>
    <row r="100" spans="1:35" x14ac:dyDescent="0.25">
      <c r="A100" s="18">
        <v>4</v>
      </c>
      <c r="B100" s="33">
        <v>1</v>
      </c>
      <c r="C100" s="33">
        <v>8</v>
      </c>
      <c r="D100" s="33">
        <v>8</v>
      </c>
      <c r="E100" s="33">
        <v>18</v>
      </c>
      <c r="F100" s="33" t="s">
        <v>46</v>
      </c>
      <c r="G100" s="33">
        <v>17.2</v>
      </c>
      <c r="H100" s="33">
        <v>4.3</v>
      </c>
      <c r="I100" s="33">
        <v>11</v>
      </c>
      <c r="J100" s="33">
        <v>7</v>
      </c>
      <c r="K100" s="33">
        <v>49</v>
      </c>
      <c r="L100" s="33">
        <v>16.399999999999999</v>
      </c>
      <c r="M100" s="33">
        <v>3.7</v>
      </c>
      <c r="N100" s="33">
        <v>9.1999999999999993</v>
      </c>
      <c r="O100" s="33">
        <v>6.1</v>
      </c>
      <c r="P100" s="33">
        <v>51</v>
      </c>
      <c r="Q100" s="33">
        <v>17.3</v>
      </c>
      <c r="R100" s="33">
        <v>4.5999999999999996</v>
      </c>
      <c r="S100" s="33">
        <v>10.199999999999999</v>
      </c>
      <c r="T100" s="33">
        <v>6.7</v>
      </c>
      <c r="U100" s="33">
        <v>53</v>
      </c>
      <c r="V100" s="33">
        <v>16.100000000000001</v>
      </c>
      <c r="W100" s="33">
        <v>4.4000000000000004</v>
      </c>
      <c r="X100" s="33">
        <v>9.9</v>
      </c>
      <c r="Y100" s="33">
        <v>6.8</v>
      </c>
      <c r="Z100" s="33">
        <v>49</v>
      </c>
      <c r="AA100" s="33" t="s">
        <v>46</v>
      </c>
      <c r="AB100" s="33" t="s">
        <v>46</v>
      </c>
      <c r="AC100" s="33" t="s">
        <v>46</v>
      </c>
      <c r="AD100" s="33" t="s">
        <v>46</v>
      </c>
      <c r="AE100" s="33" t="s">
        <v>46</v>
      </c>
      <c r="AF100" s="18">
        <v>0.5</v>
      </c>
      <c r="AG100" s="18" t="s">
        <v>44</v>
      </c>
      <c r="AH100" s="18" t="s">
        <v>285</v>
      </c>
    </row>
    <row r="101" spans="1:35" x14ac:dyDescent="0.25">
      <c r="A101" s="18">
        <v>4</v>
      </c>
      <c r="B101" s="33">
        <v>11</v>
      </c>
      <c r="C101" s="33">
        <v>43</v>
      </c>
      <c r="D101" s="33">
        <v>53</v>
      </c>
      <c r="E101" s="33">
        <v>59</v>
      </c>
      <c r="F101" s="33" t="s">
        <v>46</v>
      </c>
      <c r="G101" s="33">
        <v>20.9</v>
      </c>
      <c r="H101" s="33">
        <v>4.5</v>
      </c>
      <c r="I101" s="33">
        <v>10.9</v>
      </c>
      <c r="J101" s="33">
        <v>8.1999999999999993</v>
      </c>
      <c r="K101" s="33">
        <v>24</v>
      </c>
      <c r="L101" s="33">
        <v>18.8</v>
      </c>
      <c r="M101" s="33">
        <v>3</v>
      </c>
      <c r="N101" s="33">
        <v>7.8</v>
      </c>
      <c r="O101" s="33">
        <v>6.5</v>
      </c>
      <c r="P101" s="33">
        <v>24</v>
      </c>
      <c r="Q101" s="33">
        <v>20.6</v>
      </c>
      <c r="R101" s="33">
        <v>5</v>
      </c>
      <c r="S101" s="33">
        <v>8.1999999999999993</v>
      </c>
      <c r="T101" s="33">
        <v>7</v>
      </c>
      <c r="U101" s="33">
        <v>22</v>
      </c>
      <c r="V101" s="33">
        <v>21.4</v>
      </c>
      <c r="W101" s="33">
        <v>4.7</v>
      </c>
      <c r="X101" s="33">
        <v>5.8</v>
      </c>
      <c r="Y101" s="33">
        <v>5.3</v>
      </c>
      <c r="Z101" s="33">
        <v>17</v>
      </c>
      <c r="AA101" s="33" t="s">
        <v>46</v>
      </c>
      <c r="AB101" s="33" t="s">
        <v>46</v>
      </c>
      <c r="AC101" s="33" t="s">
        <v>46</v>
      </c>
      <c r="AD101" s="33" t="s">
        <v>46</v>
      </c>
      <c r="AE101" s="33" t="s">
        <v>46</v>
      </c>
      <c r="AF101" s="18">
        <v>0.5</v>
      </c>
      <c r="AG101" s="18" t="s">
        <v>44</v>
      </c>
      <c r="AH101" s="18" t="s">
        <v>138</v>
      </c>
    </row>
    <row r="102" spans="1:35" s="39" customFormat="1" x14ac:dyDescent="0.25">
      <c r="A102" s="36">
        <v>5</v>
      </c>
      <c r="B102" s="35">
        <v>2</v>
      </c>
      <c r="C102" s="35">
        <v>21</v>
      </c>
      <c r="D102" s="35">
        <v>26</v>
      </c>
      <c r="E102" s="35">
        <v>34</v>
      </c>
      <c r="F102" s="35">
        <v>34</v>
      </c>
      <c r="G102" s="38">
        <v>26</v>
      </c>
      <c r="H102" s="38">
        <v>7.2</v>
      </c>
      <c r="I102" s="35">
        <v>21.7</v>
      </c>
      <c r="J102" s="35">
        <v>9</v>
      </c>
      <c r="K102" s="35">
        <v>10</v>
      </c>
      <c r="L102" s="38">
        <v>23.7</v>
      </c>
      <c r="M102" s="38">
        <v>7.7</v>
      </c>
      <c r="N102" s="36">
        <v>7.3</v>
      </c>
      <c r="O102" s="36">
        <v>6.4</v>
      </c>
      <c r="P102" s="36">
        <v>11</v>
      </c>
      <c r="Q102" s="35">
        <v>23.8</v>
      </c>
      <c r="R102" s="35">
        <v>8</v>
      </c>
      <c r="S102" s="35">
        <v>8.5</v>
      </c>
      <c r="T102" s="35">
        <v>5.8</v>
      </c>
      <c r="U102" s="35">
        <v>11</v>
      </c>
      <c r="V102" s="36">
        <v>24.4</v>
      </c>
      <c r="W102" s="36">
        <v>6.1</v>
      </c>
      <c r="X102" s="36">
        <v>9.5</v>
      </c>
      <c r="Y102" s="36">
        <v>9.1999999999999993</v>
      </c>
      <c r="Z102" s="36">
        <v>10</v>
      </c>
      <c r="AA102" s="36">
        <v>25.5</v>
      </c>
      <c r="AB102" s="36">
        <v>6.1</v>
      </c>
      <c r="AC102" s="36">
        <v>16</v>
      </c>
      <c r="AD102" s="35">
        <v>7.3</v>
      </c>
      <c r="AE102" s="35">
        <v>10</v>
      </c>
      <c r="AF102" s="35">
        <v>0.5</v>
      </c>
      <c r="AG102" s="35" t="s">
        <v>44</v>
      </c>
      <c r="AH102" s="35" t="s">
        <v>141</v>
      </c>
      <c r="AI102" s="35"/>
    </row>
    <row r="103" spans="1:35" x14ac:dyDescent="0.25">
      <c r="A103" s="18">
        <v>5</v>
      </c>
      <c r="B103" s="33">
        <v>4</v>
      </c>
      <c r="C103" s="33">
        <v>8</v>
      </c>
      <c r="D103" s="33">
        <v>8</v>
      </c>
      <c r="E103" s="33">
        <v>8</v>
      </c>
      <c r="F103" s="33">
        <v>8</v>
      </c>
      <c r="G103" s="33">
        <v>20.5</v>
      </c>
      <c r="H103" s="33">
        <v>2.4</v>
      </c>
      <c r="I103" s="33">
        <v>14</v>
      </c>
      <c r="J103" s="33">
        <v>4.9000000000000004</v>
      </c>
      <c r="K103" s="33">
        <v>13</v>
      </c>
      <c r="L103" s="18">
        <v>19.3</v>
      </c>
      <c r="M103" s="18">
        <v>2.6</v>
      </c>
      <c r="N103" s="18">
        <v>11.7</v>
      </c>
      <c r="O103" s="18">
        <v>5.8</v>
      </c>
      <c r="P103" s="18">
        <v>16</v>
      </c>
      <c r="Q103" s="33">
        <v>19.2</v>
      </c>
      <c r="R103" s="33">
        <v>2.2999999999999998</v>
      </c>
      <c r="S103" s="33">
        <v>12.8</v>
      </c>
      <c r="T103" s="33">
        <v>5</v>
      </c>
      <c r="U103" s="33">
        <v>18</v>
      </c>
      <c r="V103" s="18">
        <v>19.100000000000001</v>
      </c>
      <c r="W103" s="18">
        <v>1.8</v>
      </c>
      <c r="X103" s="18">
        <v>9</v>
      </c>
      <c r="Y103" s="18">
        <v>3.6</v>
      </c>
      <c r="Z103" s="18">
        <v>17</v>
      </c>
      <c r="AA103" s="18">
        <v>19.100000000000001</v>
      </c>
      <c r="AB103" s="18">
        <v>2.2000000000000002</v>
      </c>
      <c r="AC103" s="18">
        <v>10</v>
      </c>
      <c r="AD103" s="33">
        <v>5.5</v>
      </c>
      <c r="AE103" s="33">
        <v>16</v>
      </c>
      <c r="AF103" s="33">
        <v>0.5</v>
      </c>
      <c r="AG103" s="33" t="s">
        <v>44</v>
      </c>
      <c r="AH103" s="33" t="s">
        <v>142</v>
      </c>
      <c r="AI103" s="33"/>
    </row>
    <row r="104" spans="1:35" x14ac:dyDescent="0.25">
      <c r="A104" s="18" t="s">
        <v>303</v>
      </c>
    </row>
    <row r="105" spans="1:35" x14ac:dyDescent="0.25">
      <c r="B105" s="33"/>
      <c r="C105" s="33"/>
      <c r="E105" s="33"/>
      <c r="F105" s="33"/>
      <c r="H105" s="33"/>
      <c r="I105" s="33"/>
      <c r="K105" s="33"/>
      <c r="L105" s="33"/>
      <c r="M105" s="33"/>
      <c r="N105" s="33"/>
    </row>
    <row r="106" spans="1:35" x14ac:dyDescent="0.25">
      <c r="B106" s="33"/>
      <c r="C106" s="33"/>
      <c r="E106" s="33"/>
      <c r="F106" s="33"/>
      <c r="H106" s="33"/>
      <c r="I106" s="33"/>
      <c r="K106" s="33"/>
      <c r="L106" s="33"/>
      <c r="M106" s="33"/>
      <c r="N106" s="33"/>
    </row>
    <row r="107" spans="1:35" x14ac:dyDescent="0.25">
      <c r="A107" s="18" t="s">
        <v>306</v>
      </c>
      <c r="B107" s="33"/>
      <c r="C107" s="33"/>
      <c r="E107" s="33"/>
      <c r="F107" s="33"/>
      <c r="H107" s="33"/>
      <c r="I107" s="33"/>
      <c r="K107" s="33"/>
      <c r="L107" s="33"/>
      <c r="M107" s="33"/>
      <c r="N107" s="33"/>
    </row>
    <row r="108" spans="1:35" x14ac:dyDescent="0.25">
      <c r="A108" s="18" t="s">
        <v>286</v>
      </c>
      <c r="B108" s="33" t="s">
        <v>287</v>
      </c>
      <c r="C108" s="33" t="s">
        <v>288</v>
      </c>
      <c r="D108" s="18" t="s">
        <v>289</v>
      </c>
      <c r="E108" s="33" t="s">
        <v>290</v>
      </c>
      <c r="F108" s="33" t="s">
        <v>291</v>
      </c>
      <c r="G108" s="18" t="s">
        <v>292</v>
      </c>
      <c r="H108" s="33" t="s">
        <v>41</v>
      </c>
      <c r="I108" s="33" t="s">
        <v>42</v>
      </c>
      <c r="J108" s="18" t="s">
        <v>43</v>
      </c>
      <c r="K108" s="33" t="s">
        <v>293</v>
      </c>
      <c r="L108" s="33" t="s">
        <v>294</v>
      </c>
      <c r="M108" s="33" t="s">
        <v>295</v>
      </c>
      <c r="N108" s="33" t="s">
        <v>296</v>
      </c>
      <c r="O108" s="18" t="s">
        <v>297</v>
      </c>
      <c r="P108" s="18" t="s">
        <v>298</v>
      </c>
      <c r="Q108" s="18" t="s">
        <v>307</v>
      </c>
      <c r="R108" s="18" t="s">
        <v>299</v>
      </c>
      <c r="S108" s="18" t="s">
        <v>44</v>
      </c>
      <c r="T108" s="18" t="s">
        <v>45</v>
      </c>
    </row>
    <row r="109" spans="1:35" x14ac:dyDescent="0.25">
      <c r="A109" s="18">
        <v>2</v>
      </c>
      <c r="B109" s="33">
        <v>7</v>
      </c>
      <c r="C109" s="33">
        <v>39</v>
      </c>
      <c r="D109" s="18" t="s">
        <v>46</v>
      </c>
      <c r="E109" s="33">
        <v>87</v>
      </c>
      <c r="F109" s="33">
        <v>84</v>
      </c>
      <c r="G109" s="18" t="s">
        <v>46</v>
      </c>
      <c r="H109" s="33">
        <v>37</v>
      </c>
      <c r="I109" s="33">
        <v>28</v>
      </c>
      <c r="J109" s="18" t="s">
        <v>46</v>
      </c>
      <c r="K109" s="33">
        <v>22.46</v>
      </c>
      <c r="L109" s="33">
        <v>4.03</v>
      </c>
      <c r="M109" s="33">
        <v>22.74</v>
      </c>
      <c r="N109" s="33">
        <v>3.98</v>
      </c>
      <c r="O109" s="18" t="s">
        <v>46</v>
      </c>
      <c r="P109" s="18" t="s">
        <v>46</v>
      </c>
      <c r="Q109" s="18">
        <v>0.5</v>
      </c>
      <c r="R109" s="18">
        <v>0.5</v>
      </c>
      <c r="S109" s="18" t="s">
        <v>44</v>
      </c>
      <c r="T109" s="18" t="s">
        <v>82</v>
      </c>
    </row>
    <row r="110" spans="1:35" x14ac:dyDescent="0.25">
      <c r="A110" s="18">
        <v>2</v>
      </c>
      <c r="B110" s="33">
        <v>16</v>
      </c>
      <c r="C110" s="33">
        <v>61</v>
      </c>
      <c r="D110" s="18" t="s">
        <v>46</v>
      </c>
      <c r="E110" s="33">
        <v>78</v>
      </c>
      <c r="F110" s="33">
        <v>79</v>
      </c>
      <c r="G110" s="18" t="s">
        <v>46</v>
      </c>
      <c r="H110" s="33">
        <v>59</v>
      </c>
      <c r="I110" s="33">
        <v>61</v>
      </c>
      <c r="J110" s="18" t="s">
        <v>46</v>
      </c>
      <c r="K110" s="33">
        <v>25.1</v>
      </c>
      <c r="L110" s="33">
        <v>6.7</v>
      </c>
      <c r="M110" s="33">
        <v>25.5</v>
      </c>
      <c r="N110" s="33">
        <v>5.8</v>
      </c>
      <c r="O110" s="18" t="s">
        <v>46</v>
      </c>
      <c r="P110" s="18" t="s">
        <v>46</v>
      </c>
      <c r="Q110" s="18">
        <v>0.5</v>
      </c>
      <c r="R110" s="18">
        <v>0.5</v>
      </c>
      <c r="S110" s="18" t="s">
        <v>44</v>
      </c>
      <c r="T110" s="18" t="s">
        <v>300</v>
      </c>
    </row>
    <row r="111" spans="1:35" x14ac:dyDescent="0.25">
      <c r="A111" s="18">
        <v>2</v>
      </c>
      <c r="B111" s="33">
        <v>17</v>
      </c>
      <c r="C111" s="33">
        <v>48</v>
      </c>
      <c r="D111" s="18" t="s">
        <v>46</v>
      </c>
      <c r="E111" s="33">
        <v>33</v>
      </c>
      <c r="F111" s="33">
        <v>33</v>
      </c>
      <c r="G111" s="18" t="s">
        <v>46</v>
      </c>
      <c r="H111" s="33">
        <v>19</v>
      </c>
      <c r="I111" s="33">
        <v>18</v>
      </c>
      <c r="J111" s="18" t="s">
        <v>46</v>
      </c>
      <c r="K111" s="33">
        <v>21.2</v>
      </c>
      <c r="L111" s="33">
        <v>3.7</v>
      </c>
      <c r="M111" s="33">
        <v>19.8</v>
      </c>
      <c r="N111" s="33">
        <v>4.0999999999999996</v>
      </c>
      <c r="O111" s="18" t="s">
        <v>46</v>
      </c>
      <c r="P111" s="18" t="s">
        <v>46</v>
      </c>
      <c r="Q111" s="18">
        <v>0.5</v>
      </c>
      <c r="R111" s="18">
        <v>0.5</v>
      </c>
      <c r="S111" s="18" t="s">
        <v>44</v>
      </c>
      <c r="T111" s="18" t="s">
        <v>63</v>
      </c>
    </row>
    <row r="112" spans="1:35" x14ac:dyDescent="0.25">
      <c r="A112" s="18">
        <v>2</v>
      </c>
      <c r="B112" s="33">
        <v>1</v>
      </c>
      <c r="C112" s="33">
        <v>12</v>
      </c>
      <c r="D112" s="18" t="s">
        <v>46</v>
      </c>
      <c r="E112" s="33">
        <v>56</v>
      </c>
      <c r="F112" s="33">
        <v>59</v>
      </c>
      <c r="G112" s="18" t="s">
        <v>46</v>
      </c>
      <c r="H112" s="33">
        <v>10</v>
      </c>
      <c r="I112" s="33">
        <v>22</v>
      </c>
      <c r="J112" s="18" t="s">
        <v>46</v>
      </c>
      <c r="K112" s="33">
        <v>23</v>
      </c>
      <c r="L112" s="33">
        <v>3.6</v>
      </c>
      <c r="M112" s="33">
        <v>22.8</v>
      </c>
      <c r="N112" s="33">
        <v>3.4</v>
      </c>
      <c r="O112" s="18" t="s">
        <v>46</v>
      </c>
      <c r="P112" s="18" t="s">
        <v>46</v>
      </c>
      <c r="Q112" s="18">
        <v>0.5</v>
      </c>
      <c r="R112" s="18">
        <v>0.5</v>
      </c>
      <c r="S112" s="18" t="s">
        <v>44</v>
      </c>
      <c r="T112" s="18" t="s">
        <v>77</v>
      </c>
    </row>
    <row r="113" spans="1:20" x14ac:dyDescent="0.25">
      <c r="A113" s="18">
        <v>2</v>
      </c>
      <c r="B113" s="33">
        <v>16</v>
      </c>
      <c r="C113" s="33">
        <v>18</v>
      </c>
      <c r="D113" s="18" t="s">
        <v>46</v>
      </c>
      <c r="E113" s="33">
        <v>336</v>
      </c>
      <c r="F113" s="33">
        <v>336</v>
      </c>
      <c r="G113" s="18" t="s">
        <v>46</v>
      </c>
      <c r="H113" s="33">
        <v>141</v>
      </c>
      <c r="I113" s="33">
        <v>163</v>
      </c>
      <c r="J113" s="18" t="s">
        <v>46</v>
      </c>
      <c r="K113" s="33">
        <v>21.8</v>
      </c>
      <c r="L113" s="33">
        <v>4.0999999999999996</v>
      </c>
      <c r="M113" s="33">
        <v>21.9</v>
      </c>
      <c r="N113" s="33">
        <v>4.2</v>
      </c>
      <c r="O113" s="18" t="s">
        <v>46</v>
      </c>
      <c r="P113" s="18" t="s">
        <v>46</v>
      </c>
      <c r="Q113" s="18">
        <v>0.5</v>
      </c>
      <c r="R113" s="18">
        <v>0.5</v>
      </c>
      <c r="S113" s="18" t="s">
        <v>44</v>
      </c>
      <c r="T113" s="18" t="s">
        <v>120</v>
      </c>
    </row>
    <row r="114" spans="1:20" x14ac:dyDescent="0.25">
      <c r="A114" s="18">
        <v>2</v>
      </c>
      <c r="B114" s="33">
        <v>6</v>
      </c>
      <c r="C114" s="33">
        <v>49</v>
      </c>
      <c r="D114" s="18" t="s">
        <v>46</v>
      </c>
      <c r="E114" s="33">
        <v>21</v>
      </c>
      <c r="F114" s="33">
        <v>52</v>
      </c>
      <c r="G114" s="18" t="s">
        <v>46</v>
      </c>
      <c r="H114" s="33">
        <v>2</v>
      </c>
      <c r="I114" s="33">
        <v>17</v>
      </c>
      <c r="J114" s="18" t="s">
        <v>46</v>
      </c>
      <c r="K114" s="33">
        <v>12.7</v>
      </c>
      <c r="L114" s="33">
        <v>1.9</v>
      </c>
      <c r="M114" s="33">
        <v>13.6</v>
      </c>
      <c r="N114" s="33">
        <v>3.1</v>
      </c>
      <c r="O114" s="18" t="s">
        <v>46</v>
      </c>
      <c r="P114" s="18" t="s">
        <v>46</v>
      </c>
      <c r="Q114" s="18">
        <v>0.5</v>
      </c>
      <c r="R114" s="18">
        <v>0.5</v>
      </c>
      <c r="S114" s="18" t="s">
        <v>44</v>
      </c>
      <c r="T114" s="18" t="s">
        <v>89</v>
      </c>
    </row>
    <row r="115" spans="1:20" x14ac:dyDescent="0.25">
      <c r="A115" s="18">
        <v>2</v>
      </c>
      <c r="B115" s="33">
        <v>55</v>
      </c>
      <c r="C115" s="33">
        <v>58</v>
      </c>
      <c r="D115" s="18" t="s">
        <v>46</v>
      </c>
      <c r="E115" s="33">
        <v>19</v>
      </c>
      <c r="F115" s="33">
        <v>16</v>
      </c>
      <c r="G115" s="18" t="s">
        <v>46</v>
      </c>
      <c r="H115" s="33">
        <v>10</v>
      </c>
      <c r="I115" s="33">
        <v>7</v>
      </c>
      <c r="J115" s="18" t="s">
        <v>46</v>
      </c>
      <c r="K115" s="33">
        <v>13.68</v>
      </c>
      <c r="L115" s="33">
        <v>6.07</v>
      </c>
      <c r="M115" s="33">
        <v>13.25</v>
      </c>
      <c r="N115" s="33">
        <v>4.95</v>
      </c>
      <c r="O115" s="18" t="s">
        <v>46</v>
      </c>
      <c r="P115" s="18" t="s">
        <v>46</v>
      </c>
      <c r="Q115" s="18">
        <v>0.5</v>
      </c>
      <c r="R115" s="18">
        <v>0.5</v>
      </c>
      <c r="S115" s="18" t="s">
        <v>44</v>
      </c>
      <c r="T115" s="18" t="s">
        <v>56</v>
      </c>
    </row>
    <row r="116" spans="1:20" x14ac:dyDescent="0.25">
      <c r="A116" s="18">
        <v>2</v>
      </c>
      <c r="B116" s="33">
        <v>1</v>
      </c>
      <c r="C116" s="33">
        <v>13</v>
      </c>
      <c r="D116" s="18" t="s">
        <v>46</v>
      </c>
      <c r="E116" s="33">
        <v>92</v>
      </c>
      <c r="F116" s="33">
        <v>95</v>
      </c>
      <c r="G116" s="18" t="s">
        <v>46</v>
      </c>
      <c r="H116" s="33">
        <v>26</v>
      </c>
      <c r="I116" s="33">
        <v>33</v>
      </c>
      <c r="J116" s="18" t="s">
        <v>46</v>
      </c>
      <c r="K116" s="33">
        <v>23.5</v>
      </c>
      <c r="L116" s="33">
        <v>1.9</v>
      </c>
      <c r="M116" s="33">
        <v>24.3</v>
      </c>
      <c r="N116" s="33">
        <v>2</v>
      </c>
      <c r="O116" s="18" t="s">
        <v>46</v>
      </c>
      <c r="P116" s="18" t="s">
        <v>46</v>
      </c>
      <c r="Q116" s="18">
        <v>0.5</v>
      </c>
      <c r="R116" s="18">
        <v>0.5</v>
      </c>
      <c r="S116" s="18" t="s">
        <v>44</v>
      </c>
      <c r="T116" s="18" t="s">
        <v>58</v>
      </c>
    </row>
    <row r="117" spans="1:20" x14ac:dyDescent="0.25">
      <c r="A117" s="18">
        <v>2</v>
      </c>
      <c r="B117" s="33">
        <v>1</v>
      </c>
      <c r="C117" s="33">
        <v>12</v>
      </c>
      <c r="D117" s="33" t="s">
        <v>46</v>
      </c>
      <c r="E117" s="33">
        <v>50</v>
      </c>
      <c r="F117" s="33">
        <v>55</v>
      </c>
      <c r="G117" s="33" t="s">
        <v>46</v>
      </c>
      <c r="H117" s="33">
        <v>11</v>
      </c>
      <c r="I117" s="33">
        <v>28</v>
      </c>
      <c r="J117" s="33" t="s">
        <v>46</v>
      </c>
      <c r="K117" s="33">
        <v>23.4</v>
      </c>
      <c r="L117" s="33">
        <v>4.9000000000000004</v>
      </c>
      <c r="M117" s="33">
        <v>24.5</v>
      </c>
      <c r="N117" s="33">
        <v>4.2</v>
      </c>
      <c r="O117" s="33" t="s">
        <v>46</v>
      </c>
      <c r="P117" s="33" t="s">
        <v>46</v>
      </c>
      <c r="Q117" s="18">
        <v>0.5</v>
      </c>
      <c r="R117" s="18">
        <v>0.5</v>
      </c>
      <c r="S117" s="18" t="s">
        <v>44</v>
      </c>
      <c r="T117" s="18" t="s">
        <v>59</v>
      </c>
    </row>
    <row r="118" spans="1:20" x14ac:dyDescent="0.25">
      <c r="A118" s="18">
        <v>2</v>
      </c>
      <c r="B118" s="18">
        <v>1</v>
      </c>
      <c r="C118" s="18">
        <v>16</v>
      </c>
      <c r="D118" s="18" t="s">
        <v>46</v>
      </c>
      <c r="E118" s="18">
        <v>60</v>
      </c>
      <c r="F118" s="18">
        <v>65</v>
      </c>
      <c r="G118" s="18" t="s">
        <v>46</v>
      </c>
      <c r="H118" s="18">
        <v>18</v>
      </c>
      <c r="I118" s="18">
        <v>22</v>
      </c>
      <c r="J118" s="18" t="s">
        <v>46</v>
      </c>
      <c r="K118" s="18">
        <v>19.43</v>
      </c>
      <c r="L118" s="18">
        <v>4.07</v>
      </c>
      <c r="M118" s="18">
        <v>19.25</v>
      </c>
      <c r="N118" s="18">
        <v>4.88</v>
      </c>
      <c r="O118" s="18" t="s">
        <v>46</v>
      </c>
      <c r="P118" s="18" t="s">
        <v>46</v>
      </c>
      <c r="Q118" s="18">
        <v>0.5</v>
      </c>
      <c r="R118" s="18">
        <v>0.5</v>
      </c>
      <c r="S118" s="18" t="s">
        <v>44</v>
      </c>
      <c r="T118" s="18" t="s">
        <v>52</v>
      </c>
    </row>
    <row r="119" spans="1:20" x14ac:dyDescent="0.25">
      <c r="A119" s="18">
        <v>2</v>
      </c>
      <c r="B119" s="18">
        <v>18</v>
      </c>
      <c r="C119" s="18">
        <v>40</v>
      </c>
      <c r="D119" s="18" t="s">
        <v>46</v>
      </c>
      <c r="E119" s="18">
        <v>50</v>
      </c>
      <c r="F119" s="18">
        <v>50</v>
      </c>
      <c r="G119" s="18" t="s">
        <v>46</v>
      </c>
      <c r="H119" s="18">
        <v>33</v>
      </c>
      <c r="I119" s="18">
        <v>44</v>
      </c>
      <c r="J119" s="18" t="s">
        <v>46</v>
      </c>
      <c r="K119" s="18">
        <v>21.6</v>
      </c>
      <c r="L119" s="18">
        <v>5.4</v>
      </c>
      <c r="M119" s="18">
        <v>21.1</v>
      </c>
      <c r="N119" s="18">
        <v>5.3</v>
      </c>
      <c r="O119" s="18" t="s">
        <v>46</v>
      </c>
      <c r="P119" s="18" t="s">
        <v>46</v>
      </c>
      <c r="Q119" s="18">
        <v>0.5</v>
      </c>
      <c r="R119" s="18">
        <v>0.5</v>
      </c>
      <c r="S119" s="18" t="s">
        <v>44</v>
      </c>
      <c r="T119" s="18" t="s">
        <v>100</v>
      </c>
    </row>
    <row r="120" spans="1:20" x14ac:dyDescent="0.25">
      <c r="A120" s="18">
        <v>2</v>
      </c>
      <c r="B120" s="18">
        <v>1</v>
      </c>
      <c r="C120" s="18">
        <v>13</v>
      </c>
      <c r="D120" s="18" t="s">
        <v>46</v>
      </c>
      <c r="E120" s="18">
        <v>60</v>
      </c>
      <c r="F120" s="18">
        <v>60</v>
      </c>
      <c r="G120" s="18" t="s">
        <v>46</v>
      </c>
      <c r="H120" s="18">
        <v>21</v>
      </c>
      <c r="I120" s="18">
        <v>37</v>
      </c>
      <c r="J120" s="18" t="s">
        <v>46</v>
      </c>
      <c r="K120" s="18">
        <v>24.1</v>
      </c>
      <c r="L120" s="18">
        <v>4.2</v>
      </c>
      <c r="M120" s="18">
        <v>23.9</v>
      </c>
      <c r="N120" s="18">
        <v>4</v>
      </c>
      <c r="O120" s="18" t="s">
        <v>46</v>
      </c>
      <c r="P120" s="18" t="s">
        <v>46</v>
      </c>
      <c r="Q120" s="18">
        <v>0.5</v>
      </c>
      <c r="R120" s="18">
        <v>0.5</v>
      </c>
      <c r="S120" s="18" t="s">
        <v>44</v>
      </c>
      <c r="T120" s="18" t="s">
        <v>48</v>
      </c>
    </row>
    <row r="121" spans="1:20" x14ac:dyDescent="0.25">
      <c r="A121" s="18">
        <v>3</v>
      </c>
      <c r="B121" s="18">
        <v>19</v>
      </c>
      <c r="C121" s="18">
        <v>40</v>
      </c>
      <c r="D121" s="18">
        <v>43</v>
      </c>
      <c r="E121" s="18">
        <v>100</v>
      </c>
      <c r="F121" s="18">
        <v>43</v>
      </c>
      <c r="G121" s="18">
        <v>45</v>
      </c>
      <c r="H121" s="18">
        <v>43</v>
      </c>
      <c r="I121" s="18">
        <v>22</v>
      </c>
      <c r="J121" s="18">
        <v>26</v>
      </c>
      <c r="K121" s="18">
        <v>20.861699999999999</v>
      </c>
      <c r="L121" s="18">
        <v>4.0486399999999998</v>
      </c>
      <c r="M121" s="18">
        <v>20.7</v>
      </c>
      <c r="N121" s="18">
        <v>3.62</v>
      </c>
      <c r="O121" s="18">
        <v>20</v>
      </c>
      <c r="P121" s="18">
        <v>3.8</v>
      </c>
      <c r="Q121" s="18">
        <v>0.5</v>
      </c>
      <c r="R121" s="18">
        <v>0.5</v>
      </c>
      <c r="S121" s="18" t="s">
        <v>44</v>
      </c>
      <c r="T121" s="18" t="s">
        <v>139</v>
      </c>
    </row>
    <row r="122" spans="1:20" x14ac:dyDescent="0.25">
      <c r="A122" s="18" t="s">
        <v>303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A2" sqref="A2:E4"/>
    </sheetView>
  </sheetViews>
  <sheetFormatPr defaultRowHeight="15" x14ac:dyDescent="0.25"/>
  <cols>
    <col min="1" max="1" width="38.28515625" bestFit="1" customWidth="1"/>
    <col min="2" max="2" width="15.5703125" bestFit="1" customWidth="1"/>
    <col min="3" max="3" width="9.85546875" bestFit="1" customWidth="1"/>
    <col min="4" max="4" width="10.5703125" bestFit="1" customWidth="1"/>
    <col min="5" max="5" width="8" bestFit="1" customWidth="1"/>
  </cols>
  <sheetData>
    <row r="1" spans="1:8" x14ac:dyDescent="0.25">
      <c r="A1" s="11" t="s">
        <v>7</v>
      </c>
      <c r="B1" s="11" t="s">
        <v>8</v>
      </c>
      <c r="C1" s="8" t="s">
        <v>9</v>
      </c>
      <c r="D1" s="8" t="s">
        <v>10</v>
      </c>
      <c r="E1" s="8" t="s">
        <v>11</v>
      </c>
      <c r="H1" s="20" t="s">
        <v>29</v>
      </c>
    </row>
    <row r="2" spans="1:8" x14ac:dyDescent="0.25">
      <c r="A2" s="12" t="s">
        <v>13</v>
      </c>
      <c r="B2" s="12" t="s">
        <v>301</v>
      </c>
      <c r="C2" s="12">
        <v>263.2</v>
      </c>
      <c r="D2" s="12">
        <v>254</v>
      </c>
      <c r="E2" s="12">
        <v>984.22500000000002</v>
      </c>
    </row>
    <row r="3" spans="1:8" x14ac:dyDescent="0.25">
      <c r="A3" s="12" t="s">
        <v>14</v>
      </c>
      <c r="B3" s="12" t="s">
        <v>302</v>
      </c>
      <c r="C3" s="12">
        <v>263.60000000000002</v>
      </c>
      <c r="D3" s="12">
        <v>254</v>
      </c>
      <c r="E3" s="12">
        <v>1005.37</v>
      </c>
    </row>
    <row r="4" spans="1:8" x14ac:dyDescent="0.25">
      <c r="A4" s="13" t="s">
        <v>12</v>
      </c>
      <c r="B4" s="13" t="s">
        <v>2707</v>
      </c>
      <c r="C4" s="13">
        <v>256.7</v>
      </c>
      <c r="D4" s="13">
        <v>254</v>
      </c>
      <c r="E4" s="13">
        <v>981.30499999999995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>
      <selection activeCell="G1" sqref="G1"/>
    </sheetView>
  </sheetViews>
  <sheetFormatPr defaultRowHeight="15" x14ac:dyDescent="0.25"/>
  <cols>
    <col min="1" max="1" width="5.42578125" style="1" customWidth="1"/>
    <col min="2" max="2" width="59.7109375" style="1" bestFit="1" customWidth="1"/>
    <col min="3" max="3" width="15.140625" style="1" bestFit="1" customWidth="1"/>
    <col min="4" max="4" width="13.5703125" style="1" customWidth="1"/>
    <col min="5" max="5" width="9.5703125" style="1" customWidth="1"/>
    <col min="6" max="6" width="4.140625" customWidth="1"/>
    <col min="7" max="7" width="68.28515625" bestFit="1" customWidth="1"/>
    <col min="8" max="8" width="15.140625" bestFit="1" customWidth="1"/>
    <col min="9" max="9" width="15.140625" customWidth="1"/>
  </cols>
  <sheetData>
    <row r="1" spans="1:9" x14ac:dyDescent="0.25">
      <c r="B1" s="1" t="s">
        <v>6</v>
      </c>
      <c r="G1" s="1" t="s">
        <v>6</v>
      </c>
    </row>
    <row r="3" spans="1:9" x14ac:dyDescent="0.25">
      <c r="B3" s="8" t="s">
        <v>1</v>
      </c>
      <c r="C3" s="9" t="s">
        <v>2703</v>
      </c>
      <c r="D3" s="9" t="s">
        <v>232</v>
      </c>
      <c r="E3" s="10"/>
      <c r="G3" s="8" t="s">
        <v>3</v>
      </c>
      <c r="H3" s="9" t="s">
        <v>2703</v>
      </c>
      <c r="I3" s="9" t="s">
        <v>232</v>
      </c>
    </row>
    <row r="4" spans="1:9" x14ac:dyDescent="0.25">
      <c r="A4" s="1">
        <v>2</v>
      </c>
      <c r="B4" s="3" t="str">
        <f>VLOOKUP(A4,'WinBUGS output'!A:C,3,FALSE)</f>
        <v>Waitlist</v>
      </c>
      <c r="C4" s="3" t="str">
        <f>FIXED(VLOOKUP(A4,'Direct SMDs'!B$4:G$63,4,FALSE),2)</f>
        <v>0.56</v>
      </c>
      <c r="D4" s="3" t="str">
        <f>"("&amp;FIXED(VLOOKUP(A4,'Direct SMDs'!B$4:G$63,5,FALSE),2)&amp;", "&amp;FIXED(VLOOKUP(A4,'Direct SMDs'!B$4:G$63,6,FALSE),2)&amp;")"</f>
        <v>(0.26, 0.87)</v>
      </c>
      <c r="F4" s="1">
        <v>2</v>
      </c>
      <c r="G4" s="2" t="str">
        <f>VLOOKUP(F4,'WinBUGS output'!D:F,3,FALSE)</f>
        <v>No treatment</v>
      </c>
      <c r="H4" s="3" t="str">
        <f>FIXED(VLOOKUP(F4,'Direct SMDs'!O$4:T$27,4,FALSE),2)</f>
        <v>0.64</v>
      </c>
      <c r="I4" s="3" t="str">
        <f>"("&amp;FIXED(VLOOKUP(F4,'Direct SMDs'!O$4:T$27,5,FALSE),2)&amp;", "&amp;FIXED(VLOOKUP(F4,'Direct SMDs'!O$4:T$27,6,FALSE),2)&amp;")"</f>
        <v>(0.07, 1.25)</v>
      </c>
    </row>
    <row r="5" spans="1:9" x14ac:dyDescent="0.25">
      <c r="A5" s="1">
        <v>3</v>
      </c>
      <c r="B5" s="3" t="str">
        <f>VLOOKUP(A5,'WinBUGS output'!A:C,3,FALSE)</f>
        <v>No treatment</v>
      </c>
      <c r="C5" s="3" t="str">
        <f>FIXED(VLOOKUP(A5,'Direct SMDs'!B$4:G$63,4,FALSE),2)</f>
        <v>0.72</v>
      </c>
      <c r="D5" s="3" t="str">
        <f>"("&amp;FIXED(VLOOKUP(A5,'Direct SMDs'!B$4:G$63,5,FALSE),2)&amp;", "&amp;FIXED(VLOOKUP(A5,'Direct SMDs'!B$4:G$63,6,FALSE),2)&amp;")"</f>
        <v>(0.24, 1.24)</v>
      </c>
      <c r="F5" s="1">
        <v>3</v>
      </c>
      <c r="G5" s="2" t="str">
        <f>VLOOKUP(F5,'WinBUGS output'!D:F,3,FALSE)</f>
        <v>Attention placebo</v>
      </c>
      <c r="H5" s="3" t="str">
        <f>FIXED(VLOOKUP(F5,'Direct SMDs'!O$4:T$27,4,FALSE),2)</f>
        <v>0.12</v>
      </c>
      <c r="I5" s="3" t="str">
        <f>"("&amp;FIXED(VLOOKUP(F5,'Direct SMDs'!O$4:T$27,5,FALSE),2)&amp;", "&amp;FIXED(VLOOKUP(F5,'Direct SMDs'!O$4:T$27,6,FALSE),2)&amp;")"</f>
        <v>(-0.51, 0.80)</v>
      </c>
    </row>
    <row r="6" spans="1:9" x14ac:dyDescent="0.25">
      <c r="A6" s="1">
        <v>4</v>
      </c>
      <c r="B6" s="3" t="str">
        <f>VLOOKUP(A6,'WinBUGS output'!A:C,3,FALSE)</f>
        <v>Attention placebo</v>
      </c>
      <c r="C6" s="3" t="str">
        <f>FIXED(VLOOKUP(A6,'Direct SMDs'!B$4:G$63,4,FALSE),2)</f>
        <v>0.05</v>
      </c>
      <c r="D6" s="3" t="str">
        <f>"("&amp;FIXED(VLOOKUP(A6,'Direct SMDs'!B$4:G$63,5,FALSE),2)&amp;", "&amp;FIXED(VLOOKUP(A6,'Direct SMDs'!B$4:G$63,6,FALSE),2)&amp;")"</f>
        <v>(-0.30, 0.42)</v>
      </c>
      <c r="F6" s="1">
        <v>4</v>
      </c>
      <c r="G6" s="2" t="str">
        <f>VLOOKUP(F6,'WinBUGS output'!D:F,3,FALSE)</f>
        <v>TAU</v>
      </c>
      <c r="H6" s="3" t="str">
        <f>FIXED(VLOOKUP(F6,'Direct SMDs'!O$4:T$27,4,FALSE),2)</f>
        <v>0.41</v>
      </c>
      <c r="I6" s="3" t="str">
        <f>"("&amp;FIXED(VLOOKUP(F6,'Direct SMDs'!O$4:T$27,5,FALSE),2)&amp;", "&amp;FIXED(VLOOKUP(F6,'Direct SMDs'!O$4:T$27,6,FALSE),2)&amp;")"</f>
        <v>(-0.15, 1.08)</v>
      </c>
    </row>
    <row r="7" spans="1:9" x14ac:dyDescent="0.25">
      <c r="A7" s="1">
        <v>5</v>
      </c>
      <c r="B7" s="3" t="str">
        <f>VLOOKUP(A7,'WinBUGS output'!A:C,3,FALSE)</f>
        <v>Attention placebo + TAU</v>
      </c>
      <c r="C7" s="3" t="str">
        <f>FIXED(VLOOKUP(A7,'Direct SMDs'!B$4:G$63,4,FALSE),2)</f>
        <v>0.19</v>
      </c>
      <c r="D7" s="3" t="str">
        <f>"("&amp;FIXED(VLOOKUP(A7,'Direct SMDs'!B$4:G$63,5,FALSE),2)&amp;", "&amp;FIXED(VLOOKUP(A7,'Direct SMDs'!B$4:G$63,6,FALSE),2)&amp;")"</f>
        <v>(-0.47, 0.91)</v>
      </c>
      <c r="F7" s="1">
        <v>5</v>
      </c>
      <c r="G7" s="2" t="str">
        <f>VLOOKUP(F7,'WinBUGS output'!D:F,3,FALSE)</f>
        <v>Exercise</v>
      </c>
      <c r="H7" s="3" t="str">
        <f>FIXED(VLOOKUP(F7,'Direct SMDs'!O$4:T$27,4,FALSE),2)</f>
        <v>-0.27</v>
      </c>
      <c r="I7" s="3" t="str">
        <f>"("&amp;FIXED(VLOOKUP(F7,'Direct SMDs'!O$4:T$27,5,FALSE),2)&amp;", "&amp;FIXED(VLOOKUP(F7,'Direct SMDs'!O$4:T$27,6,FALSE),2)&amp;")"</f>
        <v>(-0.84, 0.29)</v>
      </c>
    </row>
    <row r="8" spans="1:9" x14ac:dyDescent="0.25">
      <c r="A8" s="1">
        <v>6</v>
      </c>
      <c r="B8" s="3" t="str">
        <f>VLOOKUP(A8,'WinBUGS output'!A:C,3,FALSE)</f>
        <v>TAU</v>
      </c>
      <c r="C8" s="3" t="str">
        <f>FIXED(VLOOKUP(A8,'Direct SMDs'!B$4:G$63,4,FALSE),2)</f>
        <v>0.30</v>
      </c>
      <c r="D8" s="3" t="str">
        <f>"("&amp;FIXED(VLOOKUP(A8,'Direct SMDs'!B$4:G$63,5,FALSE),2)&amp;", "&amp;FIXED(VLOOKUP(A8,'Direct SMDs'!B$4:G$63,6,FALSE),2)&amp;")"</f>
        <v>(0.01, 0.59)</v>
      </c>
      <c r="F8" s="1">
        <v>6</v>
      </c>
      <c r="G8" s="2" t="str">
        <f>VLOOKUP(F8,'WinBUGS output'!D:F,3,FALSE)</f>
        <v>TCA</v>
      </c>
      <c r="H8" s="3" t="str">
        <f>FIXED(VLOOKUP(F8,'Direct SMDs'!O$4:T$27,4,FALSE),2)</f>
        <v>-0.40</v>
      </c>
      <c r="I8" s="3" t="str">
        <f>"("&amp;FIXED(VLOOKUP(F8,'Direct SMDs'!O$4:T$27,5,FALSE),2)&amp;", "&amp;FIXED(VLOOKUP(F8,'Direct SMDs'!O$4:T$27,6,FALSE),2)&amp;")"</f>
        <v>(-0.75, -0.03)</v>
      </c>
    </row>
    <row r="9" spans="1:9" x14ac:dyDescent="0.25">
      <c r="A9" s="1">
        <v>7</v>
      </c>
      <c r="B9" s="3" t="str">
        <f>VLOOKUP(A9,'WinBUGS output'!A:C,3,FALSE)</f>
        <v>Enhanced TAU</v>
      </c>
      <c r="C9" s="3" t="str">
        <f>FIXED(VLOOKUP(A9,'Direct SMDs'!B$4:G$63,4,FALSE),2)</f>
        <v>0.54</v>
      </c>
      <c r="D9" s="3" t="str">
        <f>"("&amp;FIXED(VLOOKUP(A9,'Direct SMDs'!B$4:G$63,5,FALSE),2)&amp;", "&amp;FIXED(VLOOKUP(A9,'Direct SMDs'!B$4:G$63,6,FALSE),2)&amp;")"</f>
        <v>(0.00, 1.20)</v>
      </c>
      <c r="F9" s="1">
        <v>7</v>
      </c>
      <c r="G9" s="2" t="str">
        <f>VLOOKUP(F9,'WinBUGS output'!D:F,3,FALSE)</f>
        <v>SSRI</v>
      </c>
      <c r="H9" s="3" t="str">
        <f>FIXED(VLOOKUP(F9,'Direct SMDs'!O$4:T$27,4,FALSE),2)</f>
        <v>-0.27</v>
      </c>
      <c r="I9" s="3" t="str">
        <f>"("&amp;FIXED(VLOOKUP(F9,'Direct SMDs'!O$4:T$27,5,FALSE),2)&amp;", "&amp;FIXED(VLOOKUP(F9,'Direct SMDs'!O$4:T$27,6,FALSE),2)&amp;")"</f>
        <v>(-0.56, 0.04)</v>
      </c>
    </row>
    <row r="10" spans="1:9" x14ac:dyDescent="0.25">
      <c r="A10" s="1">
        <v>8</v>
      </c>
      <c r="B10" s="3" t="str">
        <f>VLOOKUP(A10,'WinBUGS output'!A:C,3,FALSE)</f>
        <v>Exercise</v>
      </c>
      <c r="C10" s="3" t="str">
        <f>FIXED(VLOOKUP(A10,'Direct SMDs'!B$4:G$63,4,FALSE),2)</f>
        <v>-0.26</v>
      </c>
      <c r="D10" s="3" t="str">
        <f>"("&amp;FIXED(VLOOKUP(A10,'Direct SMDs'!B$4:G$63,5,FALSE),2)&amp;", "&amp;FIXED(VLOOKUP(A10,'Direct SMDs'!B$4:G$63,6,FALSE),2)&amp;")"</f>
        <v>(-0.52, 0.00)</v>
      </c>
      <c r="F10" s="1">
        <v>8</v>
      </c>
      <c r="G10" s="2" t="str">
        <f>VLOOKUP(F10,'WinBUGS output'!D:F,3,FALSE)</f>
        <v>Any AD</v>
      </c>
      <c r="H10" s="3" t="str">
        <f>FIXED(VLOOKUP(F10,'Direct SMDs'!O$4:T$27,4,FALSE),2)</f>
        <v>-0.66</v>
      </c>
      <c r="I10" s="3" t="str">
        <f>"("&amp;FIXED(VLOOKUP(F10,'Direct SMDs'!O$4:T$27,5,FALSE),2)&amp;", "&amp;FIXED(VLOOKUP(F10,'Direct SMDs'!O$4:T$27,6,FALSE),2)&amp;")"</f>
        <v>(-1.50, 0.19)</v>
      </c>
    </row>
    <row r="11" spans="1:9" x14ac:dyDescent="0.25">
      <c r="A11" s="1">
        <v>9</v>
      </c>
      <c r="B11" s="3" t="str">
        <f>VLOOKUP(A11,'WinBUGS output'!A:C,3,FALSE)</f>
        <v>Exercise + TAU</v>
      </c>
      <c r="C11" s="3" t="str">
        <f>FIXED(VLOOKUP(A11,'Direct SMDs'!B$4:G$63,4,FALSE),2)</f>
        <v>-0.35</v>
      </c>
      <c r="D11" s="3" t="str">
        <f>"("&amp;FIXED(VLOOKUP(A11,'Direct SMDs'!B$4:G$63,5,FALSE),2)&amp;", "&amp;FIXED(VLOOKUP(A11,'Direct SMDs'!B$4:G$63,6,FALSE),2)&amp;")"</f>
        <v>(-1.06, 0.30)</v>
      </c>
      <c r="F11" s="1">
        <v>9</v>
      </c>
      <c r="G11" s="2" t="str">
        <f>VLOOKUP(F11,'WinBUGS output'!D:F,3,FALSE)</f>
        <v>Short-term psychodynamic psychotherapies</v>
      </c>
      <c r="H11" s="3" t="str">
        <f>FIXED(VLOOKUP(F11,'Direct SMDs'!O$4:T$27,4,FALSE),2)</f>
        <v>-0.32</v>
      </c>
      <c r="I11" s="3" t="str">
        <f>"("&amp;FIXED(VLOOKUP(F11,'Direct SMDs'!O$4:T$27,5,FALSE),2)&amp;", "&amp;FIXED(VLOOKUP(F11,'Direct SMDs'!O$4:T$27,6,FALSE),2)&amp;")"</f>
        <v>(-1.18, 0.53)</v>
      </c>
    </row>
    <row r="12" spans="1:9" x14ac:dyDescent="0.25">
      <c r="A12" s="1">
        <v>10</v>
      </c>
      <c r="B12" s="3" t="str">
        <f>VLOOKUP(A12,'WinBUGS output'!A:C,3,FALSE)</f>
        <v>Internet-delivered therapist-guided physical activity</v>
      </c>
      <c r="C12" s="3" t="str">
        <f>FIXED(VLOOKUP(A12,'Direct SMDs'!B$4:G$63,4,FALSE),2)</f>
        <v>-0.21</v>
      </c>
      <c r="D12" s="3" t="str">
        <f>"("&amp;FIXED(VLOOKUP(A12,'Direct SMDs'!B$4:G$63,5,FALSE),2)&amp;", "&amp;FIXED(VLOOKUP(A12,'Direct SMDs'!B$4:G$63,6,FALSE),2)&amp;")"</f>
        <v>(-0.77, 0.42)</v>
      </c>
      <c r="F12" s="1">
        <v>10</v>
      </c>
      <c r="G12" s="2" t="str">
        <f>VLOOKUP(F12,'WinBUGS output'!D:F,3,FALSE)</f>
        <v>Self-help with support</v>
      </c>
      <c r="H12" s="3" t="str">
        <f>FIXED(VLOOKUP(F12,'Direct SMDs'!O$4:T$27,4,FALSE),2)</f>
        <v>-0.46</v>
      </c>
      <c r="I12" s="3" t="str">
        <f>"("&amp;FIXED(VLOOKUP(F12,'Direct SMDs'!O$4:T$27,5,FALSE),2)&amp;", "&amp;FIXED(VLOOKUP(F12,'Direct SMDs'!O$4:T$27,6,FALSE),2)&amp;")"</f>
        <v>(-0.93, 0.00)</v>
      </c>
    </row>
    <row r="13" spans="1:9" x14ac:dyDescent="0.25">
      <c r="A13" s="1">
        <v>11</v>
      </c>
      <c r="B13" s="3" t="str">
        <f>VLOOKUP(A13,'WinBUGS output'!A:C,3,FALSE)</f>
        <v>Any TCA</v>
      </c>
      <c r="C13" s="3" t="str">
        <f>FIXED(VLOOKUP(A13,'Direct SMDs'!B$4:G$63,4,FALSE),2)</f>
        <v>-0.33</v>
      </c>
      <c r="D13" s="3" t="str">
        <f>"("&amp;FIXED(VLOOKUP(A13,'Direct SMDs'!B$4:G$63,5,FALSE),2)&amp;", "&amp;FIXED(VLOOKUP(A13,'Direct SMDs'!B$4:G$63,6,FALSE),2)&amp;")"</f>
        <v>(-0.71, 0.13)</v>
      </c>
      <c r="F13" s="1">
        <v>11</v>
      </c>
      <c r="G13" s="2" t="str">
        <f>VLOOKUP(F13,'WinBUGS output'!D:F,3,FALSE)</f>
        <v>Self-help</v>
      </c>
      <c r="H13" s="3" t="str">
        <f>FIXED(VLOOKUP(F13,'Direct SMDs'!O$4:T$27,4,FALSE),2)</f>
        <v>-0.02</v>
      </c>
      <c r="I13" s="3" t="str">
        <f>"("&amp;FIXED(VLOOKUP(F13,'Direct SMDs'!O$4:T$27,5,FALSE),2)&amp;", "&amp;FIXED(VLOOKUP(F13,'Direct SMDs'!O$4:T$27,6,FALSE),2)&amp;")"</f>
        <v>(-0.43, 0.41)</v>
      </c>
    </row>
    <row r="14" spans="1:9" x14ac:dyDescent="0.25">
      <c r="A14" s="1">
        <v>12</v>
      </c>
      <c r="B14" s="3" t="str">
        <f>VLOOKUP(A14,'WinBUGS output'!A:C,3,FALSE)</f>
        <v>Amitriptyline</v>
      </c>
      <c r="C14" s="3" t="str">
        <f>FIXED(VLOOKUP(A14,'Direct SMDs'!B$4:G$63,4,FALSE),2)</f>
        <v>-0.48</v>
      </c>
      <c r="D14" s="3" t="str">
        <f>"("&amp;FIXED(VLOOKUP(A14,'Direct SMDs'!B$4:G$63,5,FALSE),2)&amp;", "&amp;FIXED(VLOOKUP(A14,'Direct SMDs'!B$4:G$63,6,FALSE),2)&amp;")"</f>
        <v>(-0.74, -0.24)</v>
      </c>
      <c r="F14" s="1">
        <v>12</v>
      </c>
      <c r="G14" s="2" t="str">
        <f>VLOOKUP(F14,'WinBUGS output'!D:F,3,FALSE)</f>
        <v>Psychoeducational interventions</v>
      </c>
      <c r="H14" s="3" t="str">
        <f>FIXED(VLOOKUP(F14,'Direct SMDs'!O$4:T$27,4,FALSE),2)</f>
        <v>-0.05</v>
      </c>
      <c r="I14" s="3" t="str">
        <f>"("&amp;FIXED(VLOOKUP(F14,'Direct SMDs'!O$4:T$27,5,FALSE),2)&amp;", "&amp;FIXED(VLOOKUP(F14,'Direct SMDs'!O$4:T$27,6,FALSE),2)&amp;")"</f>
        <v>(-0.59, 0.50)</v>
      </c>
    </row>
    <row r="15" spans="1:9" x14ac:dyDescent="0.25">
      <c r="A15" s="1">
        <v>13</v>
      </c>
      <c r="B15" s="3" t="str">
        <f>VLOOKUP(A15,'WinBUGS output'!A:C,3,FALSE)</f>
        <v>Imipramine</v>
      </c>
      <c r="C15" s="3" t="str">
        <f>FIXED(VLOOKUP(A15,'Direct SMDs'!B$4:G$63,4,FALSE),2)</f>
        <v>-0.37</v>
      </c>
      <c r="D15" s="3" t="str">
        <f>"("&amp;FIXED(VLOOKUP(A15,'Direct SMDs'!B$4:G$63,5,FALSE),2)&amp;", "&amp;FIXED(VLOOKUP(A15,'Direct SMDs'!B$4:G$63,6,FALSE),2)&amp;")"</f>
        <v>(-0.62, -0.12)</v>
      </c>
      <c r="F15" s="1">
        <v>13</v>
      </c>
      <c r="G15" s="2" t="str">
        <f>VLOOKUP(F15,'WinBUGS output'!D:F,3,FALSE)</f>
        <v>Interpersonal psychotherapy (IPT)</v>
      </c>
      <c r="H15" s="3" t="str">
        <f>FIXED(VLOOKUP(F15,'Direct SMDs'!O$4:T$27,4,FALSE),2)</f>
        <v>-0.16</v>
      </c>
      <c r="I15" s="3" t="str">
        <f>"("&amp;FIXED(VLOOKUP(F15,'Direct SMDs'!O$4:T$27,5,FALSE),2)&amp;", "&amp;FIXED(VLOOKUP(F15,'Direct SMDs'!O$4:T$27,6,FALSE),2)&amp;")"</f>
        <v>(-1.00, 0.68)</v>
      </c>
    </row>
    <row r="16" spans="1:9" x14ac:dyDescent="0.25">
      <c r="A16" s="1">
        <v>14</v>
      </c>
      <c r="B16" s="3" t="str">
        <f>VLOOKUP(A16,'WinBUGS output'!A:C,3,FALSE)</f>
        <v>Lofepramine</v>
      </c>
      <c r="C16" s="3" t="str">
        <f>FIXED(VLOOKUP(A16,'Direct SMDs'!B$4:G$63,4,FALSE),2)</f>
        <v>-0.42</v>
      </c>
      <c r="D16" s="3" t="str">
        <f>"("&amp;FIXED(VLOOKUP(A16,'Direct SMDs'!B$4:G$63,5,FALSE),2)&amp;", "&amp;FIXED(VLOOKUP(A16,'Direct SMDs'!B$4:G$63,6,FALSE),2)&amp;")"</f>
        <v>(-0.84, -0.01)</v>
      </c>
      <c r="F16" s="1">
        <v>14</v>
      </c>
      <c r="G16" s="2" t="str">
        <f>VLOOKUP(F16,'WinBUGS output'!D:F,3,FALSE)</f>
        <v>Counselling</v>
      </c>
      <c r="H16" s="3" t="str">
        <f>FIXED(VLOOKUP(F16,'Direct SMDs'!O$4:T$27,4,FALSE),2)</f>
        <v>-0.13</v>
      </c>
      <c r="I16" s="3" t="str">
        <f>"("&amp;FIXED(VLOOKUP(F16,'Direct SMDs'!O$4:T$27,5,FALSE),2)&amp;", "&amp;FIXED(VLOOKUP(F16,'Direct SMDs'!O$4:T$27,6,FALSE),2)&amp;")"</f>
        <v>(-0.82, 0.56)</v>
      </c>
    </row>
    <row r="17" spans="1:9" x14ac:dyDescent="0.25">
      <c r="A17" s="1">
        <v>15</v>
      </c>
      <c r="B17" s="3" t="str">
        <f>VLOOKUP(A17,'WinBUGS output'!A:C,3,FALSE)</f>
        <v>Citalopram</v>
      </c>
      <c r="C17" s="3" t="str">
        <f>FIXED(VLOOKUP(A17,'Direct SMDs'!B$4:G$63,4,FALSE),2)</f>
        <v>-0.26</v>
      </c>
      <c r="D17" s="3" t="str">
        <f>"("&amp;FIXED(VLOOKUP(A17,'Direct SMDs'!B$4:G$63,5,FALSE),2)&amp;", "&amp;FIXED(VLOOKUP(A17,'Direct SMDs'!B$4:G$63,6,FALSE),2)&amp;")"</f>
        <v>(-0.55, 0.05)</v>
      </c>
      <c r="F17" s="1">
        <v>15</v>
      </c>
      <c r="G17" s="2" t="str">
        <f>VLOOKUP(F17,'WinBUGS output'!D:F,3,FALSE)</f>
        <v>Problem solving</v>
      </c>
      <c r="H17" s="3" t="str">
        <f>FIXED(VLOOKUP(F17,'Direct SMDs'!O$4:T$27,4,FALSE),2)</f>
        <v>0.72</v>
      </c>
      <c r="I17" s="3" t="str">
        <f>"("&amp;FIXED(VLOOKUP(F17,'Direct SMDs'!O$4:T$27,5,FALSE),2)&amp;", "&amp;FIXED(VLOOKUP(F17,'Direct SMDs'!O$4:T$27,6,FALSE),2)&amp;")"</f>
        <v>(-0.37, 1.85)</v>
      </c>
    </row>
    <row r="18" spans="1:9" x14ac:dyDescent="0.25">
      <c r="A18" s="1">
        <v>16</v>
      </c>
      <c r="B18" s="3" t="str">
        <f>VLOOKUP(A18,'WinBUGS output'!A:C,3,FALSE)</f>
        <v>Escitalopram</v>
      </c>
      <c r="C18" s="3" t="str">
        <f>FIXED(VLOOKUP(A18,'Direct SMDs'!B$4:G$63,4,FALSE),2)</f>
        <v>-0.22</v>
      </c>
      <c r="D18" s="3" t="str">
        <f>"("&amp;FIXED(VLOOKUP(A18,'Direct SMDs'!B$4:G$63,5,FALSE),2)&amp;", "&amp;FIXED(VLOOKUP(A18,'Direct SMDs'!B$4:G$63,6,FALSE),2)&amp;")"</f>
        <v>(-0.45, 0.05)</v>
      </c>
      <c r="F18" s="1">
        <v>16</v>
      </c>
      <c r="G18" s="2" t="str">
        <f>VLOOKUP(F18,'WinBUGS output'!D:F,3,FALSE)</f>
        <v>Behavioural therapies (individual)</v>
      </c>
      <c r="H18" s="3" t="str">
        <f>FIXED(VLOOKUP(F18,'Direct SMDs'!O$4:T$27,4,FALSE),2)</f>
        <v>-0.83</v>
      </c>
      <c r="I18" s="3" t="str">
        <f>"("&amp;FIXED(VLOOKUP(F18,'Direct SMDs'!O$4:T$27,5,FALSE),2)&amp;", "&amp;FIXED(VLOOKUP(F18,'Direct SMDs'!O$4:T$27,6,FALSE),2)&amp;")"</f>
        <v>(-1.70, 0.04)</v>
      </c>
    </row>
    <row r="19" spans="1:9" x14ac:dyDescent="0.25">
      <c r="A19" s="1">
        <v>17</v>
      </c>
      <c r="B19" s="3" t="str">
        <f>VLOOKUP(A19,'WinBUGS output'!A:C,3,FALSE)</f>
        <v>Fluoxetine</v>
      </c>
      <c r="C19" s="3" t="str">
        <f>FIXED(VLOOKUP(A19,'Direct SMDs'!B$4:G$63,4,FALSE),2)</f>
        <v>-0.34</v>
      </c>
      <c r="D19" s="3" t="str">
        <f>"("&amp;FIXED(VLOOKUP(A19,'Direct SMDs'!B$4:G$63,5,FALSE),2)&amp;", "&amp;FIXED(VLOOKUP(A19,'Direct SMDs'!B$4:G$63,6,FALSE),2)&amp;")"</f>
        <v>(-0.55, -0.15)</v>
      </c>
      <c r="F19" s="1">
        <v>17</v>
      </c>
      <c r="G19" s="2" t="str">
        <f>VLOOKUP(F19,'WinBUGS output'!D:F,3,FALSE)</f>
        <v>Cognitive and cognitive behavioural therapies (individual)</v>
      </c>
      <c r="H19" s="3" t="str">
        <f>FIXED(VLOOKUP(F19,'Direct SMDs'!O$4:T$27,4,FALSE),2)</f>
        <v>-0.47</v>
      </c>
      <c r="I19" s="3" t="str">
        <f>"("&amp;FIXED(VLOOKUP(F19,'Direct SMDs'!O$4:T$27,5,FALSE),2)&amp;", "&amp;FIXED(VLOOKUP(F19,'Direct SMDs'!O$4:T$27,6,FALSE),2)&amp;")"</f>
        <v>(-0.87, -0.04)</v>
      </c>
    </row>
    <row r="20" spans="1:9" x14ac:dyDescent="0.25">
      <c r="A20" s="1">
        <v>18</v>
      </c>
      <c r="B20" s="3" t="str">
        <f>VLOOKUP(A20,'WinBUGS output'!A:C,3,FALSE)</f>
        <v>Sertraline</v>
      </c>
      <c r="C20" s="3" t="str">
        <f>FIXED(VLOOKUP(A20,'Direct SMDs'!B$4:G$63,4,FALSE),2)</f>
        <v>-0.26</v>
      </c>
      <c r="D20" s="3" t="str">
        <f>"("&amp;FIXED(VLOOKUP(A20,'Direct SMDs'!B$4:G$63,5,FALSE),2)&amp;", "&amp;FIXED(VLOOKUP(A20,'Direct SMDs'!B$4:G$63,6,FALSE),2)&amp;")"</f>
        <v>(-0.44, -0.07)</v>
      </c>
      <c r="F20" s="1">
        <v>18</v>
      </c>
      <c r="G20" s="2" t="str">
        <f>VLOOKUP(F20,'WinBUGS output'!D:F,3,FALSE)</f>
        <v>Behavioural, cognitive, or CBT groups</v>
      </c>
      <c r="H20" s="3" t="str">
        <f>FIXED(VLOOKUP(F20,'Direct SMDs'!O$4:T$27,4,FALSE),2)</f>
        <v>-0.16</v>
      </c>
      <c r="I20" s="3" t="str">
        <f>"("&amp;FIXED(VLOOKUP(F20,'Direct SMDs'!O$4:T$27,5,FALSE),2)&amp;", "&amp;FIXED(VLOOKUP(F20,'Direct SMDs'!O$4:T$27,6,FALSE),2)&amp;")"</f>
        <v>(-0.56, 0.24)</v>
      </c>
    </row>
    <row r="21" spans="1:9" x14ac:dyDescent="0.25">
      <c r="A21" s="1">
        <v>19</v>
      </c>
      <c r="B21" s="3" t="str">
        <f>VLOOKUP(A21,'WinBUGS output'!A:C,3,FALSE)</f>
        <v>Any AD</v>
      </c>
      <c r="C21" s="3" t="str">
        <f>FIXED(VLOOKUP(A21,'Direct SMDs'!B$4:G$63,4,FALSE),2)</f>
        <v>-0.66</v>
      </c>
      <c r="D21" s="3" t="str">
        <f>"("&amp;FIXED(VLOOKUP(A21,'Direct SMDs'!B$4:G$63,5,FALSE),2)&amp;", "&amp;FIXED(VLOOKUP(A21,'Direct SMDs'!B$4:G$63,6,FALSE),2)&amp;")"</f>
        <v>(-1.02, -0.29)</v>
      </c>
      <c r="F21" s="1">
        <v>19</v>
      </c>
      <c r="G21" s="2" t="str">
        <f>VLOOKUP(F21,'WinBUGS output'!D:F,3,FALSE)</f>
        <v>Combined (Cognitive and cognitive behavioural therapies individual + AD)</v>
      </c>
      <c r="H21" s="3" t="str">
        <f>FIXED(VLOOKUP(F21,'Direct SMDs'!O$4:T$27,4,FALSE),2)</f>
        <v>-0.75</v>
      </c>
      <c r="I21" s="3" t="str">
        <f>"("&amp;FIXED(VLOOKUP(F21,'Direct SMDs'!O$4:T$27,5,FALSE),2)&amp;", "&amp;FIXED(VLOOKUP(F21,'Direct SMDs'!O$4:T$27,6,FALSE),2)&amp;")"</f>
        <v>(-1.42, -0.07)</v>
      </c>
    </row>
    <row r="22" spans="1:9" x14ac:dyDescent="0.25">
      <c r="A22" s="1">
        <v>20</v>
      </c>
      <c r="B22" s="3" t="str">
        <f>VLOOKUP(A22,'WinBUGS output'!A:C,3,FALSE)</f>
        <v>Short-term psychodynamic psychotherapy individual</v>
      </c>
      <c r="C22" s="3" t="str">
        <f>FIXED(VLOOKUP(A22,'Direct SMDs'!B$4:G$63,4,FALSE),2)</f>
        <v>-0.32</v>
      </c>
      <c r="D22" s="3" t="str">
        <f>"("&amp;FIXED(VLOOKUP(A22,'Direct SMDs'!B$4:G$63,5,FALSE),2)&amp;", "&amp;FIXED(VLOOKUP(A22,'Direct SMDs'!B$4:G$63,6,FALSE),2)&amp;")"</f>
        <v>(-0.71, 0.06)</v>
      </c>
      <c r="F22" s="1">
        <v>20</v>
      </c>
      <c r="G22" s="2" t="str">
        <f>VLOOKUP(F22,'WinBUGS output'!D:F,3,FALSE)</f>
        <v>Combined (Counselling + AD)</v>
      </c>
      <c r="H22" s="3" t="str">
        <f>FIXED(VLOOKUP(F22,'Direct SMDs'!O$4:T$27,4,FALSE),2)</f>
        <v>-1.30</v>
      </c>
      <c r="I22" s="3" t="str">
        <f>"("&amp;FIXED(VLOOKUP(F22,'Direct SMDs'!O$4:T$27,5,FALSE),2)&amp;", "&amp;FIXED(VLOOKUP(F22,'Direct SMDs'!O$4:T$27,6,FALSE),2)&amp;")"</f>
        <v>(-2.94, 0.35)</v>
      </c>
    </row>
    <row r="23" spans="1:9" x14ac:dyDescent="0.25">
      <c r="A23" s="1">
        <v>21</v>
      </c>
      <c r="B23" s="3" t="str">
        <f>VLOOKUP(A23,'WinBUGS output'!A:C,3,FALSE)</f>
        <v>Cognitive bibliotherapy with support</v>
      </c>
      <c r="C23" s="3" t="str">
        <f>FIXED(VLOOKUP(A23,'Direct SMDs'!B$4:G$63,4,FALSE),2)</f>
        <v>-0.26</v>
      </c>
      <c r="D23" s="3" t="str">
        <f>"("&amp;FIXED(VLOOKUP(A23,'Direct SMDs'!B$4:G$63,5,FALSE),2)&amp;", "&amp;FIXED(VLOOKUP(A23,'Direct SMDs'!B$4:G$63,6,FALSE),2)&amp;")"</f>
        <v>(-0.67, 0.16)</v>
      </c>
      <c r="F23" s="1">
        <v>21</v>
      </c>
      <c r="G23" s="2" t="str">
        <f>VLOOKUP(F23,'WinBUGS output'!D:F,3,FALSE)</f>
        <v>Combined (IPT + AD)</v>
      </c>
      <c r="H23" s="3" t="str">
        <f>FIXED(VLOOKUP(F23,'Direct SMDs'!O$4:T$27,4,FALSE),2)</f>
        <v>-1.42</v>
      </c>
      <c r="I23" s="3" t="str">
        <f>"("&amp;FIXED(VLOOKUP(F23,'Direct SMDs'!O$4:T$27,5,FALSE),2)&amp;", "&amp;FIXED(VLOOKUP(F23,'Direct SMDs'!O$4:T$27,6,FALSE),2)&amp;")"</f>
        <v>(-2.40, -0.43)</v>
      </c>
    </row>
    <row r="24" spans="1:9" x14ac:dyDescent="0.25">
      <c r="A24" s="1">
        <v>22</v>
      </c>
      <c r="B24" s="3" t="str">
        <f>VLOOKUP(A24,'WinBUGS output'!A:C,3,FALSE)</f>
        <v>Computerised behavioural activation with support</v>
      </c>
      <c r="C24" s="3" t="str">
        <f>FIXED(VLOOKUP(A24,'Direct SMDs'!B$4:G$63,4,FALSE),2)</f>
        <v>-0.44</v>
      </c>
      <c r="D24" s="3" t="str">
        <f>"("&amp;FIXED(VLOOKUP(A24,'Direct SMDs'!B$4:G$63,5,FALSE),2)&amp;", "&amp;FIXED(VLOOKUP(A24,'Direct SMDs'!B$4:G$63,6,FALSE),2)&amp;")"</f>
        <v>(-0.95, 0.06)</v>
      </c>
      <c r="F24" s="1">
        <v>22</v>
      </c>
      <c r="G24" s="2" t="str">
        <f>VLOOKUP(F24,'WinBUGS output'!D:F,3,FALSE)</f>
        <v>Combined (Short-term psychodynamic psychotherapies + AD)</v>
      </c>
      <c r="H24" s="3" t="str">
        <f>FIXED(VLOOKUP(F24,'Direct SMDs'!O$4:T$27,4,FALSE),2)</f>
        <v>-1.07</v>
      </c>
      <c r="I24" s="3" t="str">
        <f>"("&amp;FIXED(VLOOKUP(F24,'Direct SMDs'!O$4:T$27,5,FALSE),2)&amp;", "&amp;FIXED(VLOOKUP(F24,'Direct SMDs'!O$4:T$27,6,FALSE),2)&amp;")"</f>
        <v>(-2.04, -0.09)</v>
      </c>
    </row>
    <row r="25" spans="1:9" x14ac:dyDescent="0.25">
      <c r="A25" s="1">
        <v>23</v>
      </c>
      <c r="B25" s="3" t="str">
        <f>VLOOKUP(A25,'WinBUGS output'!A:C,3,FALSE)</f>
        <v>Computerised psychodynamic therapy with support</v>
      </c>
      <c r="C25" s="3" t="str">
        <f>FIXED(VLOOKUP(A25,'Direct SMDs'!B$4:G$63,4,FALSE),2)</f>
        <v>-0.82</v>
      </c>
      <c r="D25" s="3" t="str">
        <f>"("&amp;FIXED(VLOOKUP(A25,'Direct SMDs'!B$4:G$63,5,FALSE),2)&amp;", "&amp;FIXED(VLOOKUP(A25,'Direct SMDs'!B$4:G$63,6,FALSE),2)&amp;")"</f>
        <v>(-1.49, -0.23)</v>
      </c>
      <c r="F25" s="1">
        <v>23</v>
      </c>
      <c r="G25" s="2" t="str">
        <f>VLOOKUP(F25,'WinBUGS output'!D:F,3,FALSE)</f>
        <v>Combined (psych + placebo)</v>
      </c>
      <c r="H25" s="3" t="str">
        <f>FIXED(VLOOKUP(F25,'Direct SMDs'!O$4:T$27,4,FALSE),2)</f>
        <v>-1.26</v>
      </c>
      <c r="I25" s="3" t="str">
        <f>"("&amp;FIXED(VLOOKUP(F25,'Direct SMDs'!O$4:T$27,5,FALSE),2)&amp;", "&amp;FIXED(VLOOKUP(F25,'Direct SMDs'!O$4:T$27,6,FALSE),2)&amp;")"</f>
        <v>(-2.26, -0.26)</v>
      </c>
    </row>
    <row r="26" spans="1:9" x14ac:dyDescent="0.25">
      <c r="A26" s="1">
        <v>24</v>
      </c>
      <c r="B26" s="3" t="str">
        <f>VLOOKUP(A26,'WinBUGS output'!A:C,3,FALSE)</f>
        <v>Computerised-CBT (CCBT) with support</v>
      </c>
      <c r="C26" s="3" t="str">
        <f>FIXED(VLOOKUP(A26,'Direct SMDs'!B$4:G$63,4,FALSE),2)</f>
        <v>-0.49</v>
      </c>
      <c r="D26" s="3" t="str">
        <f>"("&amp;FIXED(VLOOKUP(A26,'Direct SMDs'!B$4:G$63,5,FALSE),2)&amp;", "&amp;FIXED(VLOOKUP(A26,'Direct SMDs'!B$4:G$63,6,FALSE),2)&amp;")"</f>
        <v>(-0.87, -0.11)</v>
      </c>
      <c r="F26" s="1">
        <v>24</v>
      </c>
      <c r="G26" s="2" t="str">
        <f>VLOOKUP(F26,'WinBUGS output'!D:F,3,FALSE)</f>
        <v>Combined (Exercise + AD/CBT)</v>
      </c>
      <c r="H26" s="3" t="str">
        <f>FIXED(VLOOKUP(F26,'Direct SMDs'!O$4:T$27,4,FALSE),2)</f>
        <v>-1.06</v>
      </c>
      <c r="I26" s="3" t="str">
        <f>"("&amp;FIXED(VLOOKUP(F26,'Direct SMDs'!O$4:T$27,5,FALSE),2)&amp;", "&amp;FIXED(VLOOKUP(F26,'Direct SMDs'!O$4:T$27,6,FALSE),2)&amp;")"</f>
        <v>(-1.98, -0.12)</v>
      </c>
    </row>
    <row r="27" spans="1:9" x14ac:dyDescent="0.25">
      <c r="A27" s="1">
        <v>25</v>
      </c>
      <c r="B27" s="3" t="str">
        <f>VLOOKUP(A27,'WinBUGS output'!A:C,3,FALSE)</f>
        <v>Computerised-CBT (CCBT) with support + TAU</v>
      </c>
      <c r="C27" s="3" t="str">
        <f>FIXED(VLOOKUP(A27,'Direct SMDs'!B$4:G$63,4,FALSE),2)</f>
        <v>-0.29</v>
      </c>
      <c r="D27" s="3" t="str">
        <f>"("&amp;FIXED(VLOOKUP(A27,'Direct SMDs'!B$4:G$63,5,FALSE),2)&amp;", "&amp;FIXED(VLOOKUP(A27,'Direct SMDs'!B$4:G$63,6,FALSE),2)&amp;")"</f>
        <v>(-0.81, 0.28)</v>
      </c>
      <c r="F27" s="1">
        <v>25</v>
      </c>
      <c r="G27" s="2" t="str">
        <f>VLOOKUP(F27,'WinBUGS output'!D:F,3,FALSE)</f>
        <v>Combined (Self-help + AD)</v>
      </c>
      <c r="H27" s="3" t="str">
        <f>FIXED(VLOOKUP(F27,'Direct SMDs'!O$4:T$27,4,FALSE),2)</f>
        <v>-0.20</v>
      </c>
      <c r="I27" s="3" t="str">
        <f>"("&amp;FIXED(VLOOKUP(F27,'Direct SMDs'!O$4:T$27,5,FALSE),2)&amp;", "&amp;FIXED(VLOOKUP(F27,'Direct SMDs'!O$4:T$27,6,FALSE),2)&amp;")"</f>
        <v>(-1.17, 0.76)</v>
      </c>
    </row>
    <row r="28" spans="1:9" x14ac:dyDescent="0.25">
      <c r="A28" s="1">
        <v>26</v>
      </c>
      <c r="B28" s="3" t="str">
        <f>VLOOKUP(A28,'WinBUGS output'!A:C,3,FALSE)</f>
        <v>Cognitive bibliotherapy</v>
      </c>
      <c r="C28" s="3" t="str">
        <f>FIXED(VLOOKUP(A28,'Direct SMDs'!B$4:G$63,4,FALSE),2)</f>
        <v>-0.11</v>
      </c>
      <c r="D28" s="3" t="str">
        <f>"("&amp;FIXED(VLOOKUP(A28,'Direct SMDs'!B$4:G$63,5,FALSE),2)&amp;", "&amp;FIXED(VLOOKUP(A28,'Direct SMDs'!B$4:G$63,6,FALSE),2)&amp;")"</f>
        <v>(-0.46, 0.23)</v>
      </c>
    </row>
    <row r="29" spans="1:9" x14ac:dyDescent="0.25">
      <c r="A29" s="1">
        <v>27</v>
      </c>
      <c r="B29" s="3" t="str">
        <f>VLOOKUP(A29,'WinBUGS output'!A:C,3,FALSE)</f>
        <v>Cognitive bibliotherapy + TAU</v>
      </c>
      <c r="C29" s="3" t="str">
        <f>FIXED(VLOOKUP(A29,'Direct SMDs'!B$4:G$63,4,FALSE),2)</f>
        <v>0.15</v>
      </c>
      <c r="D29" s="3" t="str">
        <f>"("&amp;FIXED(VLOOKUP(A29,'Direct SMDs'!B$4:G$63,5,FALSE),2)&amp;", "&amp;FIXED(VLOOKUP(A29,'Direct SMDs'!B$4:G$63,6,FALSE),2)&amp;")"</f>
        <v>(-0.35, 0.69)</v>
      </c>
    </row>
    <row r="30" spans="1:9" x14ac:dyDescent="0.25">
      <c r="A30" s="1">
        <v>28</v>
      </c>
      <c r="B30" s="3" t="str">
        <f>VLOOKUP(A30,'WinBUGS output'!A:C,3,FALSE)</f>
        <v>Computerised mindfulness intervention</v>
      </c>
      <c r="C30" s="3" t="str">
        <f>FIXED(VLOOKUP(A30,'Direct SMDs'!B$4:G$63,4,FALSE),2)</f>
        <v>-0.15</v>
      </c>
      <c r="D30" s="3" t="str">
        <f>"("&amp;FIXED(VLOOKUP(A30,'Direct SMDs'!B$4:G$63,5,FALSE),2)&amp;", "&amp;FIXED(VLOOKUP(A30,'Direct SMDs'!B$4:G$63,6,FALSE),2)&amp;")"</f>
        <v>(-0.76, 0.41)</v>
      </c>
    </row>
    <row r="31" spans="1:9" x14ac:dyDescent="0.25">
      <c r="A31" s="1">
        <v>29</v>
      </c>
      <c r="B31" s="3" t="str">
        <f>VLOOKUP(A31,'WinBUGS output'!A:C,3,FALSE)</f>
        <v>Computerised-CBT (CCBT)</v>
      </c>
      <c r="C31" s="3" t="str">
        <f>FIXED(VLOOKUP(A31,'Direct SMDs'!B$4:G$63,4,FALSE),2)</f>
        <v>-0.25</v>
      </c>
      <c r="D31" s="3" t="str">
        <f>"("&amp;FIXED(VLOOKUP(A31,'Direct SMDs'!B$4:G$63,5,FALSE),2)&amp;", "&amp;FIXED(VLOOKUP(A31,'Direct SMDs'!B$4:G$63,6,FALSE),2)&amp;")"</f>
        <v>(-0.59, 0.10)</v>
      </c>
    </row>
    <row r="32" spans="1:9" x14ac:dyDescent="0.25">
      <c r="A32" s="1">
        <v>30</v>
      </c>
      <c r="B32" s="3" t="str">
        <f>VLOOKUP(A32,'WinBUGS output'!A:C,3,FALSE)</f>
        <v>Online positive psychological intervention</v>
      </c>
      <c r="C32" s="3" t="str">
        <f>FIXED(VLOOKUP(A32,'Direct SMDs'!B$4:G$63,4,FALSE),2)</f>
        <v>0.12</v>
      </c>
      <c r="D32" s="3" t="str">
        <f>"("&amp;FIXED(VLOOKUP(A32,'Direct SMDs'!B$4:G$63,5,FALSE),2)&amp;", "&amp;FIXED(VLOOKUP(A32,'Direct SMDs'!B$4:G$63,6,FALSE),2)&amp;")"</f>
        <v>(-0.36, 0.65)</v>
      </c>
    </row>
    <row r="33" spans="1:4" x14ac:dyDescent="0.25">
      <c r="A33" s="1">
        <v>31</v>
      </c>
      <c r="B33" s="3" t="str">
        <f>VLOOKUP(A33,'WinBUGS output'!A:C,3,FALSE)</f>
        <v>Psychoeducational website</v>
      </c>
      <c r="C33" s="3" t="str">
        <f>FIXED(VLOOKUP(A33,'Direct SMDs'!B$4:G$63,4,FALSE),2)</f>
        <v>-0.16</v>
      </c>
      <c r="D33" s="3" t="str">
        <f>"("&amp;FIXED(VLOOKUP(A33,'Direct SMDs'!B$4:G$63,5,FALSE),2)&amp;", "&amp;FIXED(VLOOKUP(A33,'Direct SMDs'!B$4:G$63,6,FALSE),2)&amp;")"</f>
        <v>(-0.66, 0.32)</v>
      </c>
    </row>
    <row r="34" spans="1:4" x14ac:dyDescent="0.25">
      <c r="A34" s="1">
        <v>32</v>
      </c>
      <c r="B34" s="3" t="str">
        <f>VLOOKUP(A34,'WinBUGS output'!A:C,3,FALSE)</f>
        <v>Tailored computerised psychoeducation and self-help strategies</v>
      </c>
      <c r="C34" s="3" t="str">
        <f>FIXED(VLOOKUP(A34,'Direct SMDs'!B$4:G$63,4,FALSE),2)</f>
        <v>0.26</v>
      </c>
      <c r="D34" s="3" t="str">
        <f>"("&amp;FIXED(VLOOKUP(A34,'Direct SMDs'!B$4:G$63,5,FALSE),2)&amp;", "&amp;FIXED(VLOOKUP(A34,'Direct SMDs'!B$4:G$63,6,FALSE),2)&amp;")"</f>
        <v>(-0.30, 0.93)</v>
      </c>
    </row>
    <row r="35" spans="1:4" x14ac:dyDescent="0.25">
      <c r="A35" s="1">
        <v>33</v>
      </c>
      <c r="B35" s="3" t="str">
        <f>VLOOKUP(A35,'WinBUGS output'!A:C,3,FALSE)</f>
        <v>Lifestyle factors discussion</v>
      </c>
      <c r="C35" s="3" t="str">
        <f>FIXED(VLOOKUP(A35,'Direct SMDs'!B$4:G$63,4,FALSE),2)</f>
        <v>0.06</v>
      </c>
      <c r="D35" s="3" t="str">
        <f>"("&amp;FIXED(VLOOKUP(A35,'Direct SMDs'!B$4:G$63,5,FALSE),2)&amp;", "&amp;FIXED(VLOOKUP(A35,'Direct SMDs'!B$4:G$63,6,FALSE),2)&amp;")"</f>
        <v>(-0.43, 0.58)</v>
      </c>
    </row>
    <row r="36" spans="1:4" x14ac:dyDescent="0.25">
      <c r="A36" s="1">
        <v>34</v>
      </c>
      <c r="B36" s="3" t="str">
        <f>VLOOKUP(A36,'WinBUGS output'!A:C,3,FALSE)</f>
        <v>Psychoeducational group programme</v>
      </c>
      <c r="C36" s="3" t="str">
        <f>FIXED(VLOOKUP(A36,'Direct SMDs'!B$4:G$63,4,FALSE),2)</f>
        <v>-0.08</v>
      </c>
      <c r="D36" s="3" t="str">
        <f>"("&amp;FIXED(VLOOKUP(A36,'Direct SMDs'!B$4:G$63,5,FALSE),2)&amp;", "&amp;FIXED(VLOOKUP(A36,'Direct SMDs'!B$4:G$63,6,FALSE),2)&amp;")"</f>
        <v>(-0.51, 0.36)</v>
      </c>
    </row>
    <row r="37" spans="1:4" x14ac:dyDescent="0.25">
      <c r="A37" s="1">
        <v>35</v>
      </c>
      <c r="B37" s="3" t="str">
        <f>VLOOKUP(A37,'WinBUGS output'!A:C,3,FALSE)</f>
        <v>Psychoeducational group programme + TAU</v>
      </c>
      <c r="C37" s="3" t="str">
        <f>FIXED(VLOOKUP(A37,'Direct SMDs'!B$4:G$63,4,FALSE),2)</f>
        <v>-0.13</v>
      </c>
      <c r="D37" s="3" t="str">
        <f>"("&amp;FIXED(VLOOKUP(A37,'Direct SMDs'!B$4:G$63,5,FALSE),2)&amp;", "&amp;FIXED(VLOOKUP(A37,'Direct SMDs'!B$4:G$63,6,FALSE),2)&amp;")"</f>
        <v>(-0.65, 0.37)</v>
      </c>
    </row>
    <row r="38" spans="1:4" x14ac:dyDescent="0.25">
      <c r="A38" s="1">
        <v>36</v>
      </c>
      <c r="B38" s="3" t="str">
        <f>VLOOKUP(A38,'WinBUGS output'!A:C,3,FALSE)</f>
        <v>Interpersonal psychotherapy (IPT)</v>
      </c>
      <c r="C38" s="3" t="str">
        <f>FIXED(VLOOKUP(A38,'Direct SMDs'!B$4:G$63,4,FALSE),2)</f>
        <v>-0.16</v>
      </c>
      <c r="D38" s="3" t="str">
        <f>"("&amp;FIXED(VLOOKUP(A38,'Direct SMDs'!B$4:G$63,5,FALSE),2)&amp;", "&amp;FIXED(VLOOKUP(A38,'Direct SMDs'!B$4:G$63,6,FALSE),2)&amp;")"</f>
        <v>(-0.51, 0.19)</v>
      </c>
    </row>
    <row r="39" spans="1:4" x14ac:dyDescent="0.25">
      <c r="A39" s="1">
        <v>37</v>
      </c>
      <c r="B39" s="3" t="str">
        <f>VLOOKUP(A39,'WinBUGS output'!A:C,3,FALSE)</f>
        <v>Non-directive counselling</v>
      </c>
      <c r="C39" s="3" t="str">
        <f>FIXED(VLOOKUP(A39,'Direct SMDs'!B$4:G$63,4,FALSE),2)</f>
        <v>-0.15</v>
      </c>
      <c r="D39" s="3" t="str">
        <f>"("&amp;FIXED(VLOOKUP(A39,'Direct SMDs'!B$4:G$63,5,FALSE),2)&amp;", "&amp;FIXED(VLOOKUP(A39,'Direct SMDs'!B$4:G$63,6,FALSE),2)&amp;")"</f>
        <v>(-0.60, 0.31)</v>
      </c>
    </row>
    <row r="40" spans="1:4" x14ac:dyDescent="0.25">
      <c r="A40" s="1">
        <v>38</v>
      </c>
      <c r="B40" s="3" t="str">
        <f>VLOOKUP(A40,'WinBUGS output'!A:C,3,FALSE)</f>
        <v>Wheel of wellness counselling</v>
      </c>
      <c r="C40" s="3" t="str">
        <f>FIXED(VLOOKUP(A40,'Direct SMDs'!B$4:G$63,4,FALSE),2)</f>
        <v>-0.10</v>
      </c>
      <c r="D40" s="3" t="str">
        <f>"("&amp;FIXED(VLOOKUP(A40,'Direct SMDs'!B$4:G$63,5,FALSE),2)&amp;", "&amp;FIXED(VLOOKUP(A40,'Direct SMDs'!B$4:G$63,6,FALSE),2)&amp;")"</f>
        <v>(-0.68, 0.48)</v>
      </c>
    </row>
    <row r="41" spans="1:4" x14ac:dyDescent="0.25">
      <c r="A41" s="1">
        <v>39</v>
      </c>
      <c r="B41" s="3" t="str">
        <f>VLOOKUP(A41,'WinBUGS output'!A:C,3,FALSE)</f>
        <v>Problem solving individual + enhanced TAU</v>
      </c>
      <c r="C41" s="3" t="str">
        <f>FIXED(VLOOKUP(A41,'Direct SMDs'!B$4:G$63,4,FALSE),2)</f>
        <v>0.72</v>
      </c>
      <c r="D41" s="3" t="str">
        <f>"("&amp;FIXED(VLOOKUP(A41,'Direct SMDs'!B$4:G$63,5,FALSE),2)&amp;", "&amp;FIXED(VLOOKUP(A41,'Direct SMDs'!B$4:G$63,6,FALSE),2)&amp;")"</f>
        <v>(-0.07, 1.58)</v>
      </c>
    </row>
    <row r="42" spans="1:4" x14ac:dyDescent="0.25">
      <c r="A42" s="1">
        <v>40</v>
      </c>
      <c r="B42" s="3" t="str">
        <f>VLOOKUP(A42,'WinBUGS output'!A:C,3,FALSE)</f>
        <v>Behavioural activation (BA)</v>
      </c>
      <c r="C42" s="3" t="str">
        <f>FIXED(VLOOKUP(A42,'Direct SMDs'!B$4:G$63,4,FALSE),2)</f>
        <v>-0.83</v>
      </c>
      <c r="D42" s="3" t="str">
        <f>"("&amp;FIXED(VLOOKUP(A42,'Direct SMDs'!B$4:G$63,5,FALSE),2)&amp;", "&amp;FIXED(VLOOKUP(A42,'Direct SMDs'!B$4:G$63,6,FALSE),2)&amp;")"</f>
        <v>(-1.24, -0.43)</v>
      </c>
    </row>
    <row r="43" spans="1:4" x14ac:dyDescent="0.25">
      <c r="A43" s="1">
        <v>41</v>
      </c>
      <c r="B43" s="3" t="str">
        <f>VLOOKUP(A43,'WinBUGS output'!A:C,3,FALSE)</f>
        <v>CBT individual (under 15 sessions)</v>
      </c>
      <c r="C43" s="3" t="str">
        <f>FIXED(VLOOKUP(A43,'Direct SMDs'!B$4:G$63,4,FALSE),2)</f>
        <v>-0.56</v>
      </c>
      <c r="D43" s="3" t="str">
        <f>"("&amp;FIXED(VLOOKUP(A43,'Direct SMDs'!B$4:G$63,5,FALSE),2)&amp;", "&amp;FIXED(VLOOKUP(A43,'Direct SMDs'!B$4:G$63,6,FALSE),2)&amp;")"</f>
        <v>(-0.97, -0.16)</v>
      </c>
    </row>
    <row r="44" spans="1:4" x14ac:dyDescent="0.25">
      <c r="A44" s="1">
        <v>42</v>
      </c>
      <c r="B44" s="3" t="str">
        <f>VLOOKUP(A44,'WinBUGS output'!A:C,3,FALSE)</f>
        <v>CBT individual (under 15 sessions) + TAU</v>
      </c>
      <c r="C44" s="3" t="str">
        <f>FIXED(VLOOKUP(A44,'Direct SMDs'!B$4:G$63,4,FALSE),2)</f>
        <v>-0.56</v>
      </c>
      <c r="D44" s="3" t="str">
        <f>"("&amp;FIXED(VLOOKUP(A44,'Direct SMDs'!B$4:G$63,5,FALSE),2)&amp;", "&amp;FIXED(VLOOKUP(A44,'Direct SMDs'!B$4:G$63,6,FALSE),2)&amp;")"</f>
        <v>(-1.00, -0.12)</v>
      </c>
    </row>
    <row r="45" spans="1:4" x14ac:dyDescent="0.25">
      <c r="A45" s="1">
        <v>43</v>
      </c>
      <c r="B45" s="3" t="str">
        <f>VLOOKUP(A45,'WinBUGS output'!A:C,3,FALSE)</f>
        <v>CBT individual (over 15 sessions)</v>
      </c>
      <c r="C45" s="3" t="str">
        <f>FIXED(VLOOKUP(A45,'Direct SMDs'!B$4:G$63,4,FALSE),2)</f>
        <v>-0.53</v>
      </c>
      <c r="D45" s="3" t="str">
        <f>"("&amp;FIXED(VLOOKUP(A45,'Direct SMDs'!B$4:G$63,5,FALSE),2)&amp;", "&amp;FIXED(VLOOKUP(A45,'Direct SMDs'!B$4:G$63,6,FALSE),2)&amp;")"</f>
        <v>(-0.82, -0.24)</v>
      </c>
    </row>
    <row r="46" spans="1:4" x14ac:dyDescent="0.25">
      <c r="A46" s="1">
        <v>44</v>
      </c>
      <c r="B46" s="3" t="str">
        <f>VLOOKUP(A46,'WinBUGS output'!A:C,3,FALSE)</f>
        <v>CBT individual (over 15 sessions) + TAU</v>
      </c>
      <c r="C46" s="3" t="str">
        <f>FIXED(VLOOKUP(A46,'Direct SMDs'!B$4:G$63,4,FALSE),2)</f>
        <v>0.15</v>
      </c>
      <c r="D46" s="3" t="str">
        <f>"("&amp;FIXED(VLOOKUP(A46,'Direct SMDs'!B$4:G$63,5,FALSE),2)&amp;", "&amp;FIXED(VLOOKUP(A46,'Direct SMDs'!B$4:G$63,6,FALSE),2)&amp;")"</f>
        <v>(-0.61, 1.08)</v>
      </c>
    </row>
    <row r="47" spans="1:4" x14ac:dyDescent="0.25">
      <c r="A47" s="1">
        <v>45</v>
      </c>
      <c r="B47" s="3" t="str">
        <f>VLOOKUP(A47,'WinBUGS output'!A:C,3,FALSE)</f>
        <v>Rational emotive behaviour therapy (REBT) individual</v>
      </c>
      <c r="C47" s="3" t="str">
        <f>FIXED(VLOOKUP(A47,'Direct SMDs'!B$4:G$63,4,FALSE),2)</f>
        <v>-0.52</v>
      </c>
      <c r="D47" s="3" t="str">
        <f>"("&amp;FIXED(VLOOKUP(A47,'Direct SMDs'!B$4:G$63,5,FALSE),2)&amp;", "&amp;FIXED(VLOOKUP(A47,'Direct SMDs'!B$4:G$63,6,FALSE),2)&amp;")"</f>
        <v>(-0.98, -0.07)</v>
      </c>
    </row>
    <row r="48" spans="1:4" x14ac:dyDescent="0.25">
      <c r="A48" s="1">
        <v>46</v>
      </c>
      <c r="B48" s="3" t="str">
        <f>VLOOKUP(A48,'WinBUGS output'!A:C,3,FALSE)</f>
        <v>Third-wave cognitive therapy individual</v>
      </c>
      <c r="C48" s="3" t="str">
        <f>FIXED(VLOOKUP(A48,'Direct SMDs'!B$4:G$63,4,FALSE),2)</f>
        <v>-0.64</v>
      </c>
      <c r="D48" s="3" t="str">
        <f>"("&amp;FIXED(VLOOKUP(A48,'Direct SMDs'!B$4:G$63,5,FALSE),2)&amp;", "&amp;FIXED(VLOOKUP(A48,'Direct SMDs'!B$4:G$63,6,FALSE),2)&amp;")"</f>
        <v>(-1.10, -0.21)</v>
      </c>
    </row>
    <row r="49" spans="1:5" x14ac:dyDescent="0.25">
      <c r="A49" s="1">
        <v>47</v>
      </c>
      <c r="B49" s="3" t="str">
        <f>VLOOKUP(A49,'WinBUGS output'!A:C,3,FALSE)</f>
        <v>Third-wave cognitive therapy individual + TAU</v>
      </c>
      <c r="C49" s="3" t="str">
        <f>FIXED(VLOOKUP(A49,'Direct SMDs'!B$4:G$63,4,FALSE),2)</f>
        <v>-0.63</v>
      </c>
      <c r="D49" s="3" t="str">
        <f>"("&amp;FIXED(VLOOKUP(A49,'Direct SMDs'!B$4:G$63,5,FALSE),2)&amp;", "&amp;FIXED(VLOOKUP(A49,'Direct SMDs'!B$4:G$63,6,FALSE),2)&amp;")"</f>
        <v>(-1.23, -0.10)</v>
      </c>
    </row>
    <row r="50" spans="1:5" x14ac:dyDescent="0.25">
      <c r="A50" s="1">
        <v>48</v>
      </c>
      <c r="B50" s="3" t="str">
        <f>VLOOKUP(A50,'WinBUGS output'!A:C,3,FALSE)</f>
        <v>CBT group (under 15 sessions)</v>
      </c>
      <c r="C50" s="3" t="str">
        <f>FIXED(VLOOKUP(A50,'Direct SMDs'!B$4:G$63,4,FALSE),2)</f>
        <v>-0.20</v>
      </c>
      <c r="D50" s="3" t="str">
        <f>"("&amp;FIXED(VLOOKUP(A50,'Direct SMDs'!B$4:G$63,5,FALSE),2)&amp;", "&amp;FIXED(VLOOKUP(A50,'Direct SMDs'!B$4:G$63,6,FALSE),2)&amp;")"</f>
        <v>(-0.56, 0.15)</v>
      </c>
    </row>
    <row r="51" spans="1:5" x14ac:dyDescent="0.25">
      <c r="A51" s="1">
        <v>49</v>
      </c>
      <c r="B51" s="3" t="str">
        <f>VLOOKUP(A51,'WinBUGS output'!A:C,3,FALSE)</f>
        <v>CBT group (under 15 sessions) + TAU</v>
      </c>
      <c r="C51" s="3" t="str">
        <f>FIXED(VLOOKUP(A51,'Direct SMDs'!B$4:G$63,4,FALSE),2)</f>
        <v>-0.26</v>
      </c>
      <c r="D51" s="3" t="str">
        <f>"("&amp;FIXED(VLOOKUP(A51,'Direct SMDs'!B$4:G$63,5,FALSE),2)&amp;", "&amp;FIXED(VLOOKUP(A51,'Direct SMDs'!B$4:G$63,6,FALSE),2)&amp;")"</f>
        <v>(-0.74, 0.16)</v>
      </c>
    </row>
    <row r="52" spans="1:5" x14ac:dyDescent="0.25">
      <c r="A52" s="1">
        <v>50</v>
      </c>
      <c r="B52" s="3" t="str">
        <f>VLOOKUP(A52,'WinBUGS output'!A:C,3,FALSE)</f>
        <v>Coping with Depression course (group)</v>
      </c>
      <c r="C52" s="3" t="str">
        <f>FIXED(VLOOKUP(A52,'Direct SMDs'!B$4:G$63,4,FALSE),2)</f>
        <v>-0.08</v>
      </c>
      <c r="D52" s="3" t="str">
        <f>"("&amp;FIXED(VLOOKUP(A52,'Direct SMDs'!B$4:G$63,5,FALSE),2)&amp;", "&amp;FIXED(VLOOKUP(A52,'Direct SMDs'!B$4:G$63,6,FALSE),2)&amp;")"</f>
        <v>(-0.50, 0.40)</v>
      </c>
    </row>
    <row r="53" spans="1:5" x14ac:dyDescent="0.25">
      <c r="A53" s="1">
        <v>51</v>
      </c>
      <c r="B53" s="3" t="str">
        <f>VLOOKUP(A53,'WinBUGS output'!A:C,3,FALSE)</f>
        <v>Third-wave cognitive therapy group</v>
      </c>
      <c r="C53" s="3" t="str">
        <f>FIXED(VLOOKUP(A53,'Direct SMDs'!B$4:G$63,4,FALSE),2)</f>
        <v>-0.08</v>
      </c>
      <c r="D53" s="3" t="str">
        <f>"("&amp;FIXED(VLOOKUP(A53,'Direct SMDs'!B$4:G$63,5,FALSE),2)&amp;", "&amp;FIXED(VLOOKUP(A53,'Direct SMDs'!B$4:G$63,6,FALSE),2)&amp;")"</f>
        <v>(-0.48, 0.35)</v>
      </c>
    </row>
    <row r="54" spans="1:5" x14ac:dyDescent="0.25">
      <c r="A54" s="1">
        <v>52</v>
      </c>
      <c r="B54" s="3" t="str">
        <f>VLOOKUP(A54,'WinBUGS output'!A:C,3,FALSE)</f>
        <v>Third-wave cognitive therapy group + TAU</v>
      </c>
      <c r="C54" s="3" t="str">
        <f>FIXED(VLOOKUP(A54,'Direct SMDs'!B$4:G$63,4,FALSE),2)</f>
        <v>-0.18</v>
      </c>
      <c r="D54" s="3" t="str">
        <f>"("&amp;FIXED(VLOOKUP(A54,'Direct SMDs'!B$4:G$63,5,FALSE),2)&amp;", "&amp;FIXED(VLOOKUP(A54,'Direct SMDs'!B$4:G$63,6,FALSE),2)&amp;")"</f>
        <v>(-0.72, 0.36)</v>
      </c>
    </row>
    <row r="55" spans="1:5" x14ac:dyDescent="0.25">
      <c r="A55" s="1">
        <v>53</v>
      </c>
      <c r="B55" s="3" t="str">
        <f>VLOOKUP(A55,'WinBUGS output'!A:C,3,FALSE)</f>
        <v>CBT individual (over 15 sessions) + any TCA</v>
      </c>
      <c r="C55" s="3" t="str">
        <f>FIXED(VLOOKUP(A55,'Direct SMDs'!B$4:G$63,4,FALSE),2)</f>
        <v>-0.73</v>
      </c>
      <c r="D55" s="3" t="str">
        <f>"("&amp;FIXED(VLOOKUP(A55,'Direct SMDs'!B$4:G$63,5,FALSE),2)&amp;", "&amp;FIXED(VLOOKUP(A55,'Direct SMDs'!B$4:G$63,6,FALSE),2)&amp;")"</f>
        <v>(-1.21, -0.24)</v>
      </c>
    </row>
    <row r="56" spans="1:5" x14ac:dyDescent="0.25">
      <c r="A56" s="1">
        <v>54</v>
      </c>
      <c r="B56" s="3" t="str">
        <f>VLOOKUP(A56,'WinBUGS output'!A:C,3,FALSE)</f>
        <v>CBT individual (over 15 sessions) + imipramine</v>
      </c>
      <c r="C56" s="3" t="str">
        <f>FIXED(VLOOKUP(A56,'Direct SMDs'!B$4:G$63,4,FALSE),2)</f>
        <v>-0.77</v>
      </c>
      <c r="D56" s="3" t="str">
        <f>"("&amp;FIXED(VLOOKUP(A56,'Direct SMDs'!B$4:G$63,5,FALSE),2)&amp;", "&amp;FIXED(VLOOKUP(A56,'Direct SMDs'!B$4:G$63,6,FALSE),2)&amp;")"</f>
        <v>(-1.32, -0.22)</v>
      </c>
    </row>
    <row r="57" spans="1:5" x14ac:dyDescent="0.25">
      <c r="A57" s="1">
        <v>55</v>
      </c>
      <c r="B57" s="3" t="str">
        <f>VLOOKUP(A57,'WinBUGS output'!A:C,3,FALSE)</f>
        <v>Supportive psychotherapy + any SSRI</v>
      </c>
      <c r="C57" s="3" t="str">
        <f>FIXED(VLOOKUP(A57,'Direct SMDs'!B$4:G$63,4,FALSE),2)</f>
        <v>-1.30</v>
      </c>
      <c r="D57" s="3" t="str">
        <f>"("&amp;FIXED(VLOOKUP(A57,'Direct SMDs'!B$4:G$63,5,FALSE),2)&amp;", "&amp;FIXED(VLOOKUP(A57,'Direct SMDs'!B$4:G$63,6,FALSE),2)&amp;")"</f>
        <v>(-2.77, 0.18)</v>
      </c>
    </row>
    <row r="58" spans="1:5" x14ac:dyDescent="0.25">
      <c r="A58" s="1">
        <v>56</v>
      </c>
      <c r="B58" s="3" t="str">
        <f>VLOOKUP(A58,'WinBUGS output'!A:C,3,FALSE)</f>
        <v>Interpersonal psychotherapy (IPT) + any AD</v>
      </c>
      <c r="C58" s="3" t="str">
        <f>FIXED(VLOOKUP(A58,'Direct SMDs'!B$4:G$63,4,FALSE),2)</f>
        <v>-1.42</v>
      </c>
      <c r="D58" s="3" t="str">
        <f>"("&amp;FIXED(VLOOKUP(A58,'Direct SMDs'!B$4:G$63,5,FALSE),2)&amp;", "&amp;FIXED(VLOOKUP(A58,'Direct SMDs'!B$4:G$63,6,FALSE),2)&amp;")"</f>
        <v>(-2.09, -0.74)</v>
      </c>
    </row>
    <row r="59" spans="1:5" x14ac:dyDescent="0.25">
      <c r="A59" s="1">
        <v>57</v>
      </c>
      <c r="B59" s="3" t="str">
        <f>VLOOKUP(A59,'WinBUGS output'!A:C,3,FALSE)</f>
        <v>Short-term psychodynamic psychotherapy individual + Any AD</v>
      </c>
      <c r="C59" s="3" t="str">
        <f>FIXED(VLOOKUP(A59,'Direct SMDs'!B$4:G$63,4,FALSE),2)</f>
        <v>-1.08</v>
      </c>
      <c r="D59" s="3" t="str">
        <f>"("&amp;FIXED(VLOOKUP(A59,'Direct SMDs'!B$4:G$63,5,FALSE),2)&amp;", "&amp;FIXED(VLOOKUP(A59,'Direct SMDs'!B$4:G$63,6,FALSE),2)&amp;")"</f>
        <v>(-1.74, -0.40)</v>
      </c>
    </row>
    <row r="60" spans="1:5" x14ac:dyDescent="0.25">
      <c r="A60" s="1">
        <v>58</v>
      </c>
      <c r="B60" s="3" t="str">
        <f>VLOOKUP(A60,'WinBUGS output'!A:C,3,FALSE)</f>
        <v>Short-term psychodynamic psychotherapy individual + any SSRI</v>
      </c>
      <c r="C60" s="3" t="str">
        <f>FIXED(VLOOKUP(A60,'Direct SMDs'!B$4:G$63,4,FALSE),2)</f>
        <v>-1.07</v>
      </c>
      <c r="D60" s="3" t="str">
        <f>"("&amp;FIXED(VLOOKUP(A60,'Direct SMDs'!B$4:G$63,5,FALSE),2)&amp;", "&amp;FIXED(VLOOKUP(A60,'Direct SMDs'!B$4:G$63,6,FALSE),2)&amp;")"</f>
        <v>(-2.30, 0.16)</v>
      </c>
    </row>
    <row r="61" spans="1:5" x14ac:dyDescent="0.25">
      <c r="A61" s="1">
        <v>59</v>
      </c>
      <c r="B61" s="3" t="str">
        <f>VLOOKUP(A61,'WinBUGS output'!A:C,3,FALSE)</f>
        <v>CBT individual (over 15 sessions) + Pill placebo</v>
      </c>
      <c r="C61" s="3" t="str">
        <f>FIXED(VLOOKUP(A61,'Direct SMDs'!B$4:G$63,4,FALSE),2)</f>
        <v>-1.26</v>
      </c>
      <c r="D61" s="3" t="str">
        <f>"("&amp;FIXED(VLOOKUP(A61,'Direct SMDs'!B$4:G$63,5,FALSE),2)&amp;", "&amp;FIXED(VLOOKUP(A61,'Direct SMDs'!B$4:G$63,6,FALSE),2)&amp;")"</f>
        <v>(-1.93, -0.59)</v>
      </c>
    </row>
    <row r="62" spans="1:5" x14ac:dyDescent="0.25">
      <c r="A62" s="1">
        <v>60</v>
      </c>
      <c r="B62" s="3" t="str">
        <f>VLOOKUP(A62,'WinBUGS output'!A:C,3,FALSE)</f>
        <v>Exercise + Sertraline</v>
      </c>
      <c r="C62" s="3" t="str">
        <f>FIXED(VLOOKUP(A62,'Direct SMDs'!B$4:G$63,4,FALSE),2)</f>
        <v>-1.06</v>
      </c>
      <c r="D62" s="3" t="str">
        <f>"("&amp;FIXED(VLOOKUP(A62,'Direct SMDs'!B$4:G$63,5,FALSE),2)&amp;", "&amp;FIXED(VLOOKUP(A62,'Direct SMDs'!B$4:G$63,6,FALSE),2)&amp;")"</f>
        <v>(-1.66, -0.45)</v>
      </c>
    </row>
    <row r="63" spans="1:5" x14ac:dyDescent="0.25">
      <c r="A63" s="1">
        <v>61</v>
      </c>
      <c r="B63" s="3" t="str">
        <f>VLOOKUP(A63,'WinBUGS output'!A:C,3,FALSE)</f>
        <v>Cognitive bibliotherapy + escitalopram</v>
      </c>
      <c r="C63" s="3" t="str">
        <f>FIXED(VLOOKUP(A63,'Direct SMDs'!B$4:G$63,4,FALSE),2)</f>
        <v>-0.20</v>
      </c>
      <c r="D63" s="3" t="str">
        <f>"("&amp;FIXED(VLOOKUP(A63,'Direct SMDs'!B$4:G$63,5,FALSE),2)&amp;", "&amp;FIXED(VLOOKUP(A63,'Direct SMDs'!B$4:G$63,6,FALSE),2)&amp;")"</f>
        <v>(-0.85, 0.44)</v>
      </c>
    </row>
    <row r="64" spans="1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33"/>
  <sheetViews>
    <sheetView workbookViewId="0">
      <selection activeCell="P27" sqref="A27:P27"/>
    </sheetView>
  </sheetViews>
  <sheetFormatPr defaultRowHeight="15" x14ac:dyDescent="0.25"/>
  <cols>
    <col min="1" max="1" width="5.140625" style="15" customWidth="1"/>
    <col min="2" max="2" width="5" style="15" customWidth="1"/>
    <col min="3" max="3" width="56.140625" style="15" bestFit="1" customWidth="1"/>
    <col min="4" max="4" width="56.28515625" style="15" bestFit="1" customWidth="1"/>
    <col min="5" max="5" width="16" style="15" bestFit="1" customWidth="1"/>
    <col min="6" max="7" width="9.140625" style="15"/>
    <col min="8" max="8" width="16" style="15" bestFit="1" customWidth="1"/>
    <col min="9" max="10" width="9.140625" style="15"/>
    <col min="14" max="15" width="4.7109375" style="1" customWidth="1"/>
    <col min="16" max="17" width="64.7109375" bestFit="1" customWidth="1"/>
    <col min="18" max="18" width="16" bestFit="1" customWidth="1"/>
    <col min="19" max="19" width="7.140625" bestFit="1" customWidth="1"/>
    <col min="20" max="20" width="8.28515625" bestFit="1" customWidth="1"/>
  </cols>
  <sheetData>
    <row r="1" spans="1:23" ht="18.75" x14ac:dyDescent="0.3">
      <c r="C1" s="45" t="s">
        <v>2706</v>
      </c>
      <c r="D1" s="45"/>
      <c r="E1" s="45"/>
      <c r="F1" s="45"/>
      <c r="G1" s="45"/>
      <c r="H1" s="45"/>
      <c r="I1" s="45"/>
      <c r="J1" s="45"/>
      <c r="P1" s="45" t="s">
        <v>2705</v>
      </c>
      <c r="Q1" s="45"/>
      <c r="R1" s="45"/>
      <c r="S1" s="45"/>
      <c r="T1" s="45"/>
      <c r="U1" s="23"/>
      <c r="V1" s="23"/>
      <c r="W1" s="23"/>
    </row>
    <row r="2" spans="1:23" x14ac:dyDescent="0.25">
      <c r="E2" s="46" t="s">
        <v>17</v>
      </c>
      <c r="F2" s="46"/>
      <c r="G2" s="46"/>
      <c r="H2" s="47" t="s">
        <v>18</v>
      </c>
      <c r="I2" s="47"/>
      <c r="J2" s="47"/>
      <c r="N2" s="15"/>
      <c r="O2" s="15"/>
      <c r="P2" s="15"/>
      <c r="Q2" s="15"/>
      <c r="R2" s="46" t="s">
        <v>17</v>
      </c>
      <c r="S2" s="46"/>
      <c r="T2" s="46"/>
    </row>
    <row r="3" spans="1:23" x14ac:dyDescent="0.25">
      <c r="C3" s="24" t="s">
        <v>23</v>
      </c>
      <c r="D3" s="24" t="s">
        <v>24</v>
      </c>
      <c r="E3" s="25" t="s">
        <v>2704</v>
      </c>
      <c r="F3" s="26">
        <v>2.5000000000000001E-2</v>
      </c>
      <c r="G3" s="26">
        <v>0.97499999999999998</v>
      </c>
      <c r="H3" s="16" t="s">
        <v>2704</v>
      </c>
      <c r="I3" s="17">
        <v>2.5000000000000001E-2</v>
      </c>
      <c r="J3" s="17">
        <v>0.97499999999999998</v>
      </c>
      <c r="N3" s="15"/>
      <c r="O3" s="15"/>
      <c r="P3" s="24" t="s">
        <v>25</v>
      </c>
      <c r="Q3" s="24" t="s">
        <v>26</v>
      </c>
      <c r="R3" s="25" t="s">
        <v>2704</v>
      </c>
      <c r="S3" s="26">
        <v>2.5000000000000001E-2</v>
      </c>
      <c r="T3" s="26">
        <v>0.97499999999999998</v>
      </c>
    </row>
    <row r="4" spans="1:23" x14ac:dyDescent="0.25">
      <c r="A4">
        <v>1</v>
      </c>
      <c r="B4">
        <v>2</v>
      </c>
      <c r="C4" s="5" t="str">
        <f>VLOOKUP(A4,'WinBUGS output'!A:C,3,FALSE)</f>
        <v>Pill placebo</v>
      </c>
      <c r="D4" s="5" t="str">
        <f>VLOOKUP(B4,'WinBUGS output'!A:C,3,FALSE)</f>
        <v>Waitlist</v>
      </c>
      <c r="E4" s="5" t="str">
        <f>FIXED('WinBUGS output'!N3,2)</f>
        <v>0.56</v>
      </c>
      <c r="F4" s="5" t="str">
        <f>FIXED('WinBUGS output'!M3,2)</f>
        <v>0.26</v>
      </c>
      <c r="G4" s="5" t="str">
        <f>FIXED('WinBUGS output'!O3,2)</f>
        <v>0.87</v>
      </c>
      <c r="H4" s="37"/>
      <c r="I4" s="37"/>
      <c r="J4" s="37"/>
      <c r="N4">
        <v>1</v>
      </c>
      <c r="O4">
        <v>2</v>
      </c>
      <c r="P4" s="5" t="str">
        <f>VLOOKUP('Direct SMDs'!N4,'WinBUGS output'!D:F,3,FALSE)</f>
        <v>Pill placebo</v>
      </c>
      <c r="Q4" s="5" t="str">
        <f>VLOOKUP('Direct SMDs'!O4,'WinBUGS output'!D:F,3,FALSE)</f>
        <v>No treatment</v>
      </c>
      <c r="R4" s="5" t="str">
        <f>FIXED('WinBUGS output'!X3,2)</f>
        <v>0.64</v>
      </c>
      <c r="S4" s="5" t="str">
        <f>FIXED('WinBUGS output'!W3,2)</f>
        <v>0.07</v>
      </c>
      <c r="T4" s="5" t="str">
        <f>FIXED('WinBUGS output'!Y3,2)</f>
        <v>1.25</v>
      </c>
    </row>
    <row r="5" spans="1:23" x14ac:dyDescent="0.25">
      <c r="A5">
        <v>1</v>
      </c>
      <c r="B5">
        <v>3</v>
      </c>
      <c r="C5" s="5" t="str">
        <f>VLOOKUP(A5,'WinBUGS output'!A:C,3,FALSE)</f>
        <v>Pill placebo</v>
      </c>
      <c r="D5" s="5" t="str">
        <f>VLOOKUP(B5,'WinBUGS output'!A:C,3,FALSE)</f>
        <v>No treatment</v>
      </c>
      <c r="E5" s="5" t="str">
        <f>FIXED('WinBUGS output'!N4,2)</f>
        <v>0.72</v>
      </c>
      <c r="F5" s="5" t="str">
        <f>FIXED('WinBUGS output'!M4,2)</f>
        <v>0.24</v>
      </c>
      <c r="G5" s="5" t="str">
        <f>FIXED('WinBUGS output'!O4,2)</f>
        <v>1.24</v>
      </c>
      <c r="H5" s="37"/>
      <c r="I5" s="37"/>
      <c r="J5" s="37"/>
      <c r="N5">
        <v>1</v>
      </c>
      <c r="O5">
        <v>3</v>
      </c>
      <c r="P5" s="5" t="str">
        <f>VLOOKUP('Direct SMDs'!N5,'WinBUGS output'!D:F,3,FALSE)</f>
        <v>Pill placebo</v>
      </c>
      <c r="Q5" s="5" t="str">
        <f>VLOOKUP('Direct SMDs'!O5,'WinBUGS output'!D:F,3,FALSE)</f>
        <v>Attention placebo</v>
      </c>
      <c r="R5" s="5" t="str">
        <f>FIXED('WinBUGS output'!X4,2)</f>
        <v>0.12</v>
      </c>
      <c r="S5" s="5" t="str">
        <f>FIXED('WinBUGS output'!W4,2)</f>
        <v>-0.51</v>
      </c>
      <c r="T5" s="5" t="str">
        <f>FIXED('WinBUGS output'!Y4,2)</f>
        <v>0.80</v>
      </c>
    </row>
    <row r="6" spans="1:23" x14ac:dyDescent="0.25">
      <c r="A6">
        <v>1</v>
      </c>
      <c r="B6">
        <v>4</v>
      </c>
      <c r="C6" s="5" t="str">
        <f>VLOOKUP(A6,'WinBUGS output'!A:C,3,FALSE)</f>
        <v>Pill placebo</v>
      </c>
      <c r="D6" s="5" t="str">
        <f>VLOOKUP(B6,'WinBUGS output'!A:C,3,FALSE)</f>
        <v>Attention placebo</v>
      </c>
      <c r="E6" s="5" t="str">
        <f>FIXED('WinBUGS output'!N5,2)</f>
        <v>0.05</v>
      </c>
      <c r="F6" s="5" t="str">
        <f>FIXED('WinBUGS output'!M5,2)</f>
        <v>-0.30</v>
      </c>
      <c r="G6" s="5" t="str">
        <f>FIXED('WinBUGS output'!O5,2)</f>
        <v>0.42</v>
      </c>
      <c r="H6" s="37"/>
      <c r="I6" s="37"/>
      <c r="J6" s="37"/>
      <c r="N6">
        <v>1</v>
      </c>
      <c r="O6">
        <v>4</v>
      </c>
      <c r="P6" s="5" t="str">
        <f>VLOOKUP('Direct SMDs'!N6,'WinBUGS output'!D:F,3,FALSE)</f>
        <v>Pill placebo</v>
      </c>
      <c r="Q6" s="5" t="str">
        <f>VLOOKUP('Direct SMDs'!O6,'WinBUGS output'!D:F,3,FALSE)</f>
        <v>TAU</v>
      </c>
      <c r="R6" s="5" t="str">
        <f>FIXED('WinBUGS output'!X5,2)</f>
        <v>0.41</v>
      </c>
      <c r="S6" s="5" t="str">
        <f>FIXED('WinBUGS output'!W5,2)</f>
        <v>-0.15</v>
      </c>
      <c r="T6" s="5" t="str">
        <f>FIXED('WinBUGS output'!Y5,2)</f>
        <v>1.08</v>
      </c>
    </row>
    <row r="7" spans="1:23" x14ac:dyDescent="0.25">
      <c r="A7">
        <v>1</v>
      </c>
      <c r="B7">
        <v>5</v>
      </c>
      <c r="C7" s="5" t="str">
        <f>VLOOKUP(A7,'WinBUGS output'!A:C,3,FALSE)</f>
        <v>Pill placebo</v>
      </c>
      <c r="D7" s="5" t="str">
        <f>VLOOKUP(B7,'WinBUGS output'!A:C,3,FALSE)</f>
        <v>Attention placebo + TAU</v>
      </c>
      <c r="E7" s="5" t="str">
        <f>FIXED('WinBUGS output'!N6,2)</f>
        <v>0.19</v>
      </c>
      <c r="F7" s="5" t="str">
        <f>FIXED('WinBUGS output'!M6,2)</f>
        <v>-0.47</v>
      </c>
      <c r="G7" s="5" t="str">
        <f>FIXED('WinBUGS output'!O6,2)</f>
        <v>0.91</v>
      </c>
      <c r="H7" s="37"/>
      <c r="I7" s="37"/>
      <c r="J7" s="37"/>
      <c r="N7">
        <v>1</v>
      </c>
      <c r="O7">
        <v>5</v>
      </c>
      <c r="P7" s="5" t="str">
        <f>VLOOKUP('Direct SMDs'!N7,'WinBUGS output'!D:F,3,FALSE)</f>
        <v>Pill placebo</v>
      </c>
      <c r="Q7" s="5" t="str">
        <f>VLOOKUP('Direct SMDs'!O7,'WinBUGS output'!D:F,3,FALSE)</f>
        <v>Exercise</v>
      </c>
      <c r="R7" s="5" t="str">
        <f>FIXED('WinBUGS output'!X6,2)</f>
        <v>-0.27</v>
      </c>
      <c r="S7" s="5" t="str">
        <f>FIXED('WinBUGS output'!W6,2)</f>
        <v>-0.84</v>
      </c>
      <c r="T7" s="5" t="str">
        <f>FIXED('WinBUGS output'!Y6,2)</f>
        <v>0.29</v>
      </c>
    </row>
    <row r="8" spans="1:23" x14ac:dyDescent="0.25">
      <c r="A8">
        <v>1</v>
      </c>
      <c r="B8">
        <v>6</v>
      </c>
      <c r="C8" s="5" t="str">
        <f>VLOOKUP(A8,'WinBUGS output'!A:C,3,FALSE)</f>
        <v>Pill placebo</v>
      </c>
      <c r="D8" s="5" t="str">
        <f>VLOOKUP(B8,'WinBUGS output'!A:C,3,FALSE)</f>
        <v>TAU</v>
      </c>
      <c r="E8" s="5" t="str">
        <f>FIXED('WinBUGS output'!N7,2)</f>
        <v>0.30</v>
      </c>
      <c r="F8" s="5" t="str">
        <f>FIXED('WinBUGS output'!M7,2)</f>
        <v>0.01</v>
      </c>
      <c r="G8" s="5" t="str">
        <f>FIXED('WinBUGS output'!O7,2)</f>
        <v>0.59</v>
      </c>
      <c r="H8" s="37"/>
      <c r="I8" s="37"/>
      <c r="J8" s="37"/>
      <c r="N8">
        <v>1</v>
      </c>
      <c r="O8">
        <v>6</v>
      </c>
      <c r="P8" s="5" t="str">
        <f>VLOOKUP('Direct SMDs'!N8,'WinBUGS output'!D:F,3,FALSE)</f>
        <v>Pill placebo</v>
      </c>
      <c r="Q8" s="5" t="str">
        <f>VLOOKUP('Direct SMDs'!O8,'WinBUGS output'!D:F,3,FALSE)</f>
        <v>TCA</v>
      </c>
      <c r="R8" s="5" t="str">
        <f>FIXED('WinBUGS output'!X7,2)</f>
        <v>-0.40</v>
      </c>
      <c r="S8" s="5" t="str">
        <f>FIXED('WinBUGS output'!W7,2)</f>
        <v>-0.75</v>
      </c>
      <c r="T8" s="5" t="str">
        <f>FIXED('WinBUGS output'!Y7,2)</f>
        <v>-0.03</v>
      </c>
    </row>
    <row r="9" spans="1:23" x14ac:dyDescent="0.25">
      <c r="A9">
        <v>1</v>
      </c>
      <c r="B9">
        <v>7</v>
      </c>
      <c r="C9" s="5" t="str">
        <f>VLOOKUP(A9,'WinBUGS output'!A:C,3,FALSE)</f>
        <v>Pill placebo</v>
      </c>
      <c r="D9" s="5" t="str">
        <f>VLOOKUP(B9,'WinBUGS output'!A:C,3,FALSE)</f>
        <v>Enhanced TAU</v>
      </c>
      <c r="E9" s="5" t="str">
        <f>FIXED('WinBUGS output'!N8,2)</f>
        <v>0.54</v>
      </c>
      <c r="F9" s="5" t="str">
        <f>FIXED('WinBUGS output'!M8,2)</f>
        <v>0.00</v>
      </c>
      <c r="G9" s="5" t="str">
        <f>FIXED('WinBUGS output'!O8,2)</f>
        <v>1.20</v>
      </c>
      <c r="H9" s="37"/>
      <c r="I9" s="37"/>
      <c r="J9" s="37"/>
      <c r="N9">
        <v>1</v>
      </c>
      <c r="O9">
        <v>7</v>
      </c>
      <c r="P9" s="5" t="str">
        <f>VLOOKUP('Direct SMDs'!N9,'WinBUGS output'!D:F,3,FALSE)</f>
        <v>Pill placebo</v>
      </c>
      <c r="Q9" s="5" t="str">
        <f>VLOOKUP('Direct SMDs'!O9,'WinBUGS output'!D:F,3,FALSE)</f>
        <v>SSRI</v>
      </c>
      <c r="R9" s="5" t="str">
        <f>FIXED('WinBUGS output'!X8,2)</f>
        <v>-0.27</v>
      </c>
      <c r="S9" s="5" t="str">
        <f>FIXED('WinBUGS output'!W8,2)</f>
        <v>-0.56</v>
      </c>
      <c r="T9" s="5" t="str">
        <f>FIXED('WinBUGS output'!Y8,2)</f>
        <v>0.04</v>
      </c>
    </row>
    <row r="10" spans="1:23" x14ac:dyDescent="0.25">
      <c r="A10">
        <v>1</v>
      </c>
      <c r="B10">
        <v>8</v>
      </c>
      <c r="C10" s="5" t="str">
        <f>VLOOKUP(A10,'WinBUGS output'!A:C,3,FALSE)</f>
        <v>Pill placebo</v>
      </c>
      <c r="D10" s="5" t="str">
        <f>VLOOKUP(B10,'WinBUGS output'!A:C,3,FALSE)</f>
        <v>Exercise</v>
      </c>
      <c r="E10" s="5" t="str">
        <f>FIXED('WinBUGS output'!N9,2)</f>
        <v>-0.26</v>
      </c>
      <c r="F10" s="5" t="str">
        <f>FIXED('WinBUGS output'!M9,2)</f>
        <v>-0.52</v>
      </c>
      <c r="G10" s="5" t="str">
        <f>FIXED('WinBUGS output'!O9,2)</f>
        <v>0.00</v>
      </c>
      <c r="H10" s="37" t="s">
        <v>2505</v>
      </c>
      <c r="I10" s="37" t="s">
        <v>2506</v>
      </c>
      <c r="J10" s="37" t="s">
        <v>2507</v>
      </c>
      <c r="N10">
        <v>1</v>
      </c>
      <c r="O10">
        <v>8</v>
      </c>
      <c r="P10" s="5" t="str">
        <f>VLOOKUP('Direct SMDs'!N10,'WinBUGS output'!D:F,3,FALSE)</f>
        <v>Pill placebo</v>
      </c>
      <c r="Q10" s="5" t="str">
        <f>VLOOKUP('Direct SMDs'!O10,'WinBUGS output'!D:F,3,FALSE)</f>
        <v>Any AD</v>
      </c>
      <c r="R10" s="5" t="str">
        <f>FIXED('WinBUGS output'!X9,2)</f>
        <v>-0.66</v>
      </c>
      <c r="S10" s="5" t="str">
        <f>FIXED('WinBUGS output'!W9,2)</f>
        <v>-1.50</v>
      </c>
      <c r="T10" s="5" t="str">
        <f>FIXED('WinBUGS output'!Y9,2)</f>
        <v>0.19</v>
      </c>
    </row>
    <row r="11" spans="1:23" x14ac:dyDescent="0.25">
      <c r="A11">
        <v>1</v>
      </c>
      <c r="B11">
        <v>9</v>
      </c>
      <c r="C11" s="5" t="str">
        <f>VLOOKUP(A11,'WinBUGS output'!A:C,3,FALSE)</f>
        <v>Pill placebo</v>
      </c>
      <c r="D11" s="5" t="str">
        <f>VLOOKUP(B11,'WinBUGS output'!A:C,3,FALSE)</f>
        <v>Exercise + TAU</v>
      </c>
      <c r="E11" s="5" t="str">
        <f>FIXED('WinBUGS output'!N10,2)</f>
        <v>-0.35</v>
      </c>
      <c r="F11" s="5" t="str">
        <f>FIXED('WinBUGS output'!M10,2)</f>
        <v>-1.06</v>
      </c>
      <c r="G11" s="5" t="str">
        <f>FIXED('WinBUGS output'!O10,2)</f>
        <v>0.30</v>
      </c>
      <c r="H11" s="37"/>
      <c r="I11" s="37"/>
      <c r="J11" s="37"/>
      <c r="N11">
        <v>1</v>
      </c>
      <c r="O11">
        <v>9</v>
      </c>
      <c r="P11" s="5" t="str">
        <f>VLOOKUP('Direct SMDs'!N11,'WinBUGS output'!D:F,3,FALSE)</f>
        <v>Pill placebo</v>
      </c>
      <c r="Q11" s="5" t="str">
        <f>VLOOKUP('Direct SMDs'!O11,'WinBUGS output'!D:F,3,FALSE)</f>
        <v>Short-term psychodynamic psychotherapies</v>
      </c>
      <c r="R11" s="5" t="str">
        <f>FIXED('WinBUGS output'!X10,2)</f>
        <v>-0.32</v>
      </c>
      <c r="S11" s="5" t="str">
        <f>FIXED('WinBUGS output'!W10,2)</f>
        <v>-1.18</v>
      </c>
      <c r="T11" s="5" t="str">
        <f>FIXED('WinBUGS output'!Y10,2)</f>
        <v>0.53</v>
      </c>
    </row>
    <row r="12" spans="1:23" x14ac:dyDescent="0.25">
      <c r="A12">
        <v>1</v>
      </c>
      <c r="B12">
        <v>10</v>
      </c>
      <c r="C12" s="5" t="str">
        <f>VLOOKUP(A12,'WinBUGS output'!A:C,3,FALSE)</f>
        <v>Pill placebo</v>
      </c>
      <c r="D12" s="5" t="str">
        <f>VLOOKUP(B12,'WinBUGS output'!A:C,3,FALSE)</f>
        <v>Internet-delivered therapist-guided physical activity</v>
      </c>
      <c r="E12" s="5" t="str">
        <f>FIXED('WinBUGS output'!N11,2)</f>
        <v>-0.21</v>
      </c>
      <c r="F12" s="5" t="str">
        <f>FIXED('WinBUGS output'!M11,2)</f>
        <v>-0.77</v>
      </c>
      <c r="G12" s="5" t="str">
        <f>FIXED('WinBUGS output'!O11,2)</f>
        <v>0.42</v>
      </c>
      <c r="H12" s="37"/>
      <c r="I12" s="37"/>
      <c r="J12" s="37"/>
      <c r="N12">
        <v>1</v>
      </c>
      <c r="O12">
        <v>10</v>
      </c>
      <c r="P12" s="5" t="str">
        <f>VLOOKUP('Direct SMDs'!N12,'WinBUGS output'!D:F,3,FALSE)</f>
        <v>Pill placebo</v>
      </c>
      <c r="Q12" s="5" t="str">
        <f>VLOOKUP('Direct SMDs'!O12,'WinBUGS output'!D:F,3,FALSE)</f>
        <v>Self-help with support</v>
      </c>
      <c r="R12" s="5" t="str">
        <f>FIXED('WinBUGS output'!X11,2)</f>
        <v>-0.46</v>
      </c>
      <c r="S12" s="5" t="str">
        <f>FIXED('WinBUGS output'!W11,2)</f>
        <v>-0.93</v>
      </c>
      <c r="T12" s="5" t="str">
        <f>FIXED('WinBUGS output'!Y11,2)</f>
        <v>0.00</v>
      </c>
    </row>
    <row r="13" spans="1:23" x14ac:dyDescent="0.25">
      <c r="A13">
        <v>1</v>
      </c>
      <c r="B13">
        <v>11</v>
      </c>
      <c r="C13" s="5" t="str">
        <f>VLOOKUP(A13,'WinBUGS output'!A:C,3,FALSE)</f>
        <v>Pill placebo</v>
      </c>
      <c r="D13" s="5" t="str">
        <f>VLOOKUP(B13,'WinBUGS output'!A:C,3,FALSE)</f>
        <v>Any TCA</v>
      </c>
      <c r="E13" s="5" t="str">
        <f>FIXED('WinBUGS output'!N12,2)</f>
        <v>-0.33</v>
      </c>
      <c r="F13" s="5" t="str">
        <f>FIXED('WinBUGS output'!M12,2)</f>
        <v>-0.71</v>
      </c>
      <c r="G13" s="5" t="str">
        <f>FIXED('WinBUGS output'!O12,2)</f>
        <v>0.13</v>
      </c>
      <c r="H13" s="37"/>
      <c r="I13" s="37"/>
      <c r="J13" s="37"/>
      <c r="N13">
        <v>1</v>
      </c>
      <c r="O13">
        <v>11</v>
      </c>
      <c r="P13" s="5" t="str">
        <f>VLOOKUP('Direct SMDs'!N13,'WinBUGS output'!D:F,3,FALSE)</f>
        <v>Pill placebo</v>
      </c>
      <c r="Q13" s="5" t="str">
        <f>VLOOKUP('Direct SMDs'!O13,'WinBUGS output'!D:F,3,FALSE)</f>
        <v>Self-help</v>
      </c>
      <c r="R13" s="5" t="str">
        <f>FIXED('WinBUGS output'!X12,2)</f>
        <v>-0.02</v>
      </c>
      <c r="S13" s="5" t="str">
        <f>FIXED('WinBUGS output'!W12,2)</f>
        <v>-0.43</v>
      </c>
      <c r="T13" s="5" t="str">
        <f>FIXED('WinBUGS output'!Y12,2)</f>
        <v>0.41</v>
      </c>
    </row>
    <row r="14" spans="1:23" x14ac:dyDescent="0.25">
      <c r="A14">
        <v>1</v>
      </c>
      <c r="B14">
        <v>12</v>
      </c>
      <c r="C14" s="5" t="str">
        <f>VLOOKUP(A14,'WinBUGS output'!A:C,3,FALSE)</f>
        <v>Pill placebo</v>
      </c>
      <c r="D14" s="5" t="str">
        <f>VLOOKUP(B14,'WinBUGS output'!A:C,3,FALSE)</f>
        <v>Amitriptyline</v>
      </c>
      <c r="E14" s="5" t="str">
        <f>FIXED('WinBUGS output'!N13,2)</f>
        <v>-0.48</v>
      </c>
      <c r="F14" s="5" t="str">
        <f>FIXED('WinBUGS output'!M13,2)</f>
        <v>-0.74</v>
      </c>
      <c r="G14" s="5" t="str">
        <f>FIXED('WinBUGS output'!O13,2)</f>
        <v>-0.24</v>
      </c>
      <c r="H14" s="37" t="s">
        <v>2508</v>
      </c>
      <c r="I14" s="37" t="s">
        <v>2509</v>
      </c>
      <c r="J14" s="37" t="s">
        <v>2510</v>
      </c>
      <c r="N14">
        <v>1</v>
      </c>
      <c r="O14">
        <v>12</v>
      </c>
      <c r="P14" s="5" t="str">
        <f>VLOOKUP('Direct SMDs'!N14,'WinBUGS output'!D:F,3,FALSE)</f>
        <v>Pill placebo</v>
      </c>
      <c r="Q14" s="5" t="str">
        <f>VLOOKUP('Direct SMDs'!O14,'WinBUGS output'!D:F,3,FALSE)</f>
        <v>Psychoeducational interventions</v>
      </c>
      <c r="R14" s="5" t="str">
        <f>FIXED('WinBUGS output'!X13,2)</f>
        <v>-0.05</v>
      </c>
      <c r="S14" s="5" t="str">
        <f>FIXED('WinBUGS output'!W13,2)</f>
        <v>-0.59</v>
      </c>
      <c r="T14" s="5" t="str">
        <f>FIXED('WinBUGS output'!Y13,2)</f>
        <v>0.50</v>
      </c>
    </row>
    <row r="15" spans="1:23" x14ac:dyDescent="0.25">
      <c r="A15">
        <v>1</v>
      </c>
      <c r="B15">
        <v>13</v>
      </c>
      <c r="C15" s="5" t="str">
        <f>VLOOKUP(A15,'WinBUGS output'!A:C,3,FALSE)</f>
        <v>Pill placebo</v>
      </c>
      <c r="D15" s="5" t="str">
        <f>VLOOKUP(B15,'WinBUGS output'!A:C,3,FALSE)</f>
        <v>Imipramine</v>
      </c>
      <c r="E15" s="5" t="str">
        <f>FIXED('WinBUGS output'!N14,2)</f>
        <v>-0.37</v>
      </c>
      <c r="F15" s="5" t="str">
        <f>FIXED('WinBUGS output'!M14,2)</f>
        <v>-0.62</v>
      </c>
      <c r="G15" s="5" t="str">
        <f>FIXED('WinBUGS output'!O14,2)</f>
        <v>-0.12</v>
      </c>
      <c r="H15" s="37" t="s">
        <v>2511</v>
      </c>
      <c r="I15" s="37" t="s">
        <v>2512</v>
      </c>
      <c r="J15" s="37" t="s">
        <v>2513</v>
      </c>
      <c r="N15">
        <v>1</v>
      </c>
      <c r="O15">
        <v>13</v>
      </c>
      <c r="P15" s="5" t="str">
        <f>VLOOKUP('Direct SMDs'!N15,'WinBUGS output'!D:F,3,FALSE)</f>
        <v>Pill placebo</v>
      </c>
      <c r="Q15" s="5" t="str">
        <f>VLOOKUP('Direct SMDs'!O15,'WinBUGS output'!D:F,3,FALSE)</f>
        <v>Interpersonal psychotherapy (IPT)</v>
      </c>
      <c r="R15" s="5" t="str">
        <f>FIXED('WinBUGS output'!X14,2)</f>
        <v>-0.16</v>
      </c>
      <c r="S15" s="5" t="str">
        <f>FIXED('WinBUGS output'!W14,2)</f>
        <v>-1.00</v>
      </c>
      <c r="T15" s="5" t="str">
        <f>FIXED('WinBUGS output'!Y14,2)</f>
        <v>0.68</v>
      </c>
    </row>
    <row r="16" spans="1:23" x14ac:dyDescent="0.25">
      <c r="A16">
        <v>1</v>
      </c>
      <c r="B16">
        <v>14</v>
      </c>
      <c r="C16" s="5" t="str">
        <f>VLOOKUP(A16,'WinBUGS output'!A:C,3,FALSE)</f>
        <v>Pill placebo</v>
      </c>
      <c r="D16" s="5" t="str">
        <f>VLOOKUP(B16,'WinBUGS output'!A:C,3,FALSE)</f>
        <v>Lofepramine</v>
      </c>
      <c r="E16" s="5" t="str">
        <f>FIXED('WinBUGS output'!N15,2)</f>
        <v>-0.42</v>
      </c>
      <c r="F16" s="5" t="str">
        <f>FIXED('WinBUGS output'!M15,2)</f>
        <v>-0.84</v>
      </c>
      <c r="G16" s="5" t="str">
        <f>FIXED('WinBUGS output'!O15,2)</f>
        <v>-0.01</v>
      </c>
      <c r="H16" s="37"/>
      <c r="I16" s="37"/>
      <c r="J16" s="37"/>
      <c r="N16">
        <v>1</v>
      </c>
      <c r="O16">
        <v>14</v>
      </c>
      <c r="P16" s="5" t="str">
        <f>VLOOKUP('Direct SMDs'!N16,'WinBUGS output'!D:F,3,FALSE)</f>
        <v>Pill placebo</v>
      </c>
      <c r="Q16" s="5" t="str">
        <f>VLOOKUP('Direct SMDs'!O16,'WinBUGS output'!D:F,3,FALSE)</f>
        <v>Counselling</v>
      </c>
      <c r="R16" s="5" t="str">
        <f>FIXED('WinBUGS output'!X15,2)</f>
        <v>-0.13</v>
      </c>
      <c r="S16" s="5" t="str">
        <f>FIXED('WinBUGS output'!W15,2)</f>
        <v>-0.82</v>
      </c>
      <c r="T16" s="5" t="str">
        <f>FIXED('WinBUGS output'!Y15,2)</f>
        <v>0.56</v>
      </c>
    </row>
    <row r="17" spans="1:20" x14ac:dyDescent="0.25">
      <c r="A17">
        <v>1</v>
      </c>
      <c r="B17">
        <v>15</v>
      </c>
      <c r="C17" s="5" t="str">
        <f>VLOOKUP(A17,'WinBUGS output'!A:C,3,FALSE)</f>
        <v>Pill placebo</v>
      </c>
      <c r="D17" s="5" t="str">
        <f>VLOOKUP(B17,'WinBUGS output'!A:C,3,FALSE)</f>
        <v>Citalopram</v>
      </c>
      <c r="E17" s="5" t="str">
        <f>FIXED('WinBUGS output'!N16,2)</f>
        <v>-0.26</v>
      </c>
      <c r="F17" s="5" t="str">
        <f>FIXED('WinBUGS output'!M16,2)</f>
        <v>-0.55</v>
      </c>
      <c r="G17" s="5" t="str">
        <f>FIXED('WinBUGS output'!O16,2)</f>
        <v>0.05</v>
      </c>
      <c r="H17" s="37" t="s">
        <v>2514</v>
      </c>
      <c r="I17" s="37" t="s">
        <v>2515</v>
      </c>
      <c r="J17" s="37" t="s">
        <v>2507</v>
      </c>
      <c r="N17">
        <v>1</v>
      </c>
      <c r="O17">
        <v>15</v>
      </c>
      <c r="P17" s="5" t="str">
        <f>VLOOKUP('Direct SMDs'!N17,'WinBUGS output'!D:F,3,FALSE)</f>
        <v>Pill placebo</v>
      </c>
      <c r="Q17" s="5" t="str">
        <f>VLOOKUP('Direct SMDs'!O17,'WinBUGS output'!D:F,3,FALSE)</f>
        <v>Problem solving</v>
      </c>
      <c r="R17" s="5" t="str">
        <f>FIXED('WinBUGS output'!X16,2)</f>
        <v>0.72</v>
      </c>
      <c r="S17" s="5" t="str">
        <f>FIXED('WinBUGS output'!W16,2)</f>
        <v>-0.37</v>
      </c>
      <c r="T17" s="5" t="str">
        <f>FIXED('WinBUGS output'!Y16,2)</f>
        <v>1.85</v>
      </c>
    </row>
    <row r="18" spans="1:20" x14ac:dyDescent="0.25">
      <c r="A18">
        <v>1</v>
      </c>
      <c r="B18">
        <v>16</v>
      </c>
      <c r="C18" s="5" t="str">
        <f>VLOOKUP(A18,'WinBUGS output'!A:C,3,FALSE)</f>
        <v>Pill placebo</v>
      </c>
      <c r="D18" s="5" t="str">
        <f>VLOOKUP(B18,'WinBUGS output'!A:C,3,FALSE)</f>
        <v>Escitalopram</v>
      </c>
      <c r="E18" s="5" t="str">
        <f>FIXED('WinBUGS output'!N17,2)</f>
        <v>-0.22</v>
      </c>
      <c r="F18" s="5" t="str">
        <f>FIXED('WinBUGS output'!M17,2)</f>
        <v>-0.45</v>
      </c>
      <c r="G18" s="5" t="str">
        <f>FIXED('WinBUGS output'!O17,2)</f>
        <v>0.05</v>
      </c>
      <c r="H18" s="37" t="s">
        <v>2516</v>
      </c>
      <c r="I18" s="37" t="s">
        <v>2517</v>
      </c>
      <c r="J18" s="37" t="s">
        <v>2518</v>
      </c>
      <c r="N18">
        <v>1</v>
      </c>
      <c r="O18">
        <v>16</v>
      </c>
      <c r="P18" s="5" t="str">
        <f>VLOOKUP('Direct SMDs'!N18,'WinBUGS output'!D:F,3,FALSE)</f>
        <v>Pill placebo</v>
      </c>
      <c r="Q18" s="5" t="str">
        <f>VLOOKUP('Direct SMDs'!O18,'WinBUGS output'!D:F,3,FALSE)</f>
        <v>Behavioural therapies (individual)</v>
      </c>
      <c r="R18" s="5" t="str">
        <f>FIXED('WinBUGS output'!X17,2)</f>
        <v>-0.83</v>
      </c>
      <c r="S18" s="5" t="str">
        <f>FIXED('WinBUGS output'!W17,2)</f>
        <v>-1.70</v>
      </c>
      <c r="T18" s="5" t="str">
        <f>FIXED('WinBUGS output'!Y17,2)</f>
        <v>0.04</v>
      </c>
    </row>
    <row r="19" spans="1:20" x14ac:dyDescent="0.25">
      <c r="A19">
        <v>1</v>
      </c>
      <c r="B19">
        <v>17</v>
      </c>
      <c r="C19" s="5" t="str">
        <f>VLOOKUP(A19,'WinBUGS output'!A:C,3,FALSE)</f>
        <v>Pill placebo</v>
      </c>
      <c r="D19" s="5" t="str">
        <f>VLOOKUP(B19,'WinBUGS output'!A:C,3,FALSE)</f>
        <v>Fluoxetine</v>
      </c>
      <c r="E19" s="5" t="str">
        <f>FIXED('WinBUGS output'!N18,2)</f>
        <v>-0.34</v>
      </c>
      <c r="F19" s="5" t="str">
        <f>FIXED('WinBUGS output'!M18,2)</f>
        <v>-0.55</v>
      </c>
      <c r="G19" s="5" t="str">
        <f>FIXED('WinBUGS output'!O18,2)</f>
        <v>-0.15</v>
      </c>
      <c r="H19" s="37" t="s">
        <v>2519</v>
      </c>
      <c r="I19" s="37" t="s">
        <v>2517</v>
      </c>
      <c r="J19" s="37" t="s">
        <v>2520</v>
      </c>
      <c r="N19">
        <v>1</v>
      </c>
      <c r="O19">
        <v>17</v>
      </c>
      <c r="P19" s="5" t="str">
        <f>VLOOKUP('Direct SMDs'!N19,'WinBUGS output'!D:F,3,FALSE)</f>
        <v>Pill placebo</v>
      </c>
      <c r="Q19" s="5" t="str">
        <f>VLOOKUP('Direct SMDs'!O19,'WinBUGS output'!D:F,3,FALSE)</f>
        <v>Cognitive and cognitive behavioural therapies (individual)</v>
      </c>
      <c r="R19" s="5" t="str">
        <f>FIXED('WinBUGS output'!X18,2)</f>
        <v>-0.47</v>
      </c>
      <c r="S19" s="5" t="str">
        <f>FIXED('WinBUGS output'!W18,2)</f>
        <v>-0.87</v>
      </c>
      <c r="T19" s="5" t="str">
        <f>FIXED('WinBUGS output'!Y18,2)</f>
        <v>-0.04</v>
      </c>
    </row>
    <row r="20" spans="1:20" x14ac:dyDescent="0.25">
      <c r="A20">
        <v>1</v>
      </c>
      <c r="B20">
        <v>18</v>
      </c>
      <c r="C20" s="5" t="str">
        <f>VLOOKUP(A20,'WinBUGS output'!A:C,3,FALSE)</f>
        <v>Pill placebo</v>
      </c>
      <c r="D20" s="5" t="str">
        <f>VLOOKUP(B20,'WinBUGS output'!A:C,3,FALSE)</f>
        <v>Sertraline</v>
      </c>
      <c r="E20" s="5" t="str">
        <f>FIXED('WinBUGS output'!N19,2)</f>
        <v>-0.26</v>
      </c>
      <c r="F20" s="5" t="str">
        <f>FIXED('WinBUGS output'!M19,2)</f>
        <v>-0.44</v>
      </c>
      <c r="G20" s="5" t="str">
        <f>FIXED('WinBUGS output'!O19,2)</f>
        <v>-0.07</v>
      </c>
      <c r="H20" s="37" t="s">
        <v>2521</v>
      </c>
      <c r="I20" s="37" t="s">
        <v>2522</v>
      </c>
      <c r="J20" s="37" t="s">
        <v>2523</v>
      </c>
      <c r="N20">
        <v>1</v>
      </c>
      <c r="O20">
        <v>18</v>
      </c>
      <c r="P20" s="5" t="str">
        <f>VLOOKUP('Direct SMDs'!N20,'WinBUGS output'!D:F,3,FALSE)</f>
        <v>Pill placebo</v>
      </c>
      <c r="Q20" s="5" t="str">
        <f>VLOOKUP('Direct SMDs'!O20,'WinBUGS output'!D:F,3,FALSE)</f>
        <v>Behavioural, cognitive, or CBT groups</v>
      </c>
      <c r="R20" s="5" t="str">
        <f>FIXED('WinBUGS output'!X19,2)</f>
        <v>-0.16</v>
      </c>
      <c r="S20" s="5" t="str">
        <f>FIXED('WinBUGS output'!W19,2)</f>
        <v>-0.56</v>
      </c>
      <c r="T20" s="5" t="str">
        <f>FIXED('WinBUGS output'!Y19,2)</f>
        <v>0.24</v>
      </c>
    </row>
    <row r="21" spans="1:20" x14ac:dyDescent="0.25">
      <c r="A21">
        <v>1</v>
      </c>
      <c r="B21">
        <v>19</v>
      </c>
      <c r="C21" s="5" t="str">
        <f>VLOOKUP(A21,'WinBUGS output'!A:C,3,FALSE)</f>
        <v>Pill placebo</v>
      </c>
      <c r="D21" s="5" t="str">
        <f>VLOOKUP(B21,'WinBUGS output'!A:C,3,FALSE)</f>
        <v>Any AD</v>
      </c>
      <c r="E21" s="5" t="str">
        <f>FIXED('WinBUGS output'!N20,2)</f>
        <v>-0.66</v>
      </c>
      <c r="F21" s="5" t="str">
        <f>FIXED('WinBUGS output'!M20,2)</f>
        <v>-1.02</v>
      </c>
      <c r="G21" s="5" t="str">
        <f>FIXED('WinBUGS output'!O20,2)</f>
        <v>-0.29</v>
      </c>
      <c r="H21" s="37"/>
      <c r="I21" s="37"/>
      <c r="J21" s="37"/>
      <c r="N21">
        <v>1</v>
      </c>
      <c r="O21">
        <v>19</v>
      </c>
      <c r="P21" s="5" t="str">
        <f>VLOOKUP('Direct SMDs'!N21,'WinBUGS output'!D:F,3,FALSE)</f>
        <v>Pill placebo</v>
      </c>
      <c r="Q21" s="5" t="str">
        <f>VLOOKUP('Direct SMDs'!O21,'WinBUGS output'!D:F,3,FALSE)</f>
        <v>Combined (Cognitive and cognitive behavioural therapies individual + AD)</v>
      </c>
      <c r="R21" s="5" t="str">
        <f>FIXED('WinBUGS output'!X20,2)</f>
        <v>-0.75</v>
      </c>
      <c r="S21" s="5" t="str">
        <f>FIXED('WinBUGS output'!W20,2)</f>
        <v>-1.42</v>
      </c>
      <c r="T21" s="5" t="str">
        <f>FIXED('WinBUGS output'!Y20,2)</f>
        <v>-0.07</v>
      </c>
    </row>
    <row r="22" spans="1:20" x14ac:dyDescent="0.25">
      <c r="A22">
        <v>1</v>
      </c>
      <c r="B22">
        <v>20</v>
      </c>
      <c r="C22" s="5" t="str">
        <f>VLOOKUP(A22,'WinBUGS output'!A:C,3,FALSE)</f>
        <v>Pill placebo</v>
      </c>
      <c r="D22" s="5" t="str">
        <f>VLOOKUP(B22,'WinBUGS output'!A:C,3,FALSE)</f>
        <v>Short-term psychodynamic psychotherapy individual</v>
      </c>
      <c r="E22" s="5" t="str">
        <f>FIXED('WinBUGS output'!N21,2)</f>
        <v>-0.32</v>
      </c>
      <c r="F22" s="5" t="str">
        <f>FIXED('WinBUGS output'!M21,2)</f>
        <v>-0.71</v>
      </c>
      <c r="G22" s="5" t="str">
        <f>FIXED('WinBUGS output'!O21,2)</f>
        <v>0.06</v>
      </c>
      <c r="H22" s="37"/>
      <c r="I22" s="37"/>
      <c r="J22" s="37"/>
      <c r="N22">
        <v>1</v>
      </c>
      <c r="O22">
        <v>20</v>
      </c>
      <c r="P22" s="5" t="str">
        <f>VLOOKUP('Direct SMDs'!N22,'WinBUGS output'!D:F,3,FALSE)</f>
        <v>Pill placebo</v>
      </c>
      <c r="Q22" s="5" t="str">
        <f>VLOOKUP('Direct SMDs'!O22,'WinBUGS output'!D:F,3,FALSE)</f>
        <v>Combined (Counselling + AD)</v>
      </c>
      <c r="R22" s="5" t="str">
        <f>FIXED('WinBUGS output'!X21,2)</f>
        <v>-1.30</v>
      </c>
      <c r="S22" s="5" t="str">
        <f>FIXED('WinBUGS output'!W21,2)</f>
        <v>-2.94</v>
      </c>
      <c r="T22" s="5" t="str">
        <f>FIXED('WinBUGS output'!Y21,2)</f>
        <v>0.35</v>
      </c>
    </row>
    <row r="23" spans="1:20" x14ac:dyDescent="0.25">
      <c r="A23">
        <v>1</v>
      </c>
      <c r="B23">
        <v>21</v>
      </c>
      <c r="C23" s="5" t="str">
        <f>VLOOKUP(A23,'WinBUGS output'!A:C,3,FALSE)</f>
        <v>Pill placebo</v>
      </c>
      <c r="D23" s="5" t="str">
        <f>VLOOKUP(B23,'WinBUGS output'!A:C,3,FALSE)</f>
        <v>Cognitive bibliotherapy with support</v>
      </c>
      <c r="E23" s="5" t="str">
        <f>FIXED('WinBUGS output'!N22,2)</f>
        <v>-0.26</v>
      </c>
      <c r="F23" s="5" t="str">
        <f>FIXED('WinBUGS output'!M22,2)</f>
        <v>-0.67</v>
      </c>
      <c r="G23" s="5" t="str">
        <f>FIXED('WinBUGS output'!O22,2)</f>
        <v>0.16</v>
      </c>
      <c r="H23" s="37"/>
      <c r="I23" s="37"/>
      <c r="J23" s="37"/>
      <c r="N23">
        <v>1</v>
      </c>
      <c r="O23">
        <v>21</v>
      </c>
      <c r="P23" s="5" t="str">
        <f>VLOOKUP('Direct SMDs'!N23,'WinBUGS output'!D:F,3,FALSE)</f>
        <v>Pill placebo</v>
      </c>
      <c r="Q23" s="5" t="str">
        <f>VLOOKUP('Direct SMDs'!O23,'WinBUGS output'!D:F,3,FALSE)</f>
        <v>Combined (IPT + AD)</v>
      </c>
      <c r="R23" s="5" t="str">
        <f>FIXED('WinBUGS output'!X22,2)</f>
        <v>-1.42</v>
      </c>
      <c r="S23" s="5" t="str">
        <f>FIXED('WinBUGS output'!W22,2)</f>
        <v>-2.40</v>
      </c>
      <c r="T23" s="5" t="str">
        <f>FIXED('WinBUGS output'!Y22,2)</f>
        <v>-0.43</v>
      </c>
    </row>
    <row r="24" spans="1:20" x14ac:dyDescent="0.25">
      <c r="A24">
        <v>1</v>
      </c>
      <c r="B24">
        <v>22</v>
      </c>
      <c r="C24" s="5" t="str">
        <f>VLOOKUP(A24,'WinBUGS output'!A:C,3,FALSE)</f>
        <v>Pill placebo</v>
      </c>
      <c r="D24" s="5" t="str">
        <f>VLOOKUP(B24,'WinBUGS output'!A:C,3,FALSE)</f>
        <v>Computerised behavioural activation with support</v>
      </c>
      <c r="E24" s="5" t="str">
        <f>FIXED('WinBUGS output'!N23,2)</f>
        <v>-0.44</v>
      </c>
      <c r="F24" s="5" t="str">
        <f>FIXED('WinBUGS output'!M23,2)</f>
        <v>-0.95</v>
      </c>
      <c r="G24" s="5" t="str">
        <f>FIXED('WinBUGS output'!O23,2)</f>
        <v>0.06</v>
      </c>
      <c r="H24" s="37"/>
      <c r="I24" s="37"/>
      <c r="J24" s="37"/>
      <c r="N24">
        <v>1</v>
      </c>
      <c r="O24">
        <v>22</v>
      </c>
      <c r="P24" s="5" t="str">
        <f>VLOOKUP('Direct SMDs'!N24,'WinBUGS output'!D:F,3,FALSE)</f>
        <v>Pill placebo</v>
      </c>
      <c r="Q24" s="5" t="str">
        <f>VLOOKUP('Direct SMDs'!O24,'WinBUGS output'!D:F,3,FALSE)</f>
        <v>Combined (Short-term psychodynamic psychotherapies + AD)</v>
      </c>
      <c r="R24" s="5" t="str">
        <f>FIXED('WinBUGS output'!X23,2)</f>
        <v>-1.07</v>
      </c>
      <c r="S24" s="5" t="str">
        <f>FIXED('WinBUGS output'!W23,2)</f>
        <v>-2.04</v>
      </c>
      <c r="T24" s="5" t="str">
        <f>FIXED('WinBUGS output'!Y23,2)</f>
        <v>-0.09</v>
      </c>
    </row>
    <row r="25" spans="1:20" x14ac:dyDescent="0.25">
      <c r="A25">
        <v>1</v>
      </c>
      <c r="B25">
        <v>23</v>
      </c>
      <c r="C25" s="5" t="str">
        <f>VLOOKUP(A25,'WinBUGS output'!A:C,3,FALSE)</f>
        <v>Pill placebo</v>
      </c>
      <c r="D25" s="5" t="str">
        <f>VLOOKUP(B25,'WinBUGS output'!A:C,3,FALSE)</f>
        <v>Computerised psychodynamic therapy with support</v>
      </c>
      <c r="E25" s="5" t="str">
        <f>FIXED('WinBUGS output'!N24,2)</f>
        <v>-0.82</v>
      </c>
      <c r="F25" s="5" t="str">
        <f>FIXED('WinBUGS output'!M24,2)</f>
        <v>-1.49</v>
      </c>
      <c r="G25" s="5" t="str">
        <f>FIXED('WinBUGS output'!O24,2)</f>
        <v>-0.23</v>
      </c>
      <c r="H25" s="37"/>
      <c r="I25" s="37"/>
      <c r="J25" s="37"/>
      <c r="N25">
        <v>1</v>
      </c>
      <c r="O25">
        <v>23</v>
      </c>
      <c r="P25" s="5" t="str">
        <f>VLOOKUP('Direct SMDs'!N25,'WinBUGS output'!D:F,3,FALSE)</f>
        <v>Pill placebo</v>
      </c>
      <c r="Q25" s="5" t="str">
        <f>VLOOKUP('Direct SMDs'!O25,'WinBUGS output'!D:F,3,FALSE)</f>
        <v>Combined (psych + placebo)</v>
      </c>
      <c r="R25" s="5" t="str">
        <f>FIXED('WinBUGS output'!X24,2)</f>
        <v>-1.26</v>
      </c>
      <c r="S25" s="5" t="str">
        <f>FIXED('WinBUGS output'!W24,2)</f>
        <v>-2.26</v>
      </c>
      <c r="T25" s="5" t="str">
        <f>FIXED('WinBUGS output'!Y24,2)</f>
        <v>-0.26</v>
      </c>
    </row>
    <row r="26" spans="1:20" x14ac:dyDescent="0.25">
      <c r="A26">
        <v>1</v>
      </c>
      <c r="B26">
        <v>24</v>
      </c>
      <c r="C26" s="5" t="str">
        <f>VLOOKUP(A26,'WinBUGS output'!A:C,3,FALSE)</f>
        <v>Pill placebo</v>
      </c>
      <c r="D26" s="5" t="str">
        <f>VLOOKUP(B26,'WinBUGS output'!A:C,3,FALSE)</f>
        <v>Computerised-CBT (CCBT) with support</v>
      </c>
      <c r="E26" s="5" t="str">
        <f>FIXED('WinBUGS output'!N25,2)</f>
        <v>-0.49</v>
      </c>
      <c r="F26" s="5" t="str">
        <f>FIXED('WinBUGS output'!M25,2)</f>
        <v>-0.87</v>
      </c>
      <c r="G26" s="5" t="str">
        <f>FIXED('WinBUGS output'!O25,2)</f>
        <v>-0.11</v>
      </c>
      <c r="H26" s="37"/>
      <c r="I26" s="37"/>
      <c r="J26" s="37"/>
      <c r="N26">
        <v>1</v>
      </c>
      <c r="O26">
        <v>24</v>
      </c>
      <c r="P26" s="5" t="str">
        <f>VLOOKUP('Direct SMDs'!N26,'WinBUGS output'!D:F,3,FALSE)</f>
        <v>Pill placebo</v>
      </c>
      <c r="Q26" s="5" t="str">
        <f>VLOOKUP('Direct SMDs'!O26,'WinBUGS output'!D:F,3,FALSE)</f>
        <v>Combined (Exercise + AD/CBT)</v>
      </c>
      <c r="R26" s="5" t="str">
        <f>FIXED('WinBUGS output'!X25,2)</f>
        <v>-1.06</v>
      </c>
      <c r="S26" s="5" t="str">
        <f>FIXED('WinBUGS output'!W25,2)</f>
        <v>-1.98</v>
      </c>
      <c r="T26" s="5" t="str">
        <f>FIXED('WinBUGS output'!Y25,2)</f>
        <v>-0.12</v>
      </c>
    </row>
    <row r="27" spans="1:20" x14ac:dyDescent="0.25">
      <c r="A27">
        <v>1</v>
      </c>
      <c r="B27">
        <v>25</v>
      </c>
      <c r="C27" s="5" t="str">
        <f>VLOOKUP(A27,'WinBUGS output'!A:C,3,FALSE)</f>
        <v>Pill placebo</v>
      </c>
      <c r="D27" s="5" t="str">
        <f>VLOOKUP(B27,'WinBUGS output'!A:C,3,FALSE)</f>
        <v>Computerised-CBT (CCBT) with support + TAU</v>
      </c>
      <c r="E27" s="5" t="str">
        <f>FIXED('WinBUGS output'!N26,2)</f>
        <v>-0.29</v>
      </c>
      <c r="F27" s="5" t="str">
        <f>FIXED('WinBUGS output'!M26,2)</f>
        <v>-0.81</v>
      </c>
      <c r="G27" s="5" t="str">
        <f>FIXED('WinBUGS output'!O26,2)</f>
        <v>0.28</v>
      </c>
      <c r="H27" s="37"/>
      <c r="I27" s="37"/>
      <c r="J27" s="37"/>
      <c r="N27">
        <v>1</v>
      </c>
      <c r="O27">
        <v>25</v>
      </c>
      <c r="P27" s="5" t="str">
        <f>VLOOKUP('Direct SMDs'!N27,'WinBUGS output'!D:F,3,FALSE)</f>
        <v>Pill placebo</v>
      </c>
      <c r="Q27" s="5" t="str">
        <f>VLOOKUP('Direct SMDs'!O27,'WinBUGS output'!D:F,3,FALSE)</f>
        <v>Combined (Self-help + AD)</v>
      </c>
      <c r="R27" s="5" t="str">
        <f>FIXED('WinBUGS output'!X26,2)</f>
        <v>-0.20</v>
      </c>
      <c r="S27" s="5" t="str">
        <f>FIXED('WinBUGS output'!W26,2)</f>
        <v>-1.17</v>
      </c>
      <c r="T27" s="5" t="str">
        <f>FIXED('WinBUGS output'!Y26,2)</f>
        <v>0.76</v>
      </c>
    </row>
    <row r="28" spans="1:20" x14ac:dyDescent="0.25">
      <c r="A28">
        <v>1</v>
      </c>
      <c r="B28">
        <v>26</v>
      </c>
      <c r="C28" s="5" t="str">
        <f>VLOOKUP(A28,'WinBUGS output'!A:C,3,FALSE)</f>
        <v>Pill placebo</v>
      </c>
      <c r="D28" s="5" t="str">
        <f>VLOOKUP(B28,'WinBUGS output'!A:C,3,FALSE)</f>
        <v>Cognitive bibliotherapy</v>
      </c>
      <c r="E28" s="5" t="str">
        <f>FIXED('WinBUGS output'!N27,2)</f>
        <v>-0.11</v>
      </c>
      <c r="F28" s="5" t="str">
        <f>FIXED('WinBUGS output'!M27,2)</f>
        <v>-0.46</v>
      </c>
      <c r="G28" s="5" t="str">
        <f>FIXED('WinBUGS output'!O27,2)</f>
        <v>0.23</v>
      </c>
      <c r="H28" s="37"/>
      <c r="I28" s="37"/>
      <c r="J28" s="37"/>
      <c r="N28">
        <v>2</v>
      </c>
      <c r="O28">
        <v>3</v>
      </c>
      <c r="P28" s="5" t="str">
        <f>VLOOKUP('Direct SMDs'!N28,'WinBUGS output'!D:F,3,FALSE)</f>
        <v>No treatment</v>
      </c>
      <c r="Q28" s="5" t="str">
        <f>VLOOKUP('Direct SMDs'!O28,'WinBUGS output'!D:F,3,FALSE)</f>
        <v>Attention placebo</v>
      </c>
      <c r="R28" s="5" t="str">
        <f>FIXED('WinBUGS output'!X27,2)</f>
        <v>-0.51</v>
      </c>
      <c r="S28" s="5" t="str">
        <f>FIXED('WinBUGS output'!W27,2)</f>
        <v>-1.33</v>
      </c>
      <c r="T28" s="5" t="str">
        <f>FIXED('WinBUGS output'!Y27,2)</f>
        <v>0.30</v>
      </c>
    </row>
    <row r="29" spans="1:20" x14ac:dyDescent="0.25">
      <c r="A29">
        <v>1</v>
      </c>
      <c r="B29">
        <v>27</v>
      </c>
      <c r="C29" s="5" t="str">
        <f>VLOOKUP(A29,'WinBUGS output'!A:C,3,FALSE)</f>
        <v>Pill placebo</v>
      </c>
      <c r="D29" s="5" t="str">
        <f>VLOOKUP(B29,'WinBUGS output'!A:C,3,FALSE)</f>
        <v>Cognitive bibliotherapy + TAU</v>
      </c>
      <c r="E29" s="5" t="str">
        <f>FIXED('WinBUGS output'!N28,2)</f>
        <v>0.15</v>
      </c>
      <c r="F29" s="5" t="str">
        <f>FIXED('WinBUGS output'!M28,2)</f>
        <v>-0.35</v>
      </c>
      <c r="G29" s="5" t="str">
        <f>FIXED('WinBUGS output'!O28,2)</f>
        <v>0.69</v>
      </c>
      <c r="H29" s="37"/>
      <c r="I29" s="37"/>
      <c r="J29" s="37"/>
      <c r="N29">
        <v>2</v>
      </c>
      <c r="O29">
        <v>4</v>
      </c>
      <c r="P29" s="5" t="str">
        <f>VLOOKUP('Direct SMDs'!N29,'WinBUGS output'!D:F,3,FALSE)</f>
        <v>No treatment</v>
      </c>
      <c r="Q29" s="5" t="str">
        <f>VLOOKUP('Direct SMDs'!O29,'WinBUGS output'!D:F,3,FALSE)</f>
        <v>TAU</v>
      </c>
      <c r="R29" s="5" t="str">
        <f>FIXED('WinBUGS output'!X28,2)</f>
        <v>-0.23</v>
      </c>
      <c r="S29" s="5" t="str">
        <f>FIXED('WinBUGS output'!W28,2)</f>
        <v>-0.97</v>
      </c>
      <c r="T29" s="5" t="str">
        <f>FIXED('WinBUGS output'!Y28,2)</f>
        <v>0.59</v>
      </c>
    </row>
    <row r="30" spans="1:20" x14ac:dyDescent="0.25">
      <c r="A30">
        <v>1</v>
      </c>
      <c r="B30">
        <v>28</v>
      </c>
      <c r="C30" s="5" t="str">
        <f>VLOOKUP(A30,'WinBUGS output'!A:C,3,FALSE)</f>
        <v>Pill placebo</v>
      </c>
      <c r="D30" s="5" t="str">
        <f>VLOOKUP(B30,'WinBUGS output'!A:C,3,FALSE)</f>
        <v>Computerised mindfulness intervention</v>
      </c>
      <c r="E30" s="5" t="str">
        <f>FIXED('WinBUGS output'!N29,2)</f>
        <v>-0.15</v>
      </c>
      <c r="F30" s="5" t="str">
        <f>FIXED('WinBUGS output'!M29,2)</f>
        <v>-0.76</v>
      </c>
      <c r="G30" s="5" t="str">
        <f>FIXED('WinBUGS output'!O29,2)</f>
        <v>0.41</v>
      </c>
      <c r="H30" s="37"/>
      <c r="I30" s="37"/>
      <c r="J30" s="37"/>
      <c r="N30">
        <v>2</v>
      </c>
      <c r="O30">
        <v>5</v>
      </c>
      <c r="P30" s="5" t="str">
        <f>VLOOKUP('Direct SMDs'!N30,'WinBUGS output'!D:F,3,FALSE)</f>
        <v>No treatment</v>
      </c>
      <c r="Q30" s="5" t="str">
        <f>VLOOKUP('Direct SMDs'!O30,'WinBUGS output'!D:F,3,FALSE)</f>
        <v>Exercise</v>
      </c>
      <c r="R30" s="5" t="str">
        <f>FIXED('WinBUGS output'!X29,2)</f>
        <v>-0.91</v>
      </c>
      <c r="S30" s="5" t="str">
        <f>FIXED('WinBUGS output'!W29,2)</f>
        <v>-1.66</v>
      </c>
      <c r="T30" s="5" t="str">
        <f>FIXED('WinBUGS output'!Y29,2)</f>
        <v>-0.19</v>
      </c>
    </row>
    <row r="31" spans="1:20" x14ac:dyDescent="0.25">
      <c r="A31">
        <v>1</v>
      </c>
      <c r="B31">
        <v>29</v>
      </c>
      <c r="C31" s="5" t="str">
        <f>VLOOKUP(A31,'WinBUGS output'!A:C,3,FALSE)</f>
        <v>Pill placebo</v>
      </c>
      <c r="D31" s="5" t="str">
        <f>VLOOKUP(B31,'WinBUGS output'!A:C,3,FALSE)</f>
        <v>Computerised-CBT (CCBT)</v>
      </c>
      <c r="E31" s="5" t="str">
        <f>FIXED('WinBUGS output'!N30,2)</f>
        <v>-0.25</v>
      </c>
      <c r="F31" s="5" t="str">
        <f>FIXED('WinBUGS output'!M30,2)</f>
        <v>-0.59</v>
      </c>
      <c r="G31" s="5" t="str">
        <f>FIXED('WinBUGS output'!O30,2)</f>
        <v>0.10</v>
      </c>
      <c r="H31" s="37"/>
      <c r="I31" s="37"/>
      <c r="J31" s="37"/>
      <c r="N31">
        <v>2</v>
      </c>
      <c r="O31">
        <v>6</v>
      </c>
      <c r="P31" s="5" t="str">
        <f>VLOOKUP('Direct SMDs'!N31,'WinBUGS output'!D:F,3,FALSE)</f>
        <v>No treatment</v>
      </c>
      <c r="Q31" s="5" t="str">
        <f>VLOOKUP('Direct SMDs'!O31,'WinBUGS output'!D:F,3,FALSE)</f>
        <v>TCA</v>
      </c>
      <c r="R31" s="5" t="str">
        <f>FIXED('WinBUGS output'!X30,2)</f>
        <v>-1.04</v>
      </c>
      <c r="S31" s="5" t="str">
        <f>FIXED('WinBUGS output'!W30,2)</f>
        <v>-1.72</v>
      </c>
      <c r="T31" s="5" t="str">
        <f>FIXED('WinBUGS output'!Y30,2)</f>
        <v>-0.39</v>
      </c>
    </row>
    <row r="32" spans="1:20" x14ac:dyDescent="0.25">
      <c r="A32">
        <v>1</v>
      </c>
      <c r="B32">
        <v>30</v>
      </c>
      <c r="C32" s="5" t="str">
        <f>VLOOKUP(A32,'WinBUGS output'!A:C,3,FALSE)</f>
        <v>Pill placebo</v>
      </c>
      <c r="D32" s="5" t="str">
        <f>VLOOKUP(B32,'WinBUGS output'!A:C,3,FALSE)</f>
        <v>Online positive psychological intervention</v>
      </c>
      <c r="E32" s="5" t="str">
        <f>FIXED('WinBUGS output'!N31,2)</f>
        <v>0.12</v>
      </c>
      <c r="F32" s="5" t="str">
        <f>FIXED('WinBUGS output'!M31,2)</f>
        <v>-0.36</v>
      </c>
      <c r="G32" s="5" t="str">
        <f>FIXED('WinBUGS output'!O31,2)</f>
        <v>0.65</v>
      </c>
      <c r="H32" s="37"/>
      <c r="I32" s="37"/>
      <c r="J32" s="37"/>
      <c r="N32">
        <v>2</v>
      </c>
      <c r="O32">
        <v>7</v>
      </c>
      <c r="P32" s="5" t="str">
        <f>VLOOKUP('Direct SMDs'!N32,'WinBUGS output'!D:F,3,FALSE)</f>
        <v>No treatment</v>
      </c>
      <c r="Q32" s="5" t="str">
        <f>VLOOKUP('Direct SMDs'!O32,'WinBUGS output'!D:F,3,FALSE)</f>
        <v>SSRI</v>
      </c>
      <c r="R32" s="5" t="str">
        <f>FIXED('WinBUGS output'!X31,2)</f>
        <v>-0.91</v>
      </c>
      <c r="S32" s="5" t="str">
        <f>FIXED('WinBUGS output'!W31,2)</f>
        <v>-1.56</v>
      </c>
      <c r="T32" s="5" t="str">
        <f>FIXED('WinBUGS output'!Y31,2)</f>
        <v>-0.29</v>
      </c>
    </row>
    <row r="33" spans="1:20" x14ac:dyDescent="0.25">
      <c r="A33">
        <v>1</v>
      </c>
      <c r="B33">
        <v>31</v>
      </c>
      <c r="C33" s="5" t="str">
        <f>VLOOKUP(A33,'WinBUGS output'!A:C,3,FALSE)</f>
        <v>Pill placebo</v>
      </c>
      <c r="D33" s="5" t="str">
        <f>VLOOKUP(B33,'WinBUGS output'!A:C,3,FALSE)</f>
        <v>Psychoeducational website</v>
      </c>
      <c r="E33" s="5" t="str">
        <f>FIXED('WinBUGS output'!N32,2)</f>
        <v>-0.16</v>
      </c>
      <c r="F33" s="5" t="str">
        <f>FIXED('WinBUGS output'!M32,2)</f>
        <v>-0.66</v>
      </c>
      <c r="G33" s="5" t="str">
        <f>FIXED('WinBUGS output'!O32,2)</f>
        <v>0.32</v>
      </c>
      <c r="H33" s="37"/>
      <c r="I33" s="37"/>
      <c r="J33" s="37"/>
      <c r="N33">
        <v>2</v>
      </c>
      <c r="O33">
        <v>8</v>
      </c>
      <c r="P33" s="5" t="str">
        <f>VLOOKUP('Direct SMDs'!N33,'WinBUGS output'!D:F,3,FALSE)</f>
        <v>No treatment</v>
      </c>
      <c r="Q33" s="5" t="str">
        <f>VLOOKUP('Direct SMDs'!O33,'WinBUGS output'!D:F,3,FALSE)</f>
        <v>Any AD</v>
      </c>
      <c r="R33" s="5" t="str">
        <f>FIXED('WinBUGS output'!X32,2)</f>
        <v>-1.30</v>
      </c>
      <c r="S33" s="5" t="str">
        <f>FIXED('WinBUGS output'!W32,2)</f>
        <v>-2.27</v>
      </c>
      <c r="T33" s="5" t="str">
        <f>FIXED('WinBUGS output'!Y32,2)</f>
        <v>-0.33</v>
      </c>
    </row>
    <row r="34" spans="1:20" x14ac:dyDescent="0.25">
      <c r="A34">
        <v>1</v>
      </c>
      <c r="B34">
        <v>32</v>
      </c>
      <c r="C34" s="5" t="str">
        <f>VLOOKUP(A34,'WinBUGS output'!A:C,3,FALSE)</f>
        <v>Pill placebo</v>
      </c>
      <c r="D34" s="5" t="str">
        <f>VLOOKUP(B34,'WinBUGS output'!A:C,3,FALSE)</f>
        <v>Tailored computerised psychoeducation and self-help strategies</v>
      </c>
      <c r="E34" s="5" t="str">
        <f>FIXED('WinBUGS output'!N33,2)</f>
        <v>0.26</v>
      </c>
      <c r="F34" s="5" t="str">
        <f>FIXED('WinBUGS output'!M33,2)</f>
        <v>-0.30</v>
      </c>
      <c r="G34" s="5" t="str">
        <f>FIXED('WinBUGS output'!O33,2)</f>
        <v>0.93</v>
      </c>
      <c r="H34" s="37"/>
      <c r="I34" s="37"/>
      <c r="J34" s="37"/>
      <c r="N34">
        <v>2</v>
      </c>
      <c r="O34">
        <v>9</v>
      </c>
      <c r="P34" s="5" t="str">
        <f>VLOOKUP('Direct SMDs'!N34,'WinBUGS output'!D:F,3,FALSE)</f>
        <v>No treatment</v>
      </c>
      <c r="Q34" s="5" t="str">
        <f>VLOOKUP('Direct SMDs'!O34,'WinBUGS output'!D:F,3,FALSE)</f>
        <v>Short-term psychodynamic psychotherapies</v>
      </c>
      <c r="R34" s="5" t="str">
        <f>FIXED('WinBUGS output'!X33,2)</f>
        <v>-0.96</v>
      </c>
      <c r="S34" s="5" t="str">
        <f>FIXED('WinBUGS output'!W33,2)</f>
        <v>-1.95</v>
      </c>
      <c r="T34" s="5" t="str">
        <f>FIXED('WinBUGS output'!Y33,2)</f>
        <v>0.00</v>
      </c>
    </row>
    <row r="35" spans="1:20" x14ac:dyDescent="0.25">
      <c r="A35">
        <v>1</v>
      </c>
      <c r="B35">
        <v>33</v>
      </c>
      <c r="C35" s="5" t="str">
        <f>VLOOKUP(A35,'WinBUGS output'!A:C,3,FALSE)</f>
        <v>Pill placebo</v>
      </c>
      <c r="D35" s="5" t="str">
        <f>VLOOKUP(B35,'WinBUGS output'!A:C,3,FALSE)</f>
        <v>Lifestyle factors discussion</v>
      </c>
      <c r="E35" s="5" t="str">
        <f>FIXED('WinBUGS output'!N34,2)</f>
        <v>0.06</v>
      </c>
      <c r="F35" s="5" t="str">
        <f>FIXED('WinBUGS output'!M34,2)</f>
        <v>-0.43</v>
      </c>
      <c r="G35" s="5" t="str">
        <f>FIXED('WinBUGS output'!O34,2)</f>
        <v>0.58</v>
      </c>
      <c r="H35" s="37"/>
      <c r="I35" s="37"/>
      <c r="J35" s="37"/>
      <c r="N35">
        <v>2</v>
      </c>
      <c r="O35">
        <v>10</v>
      </c>
      <c r="P35" s="5" t="str">
        <f>VLOOKUP('Direct SMDs'!N35,'WinBUGS output'!D:F,3,FALSE)</f>
        <v>No treatment</v>
      </c>
      <c r="Q35" s="5" t="str">
        <f>VLOOKUP('Direct SMDs'!O35,'WinBUGS output'!D:F,3,FALSE)</f>
        <v>Self-help with support</v>
      </c>
      <c r="R35" s="5" t="str">
        <f>FIXED('WinBUGS output'!X34,2)</f>
        <v>-1.10</v>
      </c>
      <c r="S35" s="5" t="str">
        <f>FIXED('WinBUGS output'!W34,2)</f>
        <v>-1.77</v>
      </c>
      <c r="T35" s="5" t="str">
        <f>FIXED('WinBUGS output'!Y34,2)</f>
        <v>-0.49</v>
      </c>
    </row>
    <row r="36" spans="1:20" x14ac:dyDescent="0.25">
      <c r="A36">
        <v>1</v>
      </c>
      <c r="B36">
        <v>34</v>
      </c>
      <c r="C36" s="5" t="str">
        <f>VLOOKUP(A36,'WinBUGS output'!A:C,3,FALSE)</f>
        <v>Pill placebo</v>
      </c>
      <c r="D36" s="5" t="str">
        <f>VLOOKUP(B36,'WinBUGS output'!A:C,3,FALSE)</f>
        <v>Psychoeducational group programme</v>
      </c>
      <c r="E36" s="5" t="str">
        <f>FIXED('WinBUGS output'!N35,2)</f>
        <v>-0.08</v>
      </c>
      <c r="F36" s="5" t="str">
        <f>FIXED('WinBUGS output'!M35,2)</f>
        <v>-0.51</v>
      </c>
      <c r="G36" s="5" t="str">
        <f>FIXED('WinBUGS output'!O35,2)</f>
        <v>0.36</v>
      </c>
      <c r="H36" s="37"/>
      <c r="I36" s="37"/>
      <c r="J36" s="37"/>
      <c r="N36">
        <v>2</v>
      </c>
      <c r="O36">
        <v>11</v>
      </c>
      <c r="P36" s="5" t="str">
        <f>VLOOKUP('Direct SMDs'!N36,'WinBUGS output'!D:F,3,FALSE)</f>
        <v>No treatment</v>
      </c>
      <c r="Q36" s="5" t="str">
        <f>VLOOKUP('Direct SMDs'!O36,'WinBUGS output'!D:F,3,FALSE)</f>
        <v>Self-help</v>
      </c>
      <c r="R36" s="5" t="str">
        <f>FIXED('WinBUGS output'!X35,2)</f>
        <v>-0.65</v>
      </c>
      <c r="S36" s="5" t="str">
        <f>FIXED('WinBUGS output'!W35,2)</f>
        <v>-1.27</v>
      </c>
      <c r="T36" s="5" t="str">
        <f>FIXED('WinBUGS output'!Y35,2)</f>
        <v>-0.08</v>
      </c>
    </row>
    <row r="37" spans="1:20" x14ac:dyDescent="0.25">
      <c r="A37">
        <v>1</v>
      </c>
      <c r="B37">
        <v>35</v>
      </c>
      <c r="C37" s="5" t="str">
        <f>VLOOKUP(A37,'WinBUGS output'!A:C,3,FALSE)</f>
        <v>Pill placebo</v>
      </c>
      <c r="D37" s="5" t="str">
        <f>VLOOKUP(B37,'WinBUGS output'!A:C,3,FALSE)</f>
        <v>Psychoeducational group programme + TAU</v>
      </c>
      <c r="E37" s="5" t="str">
        <f>FIXED('WinBUGS output'!N36,2)</f>
        <v>-0.13</v>
      </c>
      <c r="F37" s="5" t="str">
        <f>FIXED('WinBUGS output'!M36,2)</f>
        <v>-0.65</v>
      </c>
      <c r="G37" s="5" t="str">
        <f>FIXED('WinBUGS output'!O36,2)</f>
        <v>0.37</v>
      </c>
      <c r="H37" s="37"/>
      <c r="I37" s="37"/>
      <c r="J37" s="37"/>
      <c r="N37">
        <v>2</v>
      </c>
      <c r="O37">
        <v>12</v>
      </c>
      <c r="P37" s="5" t="str">
        <f>VLOOKUP('Direct SMDs'!N37,'WinBUGS output'!D:F,3,FALSE)</f>
        <v>No treatment</v>
      </c>
      <c r="Q37" s="5" t="str">
        <f>VLOOKUP('Direct SMDs'!O37,'WinBUGS output'!D:F,3,FALSE)</f>
        <v>Psychoeducational interventions</v>
      </c>
      <c r="R37" s="5" t="str">
        <f>FIXED('WinBUGS output'!X36,2)</f>
        <v>-0.69</v>
      </c>
      <c r="S37" s="5" t="str">
        <f>FIXED('WinBUGS output'!W36,2)</f>
        <v>-1.39</v>
      </c>
      <c r="T37" s="5" t="str">
        <f>FIXED('WinBUGS output'!Y36,2)</f>
        <v>-0.01</v>
      </c>
    </row>
    <row r="38" spans="1:20" x14ac:dyDescent="0.25">
      <c r="A38">
        <v>1</v>
      </c>
      <c r="B38">
        <v>36</v>
      </c>
      <c r="C38" s="5" t="str">
        <f>VLOOKUP(A38,'WinBUGS output'!A:C,3,FALSE)</f>
        <v>Pill placebo</v>
      </c>
      <c r="D38" s="5" t="str">
        <f>VLOOKUP(B38,'WinBUGS output'!A:C,3,FALSE)</f>
        <v>Interpersonal psychotherapy (IPT)</v>
      </c>
      <c r="E38" s="5" t="str">
        <f>FIXED('WinBUGS output'!N37,2)</f>
        <v>-0.16</v>
      </c>
      <c r="F38" s="5" t="str">
        <f>FIXED('WinBUGS output'!M37,2)</f>
        <v>-0.51</v>
      </c>
      <c r="G38" s="5" t="str">
        <f>FIXED('WinBUGS output'!O37,2)</f>
        <v>0.19</v>
      </c>
      <c r="H38" s="37"/>
      <c r="I38" s="37"/>
      <c r="J38" s="37"/>
      <c r="N38">
        <v>2</v>
      </c>
      <c r="O38">
        <v>13</v>
      </c>
      <c r="P38" s="5" t="str">
        <f>VLOOKUP('Direct SMDs'!N38,'WinBUGS output'!D:F,3,FALSE)</f>
        <v>No treatment</v>
      </c>
      <c r="Q38" s="5" t="str">
        <f>VLOOKUP('Direct SMDs'!O38,'WinBUGS output'!D:F,3,FALSE)</f>
        <v>Interpersonal psychotherapy (IPT)</v>
      </c>
      <c r="R38" s="5" t="str">
        <f>FIXED('WinBUGS output'!X37,2)</f>
        <v>-0.80</v>
      </c>
      <c r="S38" s="5" t="str">
        <f>FIXED('WinBUGS output'!W37,2)</f>
        <v>-1.76</v>
      </c>
      <c r="T38" s="5" t="str">
        <f>FIXED('WinBUGS output'!Y37,2)</f>
        <v>0.15</v>
      </c>
    </row>
    <row r="39" spans="1:20" x14ac:dyDescent="0.25">
      <c r="A39">
        <v>1</v>
      </c>
      <c r="B39">
        <v>37</v>
      </c>
      <c r="C39" s="5" t="str">
        <f>VLOOKUP(A39,'WinBUGS output'!A:C,3,FALSE)</f>
        <v>Pill placebo</v>
      </c>
      <c r="D39" s="5" t="str">
        <f>VLOOKUP(B39,'WinBUGS output'!A:C,3,FALSE)</f>
        <v>Non-directive counselling</v>
      </c>
      <c r="E39" s="5" t="str">
        <f>FIXED('WinBUGS output'!N38,2)</f>
        <v>-0.15</v>
      </c>
      <c r="F39" s="5" t="str">
        <f>FIXED('WinBUGS output'!M38,2)</f>
        <v>-0.60</v>
      </c>
      <c r="G39" s="5" t="str">
        <f>FIXED('WinBUGS output'!O38,2)</f>
        <v>0.31</v>
      </c>
      <c r="H39" s="37"/>
      <c r="I39" s="37"/>
      <c r="J39" s="37"/>
      <c r="N39">
        <v>2</v>
      </c>
      <c r="O39">
        <v>14</v>
      </c>
      <c r="P39" s="5" t="str">
        <f>VLOOKUP('Direct SMDs'!N39,'WinBUGS output'!D:F,3,FALSE)</f>
        <v>No treatment</v>
      </c>
      <c r="Q39" s="5" t="str">
        <f>VLOOKUP('Direct SMDs'!O39,'WinBUGS output'!D:F,3,FALSE)</f>
        <v>Counselling</v>
      </c>
      <c r="R39" s="5" t="str">
        <f>FIXED('WinBUGS output'!X38,2)</f>
        <v>-0.77</v>
      </c>
      <c r="S39" s="5" t="str">
        <f>FIXED('WinBUGS output'!W38,2)</f>
        <v>-1.60</v>
      </c>
      <c r="T39" s="5" t="str">
        <f>FIXED('WinBUGS output'!Y38,2)</f>
        <v>0.05</v>
      </c>
    </row>
    <row r="40" spans="1:20" x14ac:dyDescent="0.25">
      <c r="A40">
        <v>1</v>
      </c>
      <c r="B40">
        <v>38</v>
      </c>
      <c r="C40" s="5" t="str">
        <f>VLOOKUP(A40,'WinBUGS output'!A:C,3,FALSE)</f>
        <v>Pill placebo</v>
      </c>
      <c r="D40" s="5" t="str">
        <f>VLOOKUP(B40,'WinBUGS output'!A:C,3,FALSE)</f>
        <v>Wheel of wellness counselling</v>
      </c>
      <c r="E40" s="5" t="str">
        <f>FIXED('WinBUGS output'!N39,2)</f>
        <v>-0.10</v>
      </c>
      <c r="F40" s="5" t="str">
        <f>FIXED('WinBUGS output'!M39,2)</f>
        <v>-0.68</v>
      </c>
      <c r="G40" s="5" t="str">
        <f>FIXED('WinBUGS output'!O39,2)</f>
        <v>0.48</v>
      </c>
      <c r="H40" s="37"/>
      <c r="I40" s="37"/>
      <c r="J40" s="37"/>
      <c r="N40">
        <v>2</v>
      </c>
      <c r="O40">
        <v>15</v>
      </c>
      <c r="P40" s="5" t="str">
        <f>VLOOKUP('Direct SMDs'!N40,'WinBUGS output'!D:F,3,FALSE)</f>
        <v>No treatment</v>
      </c>
      <c r="Q40" s="5" t="str">
        <f>VLOOKUP('Direct SMDs'!O40,'WinBUGS output'!D:F,3,FALSE)</f>
        <v>Problem solving</v>
      </c>
      <c r="R40" s="5" t="str">
        <f>FIXED('WinBUGS output'!X39,2)</f>
        <v>0.08</v>
      </c>
      <c r="S40" s="5" t="str">
        <f>FIXED('WinBUGS output'!W39,2)</f>
        <v>-1.09</v>
      </c>
      <c r="T40" s="5" t="str">
        <f>FIXED('WinBUGS output'!Y39,2)</f>
        <v>1.30</v>
      </c>
    </row>
    <row r="41" spans="1:20" x14ac:dyDescent="0.25">
      <c r="A41">
        <v>1</v>
      </c>
      <c r="B41">
        <v>39</v>
      </c>
      <c r="C41" s="5" t="str">
        <f>VLOOKUP(A41,'WinBUGS output'!A:C,3,FALSE)</f>
        <v>Pill placebo</v>
      </c>
      <c r="D41" s="5" t="str">
        <f>VLOOKUP(B41,'WinBUGS output'!A:C,3,FALSE)</f>
        <v>Problem solving individual + enhanced TAU</v>
      </c>
      <c r="E41" s="5" t="str">
        <f>FIXED('WinBUGS output'!N40,2)</f>
        <v>0.72</v>
      </c>
      <c r="F41" s="5" t="str">
        <f>FIXED('WinBUGS output'!M40,2)</f>
        <v>-0.07</v>
      </c>
      <c r="G41" s="5" t="str">
        <f>FIXED('WinBUGS output'!O40,2)</f>
        <v>1.58</v>
      </c>
      <c r="H41" s="37"/>
      <c r="I41" s="37"/>
      <c r="J41" s="37"/>
      <c r="N41">
        <v>2</v>
      </c>
      <c r="O41">
        <v>16</v>
      </c>
      <c r="P41" s="5" t="str">
        <f>VLOOKUP('Direct SMDs'!N41,'WinBUGS output'!D:F,3,FALSE)</f>
        <v>No treatment</v>
      </c>
      <c r="Q41" s="5" t="str">
        <f>VLOOKUP('Direct SMDs'!O41,'WinBUGS output'!D:F,3,FALSE)</f>
        <v>Behavioural therapies (individual)</v>
      </c>
      <c r="R41" s="5" t="str">
        <f>FIXED('WinBUGS output'!X40,2)</f>
        <v>-1.47</v>
      </c>
      <c r="S41" s="5" t="str">
        <f>FIXED('WinBUGS output'!W40,2)</f>
        <v>-2.47</v>
      </c>
      <c r="T41" s="5" t="str">
        <f>FIXED('WinBUGS output'!Y40,2)</f>
        <v>-0.48</v>
      </c>
    </row>
    <row r="42" spans="1:20" x14ac:dyDescent="0.25">
      <c r="A42">
        <v>1</v>
      </c>
      <c r="B42">
        <v>40</v>
      </c>
      <c r="C42" s="5" t="str">
        <f>VLOOKUP(A42,'WinBUGS output'!A:C,3,FALSE)</f>
        <v>Pill placebo</v>
      </c>
      <c r="D42" s="5" t="str">
        <f>VLOOKUP(B42,'WinBUGS output'!A:C,3,FALSE)</f>
        <v>Behavioural activation (BA)</v>
      </c>
      <c r="E42" s="5" t="str">
        <f>FIXED('WinBUGS output'!N41,2)</f>
        <v>-0.83</v>
      </c>
      <c r="F42" s="5" t="str">
        <f>FIXED('WinBUGS output'!M41,2)</f>
        <v>-1.24</v>
      </c>
      <c r="G42" s="5" t="str">
        <f>FIXED('WinBUGS output'!O41,2)</f>
        <v>-0.43</v>
      </c>
      <c r="H42" s="37"/>
      <c r="I42" s="37"/>
      <c r="J42" s="37"/>
      <c r="N42">
        <v>2</v>
      </c>
      <c r="O42">
        <v>17</v>
      </c>
      <c r="P42" s="5" t="str">
        <f>VLOOKUP('Direct SMDs'!N42,'WinBUGS output'!D:F,3,FALSE)</f>
        <v>No treatment</v>
      </c>
      <c r="Q42" s="5" t="str">
        <f>VLOOKUP('Direct SMDs'!O42,'WinBUGS output'!D:F,3,FALSE)</f>
        <v>Cognitive and cognitive behavioural therapies (individual)</v>
      </c>
      <c r="R42" s="5" t="str">
        <f>FIXED('WinBUGS output'!X41,2)</f>
        <v>-1.11</v>
      </c>
      <c r="S42" s="5" t="str">
        <f>FIXED('WinBUGS output'!W41,2)</f>
        <v>-1.75</v>
      </c>
      <c r="T42" s="5" t="str">
        <f>FIXED('WinBUGS output'!Y41,2)</f>
        <v>-0.48</v>
      </c>
    </row>
    <row r="43" spans="1:20" x14ac:dyDescent="0.25">
      <c r="A43">
        <v>1</v>
      </c>
      <c r="B43">
        <v>41</v>
      </c>
      <c r="C43" s="5" t="str">
        <f>VLOOKUP(A43,'WinBUGS output'!A:C,3,FALSE)</f>
        <v>Pill placebo</v>
      </c>
      <c r="D43" s="5" t="str">
        <f>VLOOKUP(B43,'WinBUGS output'!A:C,3,FALSE)</f>
        <v>CBT individual (under 15 sessions)</v>
      </c>
      <c r="E43" s="5" t="str">
        <f>FIXED('WinBUGS output'!N42,2)</f>
        <v>-0.56</v>
      </c>
      <c r="F43" s="5" t="str">
        <f>FIXED('WinBUGS output'!M42,2)</f>
        <v>-0.97</v>
      </c>
      <c r="G43" s="5" t="str">
        <f>FIXED('WinBUGS output'!O42,2)</f>
        <v>-0.16</v>
      </c>
      <c r="H43" s="37"/>
      <c r="I43" s="37"/>
      <c r="J43" s="37"/>
      <c r="N43">
        <v>2</v>
      </c>
      <c r="O43">
        <v>18</v>
      </c>
      <c r="P43" s="5" t="str">
        <f>VLOOKUP('Direct SMDs'!N43,'WinBUGS output'!D:F,3,FALSE)</f>
        <v>No treatment</v>
      </c>
      <c r="Q43" s="5" t="str">
        <f>VLOOKUP('Direct SMDs'!O43,'WinBUGS output'!D:F,3,FALSE)</f>
        <v>Behavioural, cognitive, or CBT groups</v>
      </c>
      <c r="R43" s="5" t="str">
        <f>FIXED('WinBUGS output'!X42,2)</f>
        <v>-0.79</v>
      </c>
      <c r="S43" s="5" t="str">
        <f>FIXED('WinBUGS output'!W42,2)</f>
        <v>-1.45</v>
      </c>
      <c r="T43" s="5" t="str">
        <f>FIXED('WinBUGS output'!Y42,2)</f>
        <v>-0.19</v>
      </c>
    </row>
    <row r="44" spans="1:20" x14ac:dyDescent="0.25">
      <c r="A44">
        <v>1</v>
      </c>
      <c r="B44">
        <v>42</v>
      </c>
      <c r="C44" s="5" t="str">
        <f>VLOOKUP(A44,'WinBUGS output'!A:C,3,FALSE)</f>
        <v>Pill placebo</v>
      </c>
      <c r="D44" s="5" t="str">
        <f>VLOOKUP(B44,'WinBUGS output'!A:C,3,FALSE)</f>
        <v>CBT individual (under 15 sessions) + TAU</v>
      </c>
      <c r="E44" s="5" t="str">
        <f>FIXED('WinBUGS output'!N43,2)</f>
        <v>-0.56</v>
      </c>
      <c r="F44" s="5" t="str">
        <f>FIXED('WinBUGS output'!M43,2)</f>
        <v>-1.00</v>
      </c>
      <c r="G44" s="5" t="str">
        <f>FIXED('WinBUGS output'!O43,2)</f>
        <v>-0.12</v>
      </c>
      <c r="H44" s="37"/>
      <c r="I44" s="37"/>
      <c r="J44" s="37"/>
      <c r="N44">
        <v>2</v>
      </c>
      <c r="O44">
        <v>19</v>
      </c>
      <c r="P44" s="5" t="str">
        <f>VLOOKUP('Direct SMDs'!N44,'WinBUGS output'!D:F,3,FALSE)</f>
        <v>No treatment</v>
      </c>
      <c r="Q44" s="5" t="str">
        <f>VLOOKUP('Direct SMDs'!O44,'WinBUGS output'!D:F,3,FALSE)</f>
        <v>Combined (Cognitive and cognitive behavioural therapies individual + AD)</v>
      </c>
      <c r="R44" s="5" t="str">
        <f>FIXED('WinBUGS output'!X43,2)</f>
        <v>-1.39</v>
      </c>
      <c r="S44" s="5" t="str">
        <f>FIXED('WinBUGS output'!W43,2)</f>
        <v>-2.25</v>
      </c>
      <c r="T44" s="5" t="str">
        <f>FIXED('WinBUGS output'!Y43,2)</f>
        <v>-0.55</v>
      </c>
    </row>
    <row r="45" spans="1:20" x14ac:dyDescent="0.25">
      <c r="A45">
        <v>1</v>
      </c>
      <c r="B45">
        <v>43</v>
      </c>
      <c r="C45" s="5" t="str">
        <f>VLOOKUP(A45,'WinBUGS output'!A:C,3,FALSE)</f>
        <v>Pill placebo</v>
      </c>
      <c r="D45" s="5" t="str">
        <f>VLOOKUP(B45,'WinBUGS output'!A:C,3,FALSE)</f>
        <v>CBT individual (over 15 sessions)</v>
      </c>
      <c r="E45" s="5" t="str">
        <f>FIXED('WinBUGS output'!N44,2)</f>
        <v>-0.53</v>
      </c>
      <c r="F45" s="5" t="str">
        <f>FIXED('WinBUGS output'!M44,2)</f>
        <v>-0.82</v>
      </c>
      <c r="G45" s="5" t="str">
        <f>FIXED('WinBUGS output'!O44,2)</f>
        <v>-0.24</v>
      </c>
      <c r="H45" s="37"/>
      <c r="I45" s="37"/>
      <c r="J45" s="37"/>
      <c r="N45">
        <v>2</v>
      </c>
      <c r="O45">
        <v>20</v>
      </c>
      <c r="P45" s="5" t="str">
        <f>VLOOKUP('Direct SMDs'!N45,'WinBUGS output'!D:F,3,FALSE)</f>
        <v>No treatment</v>
      </c>
      <c r="Q45" s="5" t="str">
        <f>VLOOKUP('Direct SMDs'!O45,'WinBUGS output'!D:F,3,FALSE)</f>
        <v>Combined (Counselling + AD)</v>
      </c>
      <c r="R45" s="5" t="str">
        <f>FIXED('WinBUGS output'!X44,2)</f>
        <v>-1.94</v>
      </c>
      <c r="S45" s="5" t="str">
        <f>FIXED('WinBUGS output'!W44,2)</f>
        <v>-3.65</v>
      </c>
      <c r="T45" s="5" t="str">
        <f>FIXED('WinBUGS output'!Y44,2)</f>
        <v>-0.23</v>
      </c>
    </row>
    <row r="46" spans="1:20" x14ac:dyDescent="0.25">
      <c r="A46">
        <v>1</v>
      </c>
      <c r="B46">
        <v>44</v>
      </c>
      <c r="C46" s="5" t="str">
        <f>VLOOKUP(A46,'WinBUGS output'!A:C,3,FALSE)</f>
        <v>Pill placebo</v>
      </c>
      <c r="D46" s="5" t="str">
        <f>VLOOKUP(B46,'WinBUGS output'!A:C,3,FALSE)</f>
        <v>CBT individual (over 15 sessions) + TAU</v>
      </c>
      <c r="E46" s="5" t="str">
        <f>FIXED('WinBUGS output'!N45,2)</f>
        <v>0.15</v>
      </c>
      <c r="F46" s="5" t="str">
        <f>FIXED('WinBUGS output'!M45,2)</f>
        <v>-0.61</v>
      </c>
      <c r="G46" s="5" t="str">
        <f>FIXED('WinBUGS output'!O45,2)</f>
        <v>1.08</v>
      </c>
      <c r="H46" s="37"/>
      <c r="I46" s="37"/>
      <c r="J46" s="37"/>
      <c r="N46">
        <v>2</v>
      </c>
      <c r="O46">
        <v>21</v>
      </c>
      <c r="P46" s="5" t="str">
        <f>VLOOKUP('Direct SMDs'!N46,'WinBUGS output'!D:F,3,FALSE)</f>
        <v>No treatment</v>
      </c>
      <c r="Q46" s="5" t="str">
        <f>VLOOKUP('Direct SMDs'!O46,'WinBUGS output'!D:F,3,FALSE)</f>
        <v>Combined (IPT + AD)</v>
      </c>
      <c r="R46" s="5" t="str">
        <f>FIXED('WinBUGS output'!X45,2)</f>
        <v>-2.06</v>
      </c>
      <c r="S46" s="5" t="str">
        <f>FIXED('WinBUGS output'!W45,2)</f>
        <v>-3.16</v>
      </c>
      <c r="T46" s="5" t="str">
        <f>FIXED('WinBUGS output'!Y45,2)</f>
        <v>-0.97</v>
      </c>
    </row>
    <row r="47" spans="1:20" x14ac:dyDescent="0.25">
      <c r="A47">
        <v>1</v>
      </c>
      <c r="B47">
        <v>45</v>
      </c>
      <c r="C47" s="5" t="str">
        <f>VLOOKUP(A47,'WinBUGS output'!A:C,3,FALSE)</f>
        <v>Pill placebo</v>
      </c>
      <c r="D47" s="5" t="str">
        <f>VLOOKUP(B47,'WinBUGS output'!A:C,3,FALSE)</f>
        <v>Rational emotive behaviour therapy (REBT) individual</v>
      </c>
      <c r="E47" s="5" t="str">
        <f>FIXED('WinBUGS output'!N46,2)</f>
        <v>-0.52</v>
      </c>
      <c r="F47" s="5" t="str">
        <f>FIXED('WinBUGS output'!M46,2)</f>
        <v>-0.98</v>
      </c>
      <c r="G47" s="5" t="str">
        <f>FIXED('WinBUGS output'!O46,2)</f>
        <v>-0.07</v>
      </c>
      <c r="H47" s="37"/>
      <c r="I47" s="37"/>
      <c r="J47" s="37"/>
      <c r="N47">
        <v>2</v>
      </c>
      <c r="O47">
        <v>22</v>
      </c>
      <c r="P47" s="5" t="str">
        <f>VLOOKUP('Direct SMDs'!N47,'WinBUGS output'!D:F,3,FALSE)</f>
        <v>No treatment</v>
      </c>
      <c r="Q47" s="5" t="str">
        <f>VLOOKUP('Direct SMDs'!O47,'WinBUGS output'!D:F,3,FALSE)</f>
        <v>Combined (Short-term psychodynamic psychotherapies + AD)</v>
      </c>
      <c r="R47" s="5" t="str">
        <f>FIXED('WinBUGS output'!X46,2)</f>
        <v>-1.72</v>
      </c>
      <c r="S47" s="5" t="str">
        <f>FIXED('WinBUGS output'!W46,2)</f>
        <v>-2.80</v>
      </c>
      <c r="T47" s="5" t="str">
        <f>FIXED('WinBUGS output'!Y46,2)</f>
        <v>-0.62</v>
      </c>
    </row>
    <row r="48" spans="1:20" x14ac:dyDescent="0.25">
      <c r="A48">
        <v>1</v>
      </c>
      <c r="B48">
        <v>46</v>
      </c>
      <c r="C48" s="5" t="str">
        <f>VLOOKUP(A48,'WinBUGS output'!A:C,3,FALSE)</f>
        <v>Pill placebo</v>
      </c>
      <c r="D48" s="5" t="str">
        <f>VLOOKUP(B48,'WinBUGS output'!A:C,3,FALSE)</f>
        <v>Third-wave cognitive therapy individual</v>
      </c>
      <c r="E48" s="5" t="str">
        <f>FIXED('WinBUGS output'!N47,2)</f>
        <v>-0.64</v>
      </c>
      <c r="F48" s="5" t="str">
        <f>FIXED('WinBUGS output'!M47,2)</f>
        <v>-1.10</v>
      </c>
      <c r="G48" s="5" t="str">
        <f>FIXED('WinBUGS output'!O47,2)</f>
        <v>-0.21</v>
      </c>
      <c r="H48" s="37"/>
      <c r="I48" s="37"/>
      <c r="J48" s="37"/>
      <c r="N48">
        <v>2</v>
      </c>
      <c r="O48">
        <v>23</v>
      </c>
      <c r="P48" s="5" t="str">
        <f>VLOOKUP('Direct SMDs'!N48,'WinBUGS output'!D:F,3,FALSE)</f>
        <v>No treatment</v>
      </c>
      <c r="Q48" s="5" t="str">
        <f>VLOOKUP('Direct SMDs'!O48,'WinBUGS output'!D:F,3,FALSE)</f>
        <v>Combined (psych + placebo)</v>
      </c>
      <c r="R48" s="5" t="str">
        <f>FIXED('WinBUGS output'!X47,2)</f>
        <v>-1.90</v>
      </c>
      <c r="S48" s="5" t="str">
        <f>FIXED('WinBUGS output'!W47,2)</f>
        <v>-3.03</v>
      </c>
      <c r="T48" s="5" t="str">
        <f>FIXED('WinBUGS output'!Y47,2)</f>
        <v>-0.79</v>
      </c>
    </row>
    <row r="49" spans="1:20" x14ac:dyDescent="0.25">
      <c r="A49">
        <v>1</v>
      </c>
      <c r="B49">
        <v>47</v>
      </c>
      <c r="C49" s="5" t="str">
        <f>VLOOKUP(A49,'WinBUGS output'!A:C,3,FALSE)</f>
        <v>Pill placebo</v>
      </c>
      <c r="D49" s="5" t="str">
        <f>VLOOKUP(B49,'WinBUGS output'!A:C,3,FALSE)</f>
        <v>Third-wave cognitive therapy individual + TAU</v>
      </c>
      <c r="E49" s="5" t="str">
        <f>FIXED('WinBUGS output'!N48,2)</f>
        <v>-0.63</v>
      </c>
      <c r="F49" s="5" t="str">
        <f>FIXED('WinBUGS output'!M48,2)</f>
        <v>-1.23</v>
      </c>
      <c r="G49" s="5" t="str">
        <f>FIXED('WinBUGS output'!O48,2)</f>
        <v>-0.10</v>
      </c>
      <c r="H49" s="37"/>
      <c r="I49" s="37"/>
      <c r="J49" s="37"/>
      <c r="N49">
        <v>2</v>
      </c>
      <c r="O49">
        <v>24</v>
      </c>
      <c r="P49" s="5" t="str">
        <f>VLOOKUP('Direct SMDs'!N49,'WinBUGS output'!D:F,3,FALSE)</f>
        <v>No treatment</v>
      </c>
      <c r="Q49" s="5" t="str">
        <f>VLOOKUP('Direct SMDs'!O49,'WinBUGS output'!D:F,3,FALSE)</f>
        <v>Combined (Exercise + AD/CBT)</v>
      </c>
      <c r="R49" s="5" t="str">
        <f>FIXED('WinBUGS output'!X48,2)</f>
        <v>-1.70</v>
      </c>
      <c r="S49" s="5" t="str">
        <f>FIXED('WinBUGS output'!W48,2)</f>
        <v>-2.78</v>
      </c>
      <c r="T49" s="5" t="str">
        <f>FIXED('WinBUGS output'!Y48,2)</f>
        <v>-0.63</v>
      </c>
    </row>
    <row r="50" spans="1:20" x14ac:dyDescent="0.25">
      <c r="A50">
        <v>1</v>
      </c>
      <c r="B50">
        <v>48</v>
      </c>
      <c r="C50" s="5" t="str">
        <f>VLOOKUP(A50,'WinBUGS output'!A:C,3,FALSE)</f>
        <v>Pill placebo</v>
      </c>
      <c r="D50" s="5" t="str">
        <f>VLOOKUP(B50,'WinBUGS output'!A:C,3,FALSE)</f>
        <v>CBT group (under 15 sessions)</v>
      </c>
      <c r="E50" s="5" t="str">
        <f>FIXED('WinBUGS output'!N49,2)</f>
        <v>-0.20</v>
      </c>
      <c r="F50" s="5" t="str">
        <f>FIXED('WinBUGS output'!M49,2)</f>
        <v>-0.56</v>
      </c>
      <c r="G50" s="5" t="str">
        <f>FIXED('WinBUGS output'!O49,2)</f>
        <v>0.15</v>
      </c>
      <c r="H50" s="37" t="s">
        <v>2524</v>
      </c>
      <c r="I50" s="37" t="s">
        <v>2525</v>
      </c>
      <c r="J50" s="37" t="s">
        <v>2526</v>
      </c>
      <c r="N50">
        <v>2</v>
      </c>
      <c r="O50">
        <v>25</v>
      </c>
      <c r="P50" s="5" t="str">
        <f>VLOOKUP('Direct SMDs'!N50,'WinBUGS output'!D:F,3,FALSE)</f>
        <v>No treatment</v>
      </c>
      <c r="Q50" s="5" t="str">
        <f>VLOOKUP('Direct SMDs'!O50,'WinBUGS output'!D:F,3,FALSE)</f>
        <v>Combined (Self-help + AD)</v>
      </c>
      <c r="R50" s="5" t="str">
        <f>FIXED('WinBUGS output'!X49,2)</f>
        <v>-0.85</v>
      </c>
      <c r="S50" s="5" t="str">
        <f>FIXED('WinBUGS output'!W49,2)</f>
        <v>-1.98</v>
      </c>
      <c r="T50" s="5" t="str">
        <f>FIXED('WinBUGS output'!Y49,2)</f>
        <v>0.26</v>
      </c>
    </row>
    <row r="51" spans="1:20" x14ac:dyDescent="0.25">
      <c r="A51">
        <v>1</v>
      </c>
      <c r="B51">
        <v>49</v>
      </c>
      <c r="C51" s="5" t="str">
        <f>VLOOKUP(A51,'WinBUGS output'!A:C,3,FALSE)</f>
        <v>Pill placebo</v>
      </c>
      <c r="D51" s="5" t="str">
        <f>VLOOKUP(B51,'WinBUGS output'!A:C,3,FALSE)</f>
        <v>CBT group (under 15 sessions) + TAU</v>
      </c>
      <c r="E51" s="5" t="str">
        <f>FIXED('WinBUGS output'!N50,2)</f>
        <v>-0.26</v>
      </c>
      <c r="F51" s="5" t="str">
        <f>FIXED('WinBUGS output'!M50,2)</f>
        <v>-0.74</v>
      </c>
      <c r="G51" s="5" t="str">
        <f>FIXED('WinBUGS output'!O50,2)</f>
        <v>0.16</v>
      </c>
      <c r="H51" s="37"/>
      <c r="I51" s="37"/>
      <c r="J51" s="37"/>
      <c r="N51">
        <v>3</v>
      </c>
      <c r="O51">
        <v>4</v>
      </c>
      <c r="P51" s="5" t="str">
        <f>VLOOKUP('Direct SMDs'!N51,'WinBUGS output'!D:F,3,FALSE)</f>
        <v>Attention placebo</v>
      </c>
      <c r="Q51" s="5" t="str">
        <f>VLOOKUP('Direct SMDs'!O51,'WinBUGS output'!D:F,3,FALSE)</f>
        <v>TAU</v>
      </c>
      <c r="R51" s="5" t="str">
        <f>FIXED('WinBUGS output'!X50,2)</f>
        <v>0.29</v>
      </c>
      <c r="S51" s="5" t="str">
        <f>FIXED('WinBUGS output'!W50,2)</f>
        <v>-0.52</v>
      </c>
      <c r="T51" s="5" t="str">
        <f>FIXED('WinBUGS output'!Y50,2)</f>
        <v>1.16</v>
      </c>
    </row>
    <row r="52" spans="1:20" x14ac:dyDescent="0.25">
      <c r="A52">
        <v>1</v>
      </c>
      <c r="B52">
        <v>50</v>
      </c>
      <c r="C52" s="5" t="str">
        <f>VLOOKUP(A52,'WinBUGS output'!A:C,3,FALSE)</f>
        <v>Pill placebo</v>
      </c>
      <c r="D52" s="5" t="str">
        <f>VLOOKUP(B52,'WinBUGS output'!A:C,3,FALSE)</f>
        <v>Coping with Depression course (group)</v>
      </c>
      <c r="E52" s="5" t="str">
        <f>FIXED('WinBUGS output'!N51,2)</f>
        <v>-0.08</v>
      </c>
      <c r="F52" s="5" t="str">
        <f>FIXED('WinBUGS output'!M51,2)</f>
        <v>-0.50</v>
      </c>
      <c r="G52" s="5" t="str">
        <f>FIXED('WinBUGS output'!O51,2)</f>
        <v>0.40</v>
      </c>
      <c r="H52" s="37"/>
      <c r="I52" s="37"/>
      <c r="J52" s="37"/>
      <c r="N52">
        <v>3</v>
      </c>
      <c r="O52">
        <v>5</v>
      </c>
      <c r="P52" s="5" t="str">
        <f>VLOOKUP('Direct SMDs'!N52,'WinBUGS output'!D:F,3,FALSE)</f>
        <v>Attention placebo</v>
      </c>
      <c r="Q52" s="5" t="str">
        <f>VLOOKUP('Direct SMDs'!O52,'WinBUGS output'!D:F,3,FALSE)</f>
        <v>Exercise</v>
      </c>
      <c r="R52" s="5" t="str">
        <f>FIXED('WinBUGS output'!X51,2)</f>
        <v>-0.40</v>
      </c>
      <c r="S52" s="5" t="str">
        <f>FIXED('WinBUGS output'!W51,2)</f>
        <v>-1.09</v>
      </c>
      <c r="T52" s="5" t="str">
        <f>FIXED('WinBUGS output'!Y51,2)</f>
        <v>0.30</v>
      </c>
    </row>
    <row r="53" spans="1:20" x14ac:dyDescent="0.25">
      <c r="A53">
        <v>1</v>
      </c>
      <c r="B53">
        <v>51</v>
      </c>
      <c r="C53" s="5" t="str">
        <f>VLOOKUP(A53,'WinBUGS output'!A:C,3,FALSE)</f>
        <v>Pill placebo</v>
      </c>
      <c r="D53" s="5" t="str">
        <f>VLOOKUP(B53,'WinBUGS output'!A:C,3,FALSE)</f>
        <v>Third-wave cognitive therapy group</v>
      </c>
      <c r="E53" s="5" t="str">
        <f>FIXED('WinBUGS output'!N52,2)</f>
        <v>-0.08</v>
      </c>
      <c r="F53" s="5" t="str">
        <f>FIXED('WinBUGS output'!M52,2)</f>
        <v>-0.48</v>
      </c>
      <c r="G53" s="5" t="str">
        <f>FIXED('WinBUGS output'!O52,2)</f>
        <v>0.35</v>
      </c>
      <c r="H53" s="37"/>
      <c r="I53" s="37"/>
      <c r="J53" s="37"/>
      <c r="N53">
        <v>3</v>
      </c>
      <c r="O53">
        <v>6</v>
      </c>
      <c r="P53" s="5" t="str">
        <f>VLOOKUP('Direct SMDs'!N53,'WinBUGS output'!D:F,3,FALSE)</f>
        <v>Attention placebo</v>
      </c>
      <c r="Q53" s="5" t="str">
        <f>VLOOKUP('Direct SMDs'!O53,'WinBUGS output'!D:F,3,FALSE)</f>
        <v>TCA</v>
      </c>
      <c r="R53" s="5" t="str">
        <f>FIXED('WinBUGS output'!X52,2)</f>
        <v>-0.52</v>
      </c>
      <c r="S53" s="5" t="str">
        <f>FIXED('WinBUGS output'!W52,2)</f>
        <v>-1.26</v>
      </c>
      <c r="T53" s="5" t="str">
        <f>FIXED('WinBUGS output'!Y52,2)</f>
        <v>0.19</v>
      </c>
    </row>
    <row r="54" spans="1:20" x14ac:dyDescent="0.25">
      <c r="A54">
        <v>1</v>
      </c>
      <c r="B54">
        <v>52</v>
      </c>
      <c r="C54" s="5" t="str">
        <f>VLOOKUP(A54,'WinBUGS output'!A:C,3,FALSE)</f>
        <v>Pill placebo</v>
      </c>
      <c r="D54" s="5" t="str">
        <f>VLOOKUP(B54,'WinBUGS output'!A:C,3,FALSE)</f>
        <v>Third-wave cognitive therapy group + TAU</v>
      </c>
      <c r="E54" s="5" t="str">
        <f>FIXED('WinBUGS output'!N53,2)</f>
        <v>-0.18</v>
      </c>
      <c r="F54" s="5" t="str">
        <f>FIXED('WinBUGS output'!M53,2)</f>
        <v>-0.72</v>
      </c>
      <c r="G54" s="5" t="str">
        <f>FIXED('WinBUGS output'!O53,2)</f>
        <v>0.36</v>
      </c>
      <c r="H54" s="37"/>
      <c r="I54" s="37"/>
      <c r="J54" s="37"/>
      <c r="N54">
        <v>3</v>
      </c>
      <c r="O54">
        <v>7</v>
      </c>
      <c r="P54" s="5" t="str">
        <f>VLOOKUP('Direct SMDs'!N54,'WinBUGS output'!D:F,3,FALSE)</f>
        <v>Attention placebo</v>
      </c>
      <c r="Q54" s="5" t="str">
        <f>VLOOKUP('Direct SMDs'!O54,'WinBUGS output'!D:F,3,FALSE)</f>
        <v>SSRI</v>
      </c>
      <c r="R54" s="5" t="str">
        <f>FIXED('WinBUGS output'!X53,2)</f>
        <v>-0.39</v>
      </c>
      <c r="S54" s="5" t="str">
        <f>FIXED('WinBUGS output'!W53,2)</f>
        <v>-1.10</v>
      </c>
      <c r="T54" s="5" t="str">
        <f>FIXED('WinBUGS output'!Y53,2)</f>
        <v>0.28</v>
      </c>
    </row>
    <row r="55" spans="1:20" x14ac:dyDescent="0.25">
      <c r="A55">
        <v>1</v>
      </c>
      <c r="B55">
        <v>53</v>
      </c>
      <c r="C55" s="5" t="str">
        <f>VLOOKUP(A55,'WinBUGS output'!A:C,3,FALSE)</f>
        <v>Pill placebo</v>
      </c>
      <c r="D55" s="5" t="str">
        <f>VLOOKUP(B55,'WinBUGS output'!A:C,3,FALSE)</f>
        <v>CBT individual (over 15 sessions) + any TCA</v>
      </c>
      <c r="E55" s="5" t="str">
        <f>FIXED('WinBUGS output'!N54,2)</f>
        <v>-0.73</v>
      </c>
      <c r="F55" s="5" t="str">
        <f>FIXED('WinBUGS output'!M54,2)</f>
        <v>-1.21</v>
      </c>
      <c r="G55" s="5" t="str">
        <f>FIXED('WinBUGS output'!O54,2)</f>
        <v>-0.24</v>
      </c>
      <c r="H55" s="37"/>
      <c r="I55" s="37"/>
      <c r="J55" s="37"/>
      <c r="N55">
        <v>3</v>
      </c>
      <c r="O55">
        <v>8</v>
      </c>
      <c r="P55" s="5" t="str">
        <f>VLOOKUP('Direct SMDs'!N55,'WinBUGS output'!D:F,3,FALSE)</f>
        <v>Attention placebo</v>
      </c>
      <c r="Q55" s="5" t="str">
        <f>VLOOKUP('Direct SMDs'!O55,'WinBUGS output'!D:F,3,FALSE)</f>
        <v>Any AD</v>
      </c>
      <c r="R55" s="5" t="str">
        <f>FIXED('WinBUGS output'!X54,2)</f>
        <v>-0.78</v>
      </c>
      <c r="S55" s="5" t="str">
        <f>FIXED('WinBUGS output'!W54,2)</f>
        <v>-1.81</v>
      </c>
      <c r="T55" s="5" t="str">
        <f>FIXED('WinBUGS output'!Y54,2)</f>
        <v>0.22</v>
      </c>
    </row>
    <row r="56" spans="1:20" x14ac:dyDescent="0.25">
      <c r="A56">
        <v>1</v>
      </c>
      <c r="B56">
        <v>54</v>
      </c>
      <c r="C56" s="5" t="str">
        <f>VLOOKUP(A56,'WinBUGS output'!A:C,3,FALSE)</f>
        <v>Pill placebo</v>
      </c>
      <c r="D56" s="5" t="str">
        <f>VLOOKUP(B56,'WinBUGS output'!A:C,3,FALSE)</f>
        <v>CBT individual (over 15 sessions) + imipramine</v>
      </c>
      <c r="E56" s="5" t="str">
        <f>FIXED('WinBUGS output'!N55,2)</f>
        <v>-0.77</v>
      </c>
      <c r="F56" s="5" t="str">
        <f>FIXED('WinBUGS output'!M55,2)</f>
        <v>-1.32</v>
      </c>
      <c r="G56" s="5" t="str">
        <f>FIXED('WinBUGS output'!O55,2)</f>
        <v>-0.22</v>
      </c>
      <c r="H56" s="37"/>
      <c r="I56" s="37"/>
      <c r="J56" s="37"/>
      <c r="N56">
        <v>3</v>
      </c>
      <c r="O56">
        <v>9</v>
      </c>
      <c r="P56" s="5" t="str">
        <f>VLOOKUP('Direct SMDs'!N56,'WinBUGS output'!D:F,3,FALSE)</f>
        <v>Attention placebo</v>
      </c>
      <c r="Q56" s="5" t="str">
        <f>VLOOKUP('Direct SMDs'!O56,'WinBUGS output'!D:F,3,FALSE)</f>
        <v>Short-term psychodynamic psychotherapies</v>
      </c>
      <c r="R56" s="5" t="str">
        <f>FIXED('WinBUGS output'!X55,2)</f>
        <v>-0.45</v>
      </c>
      <c r="S56" s="5" t="str">
        <f>FIXED('WinBUGS output'!W55,2)</f>
        <v>-1.48</v>
      </c>
      <c r="T56" s="5" t="str">
        <f>FIXED('WinBUGS output'!Y55,2)</f>
        <v>0.56</v>
      </c>
    </row>
    <row r="57" spans="1:20" x14ac:dyDescent="0.25">
      <c r="A57">
        <v>1</v>
      </c>
      <c r="B57">
        <v>55</v>
      </c>
      <c r="C57" s="5" t="str">
        <f>VLOOKUP(A57,'WinBUGS output'!A:C,3,FALSE)</f>
        <v>Pill placebo</v>
      </c>
      <c r="D57" s="5" t="str">
        <f>VLOOKUP(B57,'WinBUGS output'!A:C,3,FALSE)</f>
        <v>Supportive psychotherapy + any SSRI</v>
      </c>
      <c r="E57" s="5" t="str">
        <f>FIXED('WinBUGS output'!N56,2)</f>
        <v>-1.30</v>
      </c>
      <c r="F57" s="5" t="str">
        <f>FIXED('WinBUGS output'!M56,2)</f>
        <v>-2.77</v>
      </c>
      <c r="G57" s="5" t="str">
        <f>FIXED('WinBUGS output'!O56,2)</f>
        <v>0.18</v>
      </c>
      <c r="H57" s="37"/>
      <c r="I57" s="37"/>
      <c r="J57" s="37"/>
      <c r="N57">
        <v>3</v>
      </c>
      <c r="O57">
        <v>10</v>
      </c>
      <c r="P57" s="5" t="str">
        <f>VLOOKUP('Direct SMDs'!N57,'WinBUGS output'!D:F,3,FALSE)</f>
        <v>Attention placebo</v>
      </c>
      <c r="Q57" s="5" t="str">
        <f>VLOOKUP('Direct SMDs'!O57,'WinBUGS output'!D:F,3,FALSE)</f>
        <v>Self-help with support</v>
      </c>
      <c r="R57" s="5" t="str">
        <f>FIXED('WinBUGS output'!X56,2)</f>
        <v>-0.58</v>
      </c>
      <c r="S57" s="5" t="str">
        <f>FIXED('WinBUGS output'!W56,2)</f>
        <v>-1.31</v>
      </c>
      <c r="T57" s="5" t="str">
        <f>FIXED('WinBUGS output'!Y56,2)</f>
        <v>0.11</v>
      </c>
    </row>
    <row r="58" spans="1:20" x14ac:dyDescent="0.25">
      <c r="A58">
        <v>1</v>
      </c>
      <c r="B58">
        <v>56</v>
      </c>
      <c r="C58" s="5" t="str">
        <f>VLOOKUP(A58,'WinBUGS output'!A:C,3,FALSE)</f>
        <v>Pill placebo</v>
      </c>
      <c r="D58" s="5" t="str">
        <f>VLOOKUP(B58,'WinBUGS output'!A:C,3,FALSE)</f>
        <v>Interpersonal psychotherapy (IPT) + any AD</v>
      </c>
      <c r="E58" s="5" t="str">
        <f>FIXED('WinBUGS output'!N57,2)</f>
        <v>-1.42</v>
      </c>
      <c r="F58" s="5" t="str">
        <f>FIXED('WinBUGS output'!M57,2)</f>
        <v>-2.09</v>
      </c>
      <c r="G58" s="5" t="str">
        <f>FIXED('WinBUGS output'!O57,2)</f>
        <v>-0.74</v>
      </c>
      <c r="H58" s="37"/>
      <c r="I58" s="37"/>
      <c r="J58" s="37"/>
      <c r="N58">
        <v>3</v>
      </c>
      <c r="O58">
        <v>11</v>
      </c>
      <c r="P58" s="5" t="str">
        <f>VLOOKUP('Direct SMDs'!N58,'WinBUGS output'!D:F,3,FALSE)</f>
        <v>Attention placebo</v>
      </c>
      <c r="Q58" s="5" t="str">
        <f>VLOOKUP('Direct SMDs'!O58,'WinBUGS output'!D:F,3,FALSE)</f>
        <v>Self-help</v>
      </c>
      <c r="R58" s="5" t="str">
        <f>FIXED('WinBUGS output'!X57,2)</f>
        <v>-0.14</v>
      </c>
      <c r="S58" s="5" t="str">
        <f>FIXED('WinBUGS output'!W57,2)</f>
        <v>-0.84</v>
      </c>
      <c r="T58" s="5" t="str">
        <f>FIXED('WinBUGS output'!Y57,2)</f>
        <v>0.54</v>
      </c>
    </row>
    <row r="59" spans="1:20" x14ac:dyDescent="0.25">
      <c r="A59">
        <v>1</v>
      </c>
      <c r="B59">
        <v>57</v>
      </c>
      <c r="C59" s="5" t="str">
        <f>VLOOKUP(A59,'WinBUGS output'!A:C,3,FALSE)</f>
        <v>Pill placebo</v>
      </c>
      <c r="D59" s="5" t="str">
        <f>VLOOKUP(B59,'WinBUGS output'!A:C,3,FALSE)</f>
        <v>Short-term psychodynamic psychotherapy individual + Any AD</v>
      </c>
      <c r="E59" s="5" t="str">
        <f>FIXED('WinBUGS output'!N58,2)</f>
        <v>-1.08</v>
      </c>
      <c r="F59" s="5" t="str">
        <f>FIXED('WinBUGS output'!M58,2)</f>
        <v>-1.74</v>
      </c>
      <c r="G59" s="5" t="str">
        <f>FIXED('WinBUGS output'!O58,2)</f>
        <v>-0.40</v>
      </c>
      <c r="H59" s="37"/>
      <c r="I59" s="37"/>
      <c r="J59" s="37"/>
      <c r="N59">
        <v>3</v>
      </c>
      <c r="O59">
        <v>12</v>
      </c>
      <c r="P59" s="5" t="str">
        <f>VLOOKUP('Direct SMDs'!N59,'WinBUGS output'!D:F,3,FALSE)</f>
        <v>Attention placebo</v>
      </c>
      <c r="Q59" s="5" t="str">
        <f>VLOOKUP('Direct SMDs'!O59,'WinBUGS output'!D:F,3,FALSE)</f>
        <v>Psychoeducational interventions</v>
      </c>
      <c r="R59" s="5" t="str">
        <f>FIXED('WinBUGS output'!X58,2)</f>
        <v>-0.17</v>
      </c>
      <c r="S59" s="5" t="str">
        <f>FIXED('WinBUGS output'!W58,2)</f>
        <v>-0.96</v>
      </c>
      <c r="T59" s="5" t="str">
        <f>FIXED('WinBUGS output'!Y58,2)</f>
        <v>0.59</v>
      </c>
    </row>
    <row r="60" spans="1:20" x14ac:dyDescent="0.25">
      <c r="A60">
        <v>1</v>
      </c>
      <c r="B60">
        <v>58</v>
      </c>
      <c r="C60" s="5" t="str">
        <f>VLOOKUP(A60,'WinBUGS output'!A:C,3,FALSE)</f>
        <v>Pill placebo</v>
      </c>
      <c r="D60" s="5" t="str">
        <f>VLOOKUP(B60,'WinBUGS output'!A:C,3,FALSE)</f>
        <v>Short-term psychodynamic psychotherapy individual + any SSRI</v>
      </c>
      <c r="E60" s="5" t="str">
        <f>FIXED('WinBUGS output'!N59,2)</f>
        <v>-1.07</v>
      </c>
      <c r="F60" s="5" t="str">
        <f>FIXED('WinBUGS output'!M59,2)</f>
        <v>-2.30</v>
      </c>
      <c r="G60" s="5" t="str">
        <f>FIXED('WinBUGS output'!O59,2)</f>
        <v>0.16</v>
      </c>
      <c r="H60" s="37"/>
      <c r="I60" s="37"/>
      <c r="J60" s="37"/>
      <c r="N60">
        <v>3</v>
      </c>
      <c r="O60">
        <v>13</v>
      </c>
      <c r="P60" s="5" t="str">
        <f>VLOOKUP('Direct SMDs'!N60,'WinBUGS output'!D:F,3,FALSE)</f>
        <v>Attention placebo</v>
      </c>
      <c r="Q60" s="5" t="str">
        <f>VLOOKUP('Direct SMDs'!O60,'WinBUGS output'!D:F,3,FALSE)</f>
        <v>Interpersonal psychotherapy (IPT)</v>
      </c>
      <c r="R60" s="5" t="str">
        <f>FIXED('WinBUGS output'!X59,2)</f>
        <v>-0.28</v>
      </c>
      <c r="S60" s="5" t="str">
        <f>FIXED('WinBUGS output'!W59,2)</f>
        <v>-1.30</v>
      </c>
      <c r="T60" s="5" t="str">
        <f>FIXED('WinBUGS output'!Y59,2)</f>
        <v>0.71</v>
      </c>
    </row>
    <row r="61" spans="1:20" x14ac:dyDescent="0.25">
      <c r="A61">
        <v>1</v>
      </c>
      <c r="B61">
        <v>59</v>
      </c>
      <c r="C61" s="5" t="str">
        <f>VLOOKUP(A61,'WinBUGS output'!A:C,3,FALSE)</f>
        <v>Pill placebo</v>
      </c>
      <c r="D61" s="5" t="str">
        <f>VLOOKUP(B61,'WinBUGS output'!A:C,3,FALSE)</f>
        <v>CBT individual (over 15 sessions) + Pill placebo</v>
      </c>
      <c r="E61" s="5" t="str">
        <f>FIXED('WinBUGS output'!N60,2)</f>
        <v>-1.26</v>
      </c>
      <c r="F61" s="5" t="str">
        <f>FIXED('WinBUGS output'!M60,2)</f>
        <v>-1.93</v>
      </c>
      <c r="G61" s="5" t="str">
        <f>FIXED('WinBUGS output'!O60,2)</f>
        <v>-0.59</v>
      </c>
      <c r="H61" s="37"/>
      <c r="I61" s="37"/>
      <c r="J61" s="37"/>
      <c r="N61">
        <v>3</v>
      </c>
      <c r="O61">
        <v>14</v>
      </c>
      <c r="P61" s="5" t="str">
        <f>VLOOKUP('Direct SMDs'!N61,'WinBUGS output'!D:F,3,FALSE)</f>
        <v>Attention placebo</v>
      </c>
      <c r="Q61" s="5" t="str">
        <f>VLOOKUP('Direct SMDs'!O61,'WinBUGS output'!D:F,3,FALSE)</f>
        <v>Counselling</v>
      </c>
      <c r="R61" s="5" t="str">
        <f>FIXED('WinBUGS output'!X60,2)</f>
        <v>-0.25</v>
      </c>
      <c r="S61" s="5" t="str">
        <f>FIXED('WinBUGS output'!W60,2)</f>
        <v>-1.15</v>
      </c>
      <c r="T61" s="5" t="str">
        <f>FIXED('WinBUGS output'!Y60,2)</f>
        <v>0.62</v>
      </c>
    </row>
    <row r="62" spans="1:20" x14ac:dyDescent="0.25">
      <c r="A62">
        <v>1</v>
      </c>
      <c r="B62">
        <v>60</v>
      </c>
      <c r="C62" s="5" t="str">
        <f>VLOOKUP(A62,'WinBUGS output'!A:C,3,FALSE)</f>
        <v>Pill placebo</v>
      </c>
      <c r="D62" s="5" t="str">
        <f>VLOOKUP(B62,'WinBUGS output'!A:C,3,FALSE)</f>
        <v>Exercise + Sertraline</v>
      </c>
      <c r="E62" s="5" t="str">
        <f>FIXED('WinBUGS output'!N61,2)</f>
        <v>-1.06</v>
      </c>
      <c r="F62" s="5" t="str">
        <f>FIXED('WinBUGS output'!M61,2)</f>
        <v>-1.66</v>
      </c>
      <c r="G62" s="5" t="str">
        <f>FIXED('WinBUGS output'!O61,2)</f>
        <v>-0.45</v>
      </c>
      <c r="H62" s="37"/>
      <c r="I62" s="37"/>
      <c r="J62" s="37"/>
      <c r="N62">
        <v>3</v>
      </c>
      <c r="O62">
        <v>15</v>
      </c>
      <c r="P62" s="5" t="str">
        <f>VLOOKUP('Direct SMDs'!N62,'WinBUGS output'!D:F,3,FALSE)</f>
        <v>Attention placebo</v>
      </c>
      <c r="Q62" s="5" t="str">
        <f>VLOOKUP('Direct SMDs'!O62,'WinBUGS output'!D:F,3,FALSE)</f>
        <v>Problem solving</v>
      </c>
      <c r="R62" s="5" t="str">
        <f>FIXED('WinBUGS output'!X61,2)</f>
        <v>0.60</v>
      </c>
      <c r="S62" s="5" t="str">
        <f>FIXED('WinBUGS output'!W61,2)</f>
        <v>-0.62</v>
      </c>
      <c r="T62" s="5" t="str">
        <f>FIXED('WinBUGS output'!Y61,2)</f>
        <v>1.85</v>
      </c>
    </row>
    <row r="63" spans="1:20" x14ac:dyDescent="0.25">
      <c r="A63">
        <v>1</v>
      </c>
      <c r="B63">
        <v>61</v>
      </c>
      <c r="C63" s="5" t="str">
        <f>VLOOKUP(A63,'WinBUGS output'!A:C,3,FALSE)</f>
        <v>Pill placebo</v>
      </c>
      <c r="D63" s="5" t="str">
        <f>VLOOKUP(B63,'WinBUGS output'!A:C,3,FALSE)</f>
        <v>Cognitive bibliotherapy + escitalopram</v>
      </c>
      <c r="E63" s="5" t="str">
        <f>FIXED('WinBUGS output'!N62,2)</f>
        <v>-0.20</v>
      </c>
      <c r="F63" s="5" t="str">
        <f>FIXED('WinBUGS output'!M62,2)</f>
        <v>-0.85</v>
      </c>
      <c r="G63" s="5" t="str">
        <f>FIXED('WinBUGS output'!O62,2)</f>
        <v>0.44</v>
      </c>
      <c r="H63" s="37"/>
      <c r="I63" s="37"/>
      <c r="J63" s="37"/>
      <c r="N63">
        <v>3</v>
      </c>
      <c r="O63">
        <v>16</v>
      </c>
      <c r="P63" s="5" t="str">
        <f>VLOOKUP('Direct SMDs'!N63,'WinBUGS output'!D:F,3,FALSE)</f>
        <v>Attention placebo</v>
      </c>
      <c r="Q63" s="5" t="str">
        <f>VLOOKUP('Direct SMDs'!O63,'WinBUGS output'!D:F,3,FALSE)</f>
        <v>Behavioural therapies (individual)</v>
      </c>
      <c r="R63" s="5" t="str">
        <f>FIXED('WinBUGS output'!X62,2)</f>
        <v>-0.95</v>
      </c>
      <c r="S63" s="5" t="str">
        <f>FIXED('WinBUGS output'!W62,2)</f>
        <v>-2.00</v>
      </c>
      <c r="T63" s="5" t="str">
        <f>FIXED('WinBUGS output'!Y62,2)</f>
        <v>0.07</v>
      </c>
    </row>
    <row r="64" spans="1:20" x14ac:dyDescent="0.25">
      <c r="A64">
        <v>2</v>
      </c>
      <c r="B64">
        <v>3</v>
      </c>
      <c r="C64" s="5" t="str">
        <f>VLOOKUP(A64,'WinBUGS output'!A:C,3,FALSE)</f>
        <v>Waitlist</v>
      </c>
      <c r="D64" s="5" t="str">
        <f>VLOOKUP(B64,'WinBUGS output'!A:C,3,FALSE)</f>
        <v>No treatment</v>
      </c>
      <c r="E64" s="5" t="str">
        <f>FIXED('WinBUGS output'!N63,2)</f>
        <v>0.15</v>
      </c>
      <c r="F64" s="5" t="str">
        <f>FIXED('WinBUGS output'!M63,2)</f>
        <v>-0.24</v>
      </c>
      <c r="G64" s="5" t="str">
        <f>FIXED('WinBUGS output'!O63,2)</f>
        <v>0.62</v>
      </c>
      <c r="H64" s="37"/>
      <c r="I64" s="37"/>
      <c r="J64" s="37"/>
      <c r="N64">
        <v>3</v>
      </c>
      <c r="O64">
        <v>17</v>
      </c>
      <c r="P64" s="5" t="str">
        <f>VLOOKUP('Direct SMDs'!N64,'WinBUGS output'!D:F,3,FALSE)</f>
        <v>Attention placebo</v>
      </c>
      <c r="Q64" s="5" t="str">
        <f>VLOOKUP('Direct SMDs'!O64,'WinBUGS output'!D:F,3,FALSE)</f>
        <v>Cognitive and cognitive behavioural therapies (individual)</v>
      </c>
      <c r="R64" s="5" t="str">
        <f>FIXED('WinBUGS output'!X63,2)</f>
        <v>-0.59</v>
      </c>
      <c r="S64" s="5" t="str">
        <f>FIXED('WinBUGS output'!W63,2)</f>
        <v>-1.31</v>
      </c>
      <c r="T64" s="5" t="str">
        <f>FIXED('WinBUGS output'!Y63,2)</f>
        <v>0.11</v>
      </c>
    </row>
    <row r="65" spans="1:20" x14ac:dyDescent="0.25">
      <c r="A65">
        <v>2</v>
      </c>
      <c r="B65">
        <v>4</v>
      </c>
      <c r="C65" s="5" t="str">
        <f>VLOOKUP(A65,'WinBUGS output'!A:C,3,FALSE)</f>
        <v>Waitlist</v>
      </c>
      <c r="D65" s="5" t="str">
        <f>VLOOKUP(B65,'WinBUGS output'!A:C,3,FALSE)</f>
        <v>Attention placebo</v>
      </c>
      <c r="E65" s="5" t="str">
        <f>FIXED('WinBUGS output'!N64,2)</f>
        <v>-0.51</v>
      </c>
      <c r="F65" s="5" t="str">
        <f>FIXED('WinBUGS output'!M64,2)</f>
        <v>-0.81</v>
      </c>
      <c r="G65" s="5" t="str">
        <f>FIXED('WinBUGS output'!O64,2)</f>
        <v>-0.20</v>
      </c>
      <c r="H65" s="37" t="s">
        <v>2527</v>
      </c>
      <c r="I65" s="37" t="s">
        <v>2528</v>
      </c>
      <c r="J65" s="37" t="s">
        <v>2529</v>
      </c>
      <c r="N65">
        <v>3</v>
      </c>
      <c r="O65">
        <v>18</v>
      </c>
      <c r="P65" s="5" t="str">
        <f>VLOOKUP('Direct SMDs'!N65,'WinBUGS output'!D:F,3,FALSE)</f>
        <v>Attention placebo</v>
      </c>
      <c r="Q65" s="5" t="str">
        <f>VLOOKUP('Direct SMDs'!O65,'WinBUGS output'!D:F,3,FALSE)</f>
        <v>Behavioural, cognitive, or CBT groups</v>
      </c>
      <c r="R65" s="5" t="str">
        <f>FIXED('WinBUGS output'!X64,2)</f>
        <v>-0.28</v>
      </c>
      <c r="S65" s="5" t="str">
        <f>FIXED('WinBUGS output'!W64,2)</f>
        <v>-1.00</v>
      </c>
      <c r="T65" s="5" t="str">
        <f>FIXED('WinBUGS output'!Y64,2)</f>
        <v>0.41</v>
      </c>
    </row>
    <row r="66" spans="1:20" x14ac:dyDescent="0.25">
      <c r="A66">
        <v>2</v>
      </c>
      <c r="B66">
        <v>5</v>
      </c>
      <c r="C66" s="5" t="str">
        <f>VLOOKUP(A66,'WinBUGS output'!A:C,3,FALSE)</f>
        <v>Waitlist</v>
      </c>
      <c r="D66" s="5" t="str">
        <f>VLOOKUP(B66,'WinBUGS output'!A:C,3,FALSE)</f>
        <v>Attention placebo + TAU</v>
      </c>
      <c r="E66" s="5" t="str">
        <f>FIXED('WinBUGS output'!N65,2)</f>
        <v>-0.38</v>
      </c>
      <c r="F66" s="5" t="str">
        <f>FIXED('WinBUGS output'!M65,2)</f>
        <v>-1.02</v>
      </c>
      <c r="G66" s="5" t="str">
        <f>FIXED('WinBUGS output'!O65,2)</f>
        <v>0.33</v>
      </c>
      <c r="H66" s="37"/>
      <c r="I66" s="37"/>
      <c r="J66" s="37"/>
      <c r="N66">
        <v>3</v>
      </c>
      <c r="O66">
        <v>19</v>
      </c>
      <c r="P66" s="5" t="str">
        <f>VLOOKUP('Direct SMDs'!N66,'WinBUGS output'!D:F,3,FALSE)</f>
        <v>Attention placebo</v>
      </c>
      <c r="Q66" s="5" t="str">
        <f>VLOOKUP('Direct SMDs'!O66,'WinBUGS output'!D:F,3,FALSE)</f>
        <v>Combined (Cognitive and cognitive behavioural therapies individual + AD)</v>
      </c>
      <c r="R66" s="5" t="str">
        <f>FIXED('WinBUGS output'!X65,2)</f>
        <v>-0.87</v>
      </c>
      <c r="S66" s="5" t="str">
        <f>FIXED('WinBUGS output'!W65,2)</f>
        <v>-1.79</v>
      </c>
      <c r="T66" s="5" t="str">
        <f>FIXED('WinBUGS output'!Y65,2)</f>
        <v>0.02</v>
      </c>
    </row>
    <row r="67" spans="1:20" x14ac:dyDescent="0.25">
      <c r="A67">
        <v>2</v>
      </c>
      <c r="B67">
        <v>6</v>
      </c>
      <c r="C67" s="5" t="str">
        <f>VLOOKUP(A67,'WinBUGS output'!A:C,3,FALSE)</f>
        <v>Waitlist</v>
      </c>
      <c r="D67" s="5" t="str">
        <f>VLOOKUP(B67,'WinBUGS output'!A:C,3,FALSE)</f>
        <v>TAU</v>
      </c>
      <c r="E67" s="5" t="str">
        <f>FIXED('WinBUGS output'!N66,2)</f>
        <v>-0.26</v>
      </c>
      <c r="F67" s="5" t="str">
        <f>FIXED('WinBUGS output'!M66,2)</f>
        <v>-0.51</v>
      </c>
      <c r="G67" s="5" t="str">
        <f>FIXED('WinBUGS output'!O66,2)</f>
        <v>-0.02</v>
      </c>
      <c r="H67" s="37" t="s">
        <v>2530</v>
      </c>
      <c r="I67" s="37" t="s">
        <v>2531</v>
      </c>
      <c r="J67" s="37" t="s">
        <v>2532</v>
      </c>
      <c r="N67">
        <v>3</v>
      </c>
      <c r="O67">
        <v>20</v>
      </c>
      <c r="P67" s="5" t="str">
        <f>VLOOKUP('Direct SMDs'!N67,'WinBUGS output'!D:F,3,FALSE)</f>
        <v>Attention placebo</v>
      </c>
      <c r="Q67" s="5" t="str">
        <f>VLOOKUP('Direct SMDs'!O67,'WinBUGS output'!D:F,3,FALSE)</f>
        <v>Combined (Counselling + AD)</v>
      </c>
      <c r="R67" s="5" t="str">
        <f>FIXED('WinBUGS output'!X66,2)</f>
        <v>-1.42</v>
      </c>
      <c r="S67" s="5" t="str">
        <f>FIXED('WinBUGS output'!W66,2)</f>
        <v>-3.17</v>
      </c>
      <c r="T67" s="5" t="str">
        <f>FIXED('WinBUGS output'!Y66,2)</f>
        <v>0.32</v>
      </c>
    </row>
    <row r="68" spans="1:20" x14ac:dyDescent="0.25">
      <c r="A68">
        <v>2</v>
      </c>
      <c r="B68">
        <v>7</v>
      </c>
      <c r="C68" s="5" t="str">
        <f>VLOOKUP(A68,'WinBUGS output'!A:C,3,FALSE)</f>
        <v>Waitlist</v>
      </c>
      <c r="D68" s="5" t="str">
        <f>VLOOKUP(B68,'WinBUGS output'!A:C,3,FALSE)</f>
        <v>Enhanced TAU</v>
      </c>
      <c r="E68" s="5" t="str">
        <f>FIXED('WinBUGS output'!N67,2)</f>
        <v>-0.02</v>
      </c>
      <c r="F68" s="5" t="str">
        <f>FIXED('WinBUGS output'!M67,2)</f>
        <v>-0.53</v>
      </c>
      <c r="G68" s="5" t="str">
        <f>FIXED('WinBUGS output'!O67,2)</f>
        <v>0.62</v>
      </c>
      <c r="H68" s="37"/>
      <c r="I68" s="37"/>
      <c r="J68" s="37"/>
      <c r="N68">
        <v>3</v>
      </c>
      <c r="O68">
        <v>21</v>
      </c>
      <c r="P68" s="5" t="str">
        <f>VLOOKUP('Direct SMDs'!N68,'WinBUGS output'!D:F,3,FALSE)</f>
        <v>Attention placebo</v>
      </c>
      <c r="Q68" s="5" t="str">
        <f>VLOOKUP('Direct SMDs'!O68,'WinBUGS output'!D:F,3,FALSE)</f>
        <v>Combined (IPT + AD)</v>
      </c>
      <c r="R68" s="5" t="str">
        <f>FIXED('WinBUGS output'!X67,2)</f>
        <v>-1.54</v>
      </c>
      <c r="S68" s="5" t="str">
        <f>FIXED('WinBUGS output'!W67,2)</f>
        <v>-2.69</v>
      </c>
      <c r="T68" s="5" t="str">
        <f>FIXED('WinBUGS output'!Y67,2)</f>
        <v>-0.41</v>
      </c>
    </row>
    <row r="69" spans="1:20" x14ac:dyDescent="0.25">
      <c r="A69">
        <v>2</v>
      </c>
      <c r="B69">
        <v>8</v>
      </c>
      <c r="C69" s="5" t="str">
        <f>VLOOKUP(A69,'WinBUGS output'!A:C,3,FALSE)</f>
        <v>Waitlist</v>
      </c>
      <c r="D69" s="5" t="str">
        <f>VLOOKUP(B69,'WinBUGS output'!A:C,3,FALSE)</f>
        <v>Exercise</v>
      </c>
      <c r="E69" s="5" t="str">
        <f>FIXED('WinBUGS output'!N68,2)</f>
        <v>-0.82</v>
      </c>
      <c r="F69" s="5" t="str">
        <f>FIXED('WinBUGS output'!M68,2)</f>
        <v>-1.08</v>
      </c>
      <c r="G69" s="5" t="str">
        <f>FIXED('WinBUGS output'!O68,2)</f>
        <v>-0.56</v>
      </c>
      <c r="H69" s="37" t="s">
        <v>2533</v>
      </c>
      <c r="I69" s="37" t="s">
        <v>2534</v>
      </c>
      <c r="J69" s="37" t="s">
        <v>2535</v>
      </c>
      <c r="N69">
        <v>3</v>
      </c>
      <c r="O69">
        <v>22</v>
      </c>
      <c r="P69" s="5" t="str">
        <f>VLOOKUP('Direct SMDs'!N69,'WinBUGS output'!D:F,3,FALSE)</f>
        <v>Attention placebo</v>
      </c>
      <c r="Q69" s="5" t="str">
        <f>VLOOKUP('Direct SMDs'!O69,'WinBUGS output'!D:F,3,FALSE)</f>
        <v>Combined (Short-term psychodynamic psychotherapies + AD)</v>
      </c>
      <c r="R69" s="5" t="str">
        <f>FIXED('WinBUGS output'!X68,2)</f>
        <v>-1.20</v>
      </c>
      <c r="S69" s="5" t="str">
        <f>FIXED('WinBUGS output'!W68,2)</f>
        <v>-2.34</v>
      </c>
      <c r="T69" s="5" t="str">
        <f>FIXED('WinBUGS output'!Y68,2)</f>
        <v>-0.07</v>
      </c>
    </row>
    <row r="70" spans="1:20" x14ac:dyDescent="0.25">
      <c r="A70">
        <v>2</v>
      </c>
      <c r="B70">
        <v>9</v>
      </c>
      <c r="C70" s="5" t="str">
        <f>VLOOKUP(A70,'WinBUGS output'!A:C,3,FALSE)</f>
        <v>Waitlist</v>
      </c>
      <c r="D70" s="5" t="str">
        <f>VLOOKUP(B70,'WinBUGS output'!A:C,3,FALSE)</f>
        <v>Exercise + TAU</v>
      </c>
      <c r="E70" s="5" t="str">
        <f>FIXED('WinBUGS output'!N69,2)</f>
        <v>-0.91</v>
      </c>
      <c r="F70" s="5" t="str">
        <f>FIXED('WinBUGS output'!M69,2)</f>
        <v>-1.60</v>
      </c>
      <c r="G70" s="5" t="str">
        <f>FIXED('WinBUGS output'!O69,2)</f>
        <v>-0.28</v>
      </c>
      <c r="H70" s="37"/>
      <c r="I70" s="37"/>
      <c r="J70" s="37"/>
      <c r="N70">
        <v>3</v>
      </c>
      <c r="O70">
        <v>23</v>
      </c>
      <c r="P70" s="5" t="str">
        <f>VLOOKUP('Direct SMDs'!N70,'WinBUGS output'!D:F,3,FALSE)</f>
        <v>Attention placebo</v>
      </c>
      <c r="Q70" s="5" t="str">
        <f>VLOOKUP('Direct SMDs'!O70,'WinBUGS output'!D:F,3,FALSE)</f>
        <v>Combined (psych + placebo)</v>
      </c>
      <c r="R70" s="5" t="str">
        <f>FIXED('WinBUGS output'!X69,2)</f>
        <v>-1.38</v>
      </c>
      <c r="S70" s="5" t="str">
        <f>FIXED('WinBUGS output'!W69,2)</f>
        <v>-2.57</v>
      </c>
      <c r="T70" s="5" t="str">
        <f>FIXED('WinBUGS output'!Y69,2)</f>
        <v>-0.23</v>
      </c>
    </row>
    <row r="71" spans="1:20" x14ac:dyDescent="0.25">
      <c r="A71">
        <v>2</v>
      </c>
      <c r="B71">
        <v>10</v>
      </c>
      <c r="C71" s="5" t="str">
        <f>VLOOKUP(A71,'WinBUGS output'!A:C,3,FALSE)</f>
        <v>Waitlist</v>
      </c>
      <c r="D71" s="5" t="str">
        <f>VLOOKUP(B71,'WinBUGS output'!A:C,3,FALSE)</f>
        <v>Internet-delivered therapist-guided physical activity</v>
      </c>
      <c r="E71" s="5" t="str">
        <f>FIXED('WinBUGS output'!N70,2)</f>
        <v>-0.77</v>
      </c>
      <c r="F71" s="5" t="str">
        <f>FIXED('WinBUGS output'!M70,2)</f>
        <v>-1.29</v>
      </c>
      <c r="G71" s="5" t="str">
        <f>FIXED('WinBUGS output'!O70,2)</f>
        <v>-0.20</v>
      </c>
      <c r="H71" s="37" t="s">
        <v>2536</v>
      </c>
      <c r="I71" s="37" t="s">
        <v>2537</v>
      </c>
      <c r="J71" s="37" t="s">
        <v>2538</v>
      </c>
      <c r="N71">
        <v>3</v>
      </c>
      <c r="O71">
        <v>24</v>
      </c>
      <c r="P71" s="5" t="str">
        <f>VLOOKUP('Direct SMDs'!N71,'WinBUGS output'!D:F,3,FALSE)</f>
        <v>Attention placebo</v>
      </c>
      <c r="Q71" s="5" t="str">
        <f>VLOOKUP('Direct SMDs'!O71,'WinBUGS output'!D:F,3,FALSE)</f>
        <v>Combined (Exercise + AD/CBT)</v>
      </c>
      <c r="R71" s="5" t="str">
        <f>FIXED('WinBUGS output'!X70,2)</f>
        <v>-1.18</v>
      </c>
      <c r="S71" s="5" t="str">
        <f>FIXED('WinBUGS output'!W70,2)</f>
        <v>-2.29</v>
      </c>
      <c r="T71" s="5" t="str">
        <f>FIXED('WinBUGS output'!Y70,2)</f>
        <v>-0.07</v>
      </c>
    </row>
    <row r="72" spans="1:20" x14ac:dyDescent="0.25">
      <c r="A72">
        <v>2</v>
      </c>
      <c r="B72">
        <v>11</v>
      </c>
      <c r="C72" s="5" t="str">
        <f>VLOOKUP(A72,'WinBUGS output'!A:C,3,FALSE)</f>
        <v>Waitlist</v>
      </c>
      <c r="D72" s="5" t="str">
        <f>VLOOKUP(B72,'WinBUGS output'!A:C,3,FALSE)</f>
        <v>Any TCA</v>
      </c>
      <c r="E72" s="5" t="str">
        <f>FIXED('WinBUGS output'!N71,2)</f>
        <v>-0.89</v>
      </c>
      <c r="F72" s="5" t="str">
        <f>FIXED('WinBUGS output'!M71,2)</f>
        <v>-1.33</v>
      </c>
      <c r="G72" s="5" t="str">
        <f>FIXED('WinBUGS output'!O71,2)</f>
        <v>-0.41</v>
      </c>
      <c r="H72" s="37"/>
      <c r="I72" s="37"/>
      <c r="J72" s="37"/>
      <c r="N72">
        <v>3</v>
      </c>
      <c r="O72">
        <v>25</v>
      </c>
      <c r="P72" s="5" t="str">
        <f>VLOOKUP('Direct SMDs'!N72,'WinBUGS output'!D:F,3,FALSE)</f>
        <v>Attention placebo</v>
      </c>
      <c r="Q72" s="5" t="str">
        <f>VLOOKUP('Direct SMDs'!O72,'WinBUGS output'!D:F,3,FALSE)</f>
        <v>Combined (Self-help + AD)</v>
      </c>
      <c r="R72" s="5" t="str">
        <f>FIXED('WinBUGS output'!X71,2)</f>
        <v>-0.33</v>
      </c>
      <c r="S72" s="5" t="str">
        <f>FIXED('WinBUGS output'!W71,2)</f>
        <v>-1.49</v>
      </c>
      <c r="T72" s="5" t="str">
        <f>FIXED('WinBUGS output'!Y71,2)</f>
        <v>0.80</v>
      </c>
    </row>
    <row r="73" spans="1:20" x14ac:dyDescent="0.25">
      <c r="A73">
        <v>2</v>
      </c>
      <c r="B73">
        <v>12</v>
      </c>
      <c r="C73" s="5" t="str">
        <f>VLOOKUP(A73,'WinBUGS output'!A:C,3,FALSE)</f>
        <v>Waitlist</v>
      </c>
      <c r="D73" s="5" t="str">
        <f>VLOOKUP(B73,'WinBUGS output'!A:C,3,FALSE)</f>
        <v>Amitriptyline</v>
      </c>
      <c r="E73" s="5" t="str">
        <f>FIXED('WinBUGS output'!N72,2)</f>
        <v>-1.04</v>
      </c>
      <c r="F73" s="5" t="str">
        <f>FIXED('WinBUGS output'!M72,2)</f>
        <v>-1.43</v>
      </c>
      <c r="G73" s="5" t="str">
        <f>FIXED('WinBUGS output'!O72,2)</f>
        <v>-0.68</v>
      </c>
      <c r="H73" s="37"/>
      <c r="I73" s="37"/>
      <c r="J73" s="37"/>
      <c r="N73">
        <v>4</v>
      </c>
      <c r="O73">
        <v>5</v>
      </c>
      <c r="P73" s="5" t="str">
        <f>VLOOKUP('Direct SMDs'!N73,'WinBUGS output'!D:F,3,FALSE)</f>
        <v>TAU</v>
      </c>
      <c r="Q73" s="5" t="str">
        <f>VLOOKUP('Direct SMDs'!O73,'WinBUGS output'!D:F,3,FALSE)</f>
        <v>Exercise</v>
      </c>
      <c r="R73" s="5" t="str">
        <f>FIXED('WinBUGS output'!X72,2)</f>
        <v>-0.69</v>
      </c>
      <c r="S73" s="5" t="str">
        <f>FIXED('WinBUGS output'!W72,2)</f>
        <v>-1.49</v>
      </c>
      <c r="T73" s="5" t="str">
        <f>FIXED('WinBUGS output'!Y72,2)</f>
        <v>0.04</v>
      </c>
    </row>
    <row r="74" spans="1:20" x14ac:dyDescent="0.25">
      <c r="A74">
        <v>2</v>
      </c>
      <c r="B74">
        <v>13</v>
      </c>
      <c r="C74" s="5" t="str">
        <f>VLOOKUP(A74,'WinBUGS output'!A:C,3,FALSE)</f>
        <v>Waitlist</v>
      </c>
      <c r="D74" s="5" t="str">
        <f>VLOOKUP(B74,'WinBUGS output'!A:C,3,FALSE)</f>
        <v>Imipramine</v>
      </c>
      <c r="E74" s="5" t="str">
        <f>FIXED('WinBUGS output'!N73,2)</f>
        <v>-0.93</v>
      </c>
      <c r="F74" s="5" t="str">
        <f>FIXED('WinBUGS output'!M73,2)</f>
        <v>-1.30</v>
      </c>
      <c r="G74" s="5" t="str">
        <f>FIXED('WinBUGS output'!O73,2)</f>
        <v>-0.57</v>
      </c>
      <c r="H74" s="37"/>
      <c r="I74" s="37"/>
      <c r="J74" s="37"/>
      <c r="N74">
        <v>4</v>
      </c>
      <c r="O74">
        <v>6</v>
      </c>
      <c r="P74" s="5" t="str">
        <f>VLOOKUP('Direct SMDs'!N74,'WinBUGS output'!D:F,3,FALSE)</f>
        <v>TAU</v>
      </c>
      <c r="Q74" s="5" t="str">
        <f>VLOOKUP('Direct SMDs'!O74,'WinBUGS output'!D:F,3,FALSE)</f>
        <v>TCA</v>
      </c>
      <c r="R74" s="5" t="str">
        <f>FIXED('WinBUGS output'!X73,2)</f>
        <v>-0.81</v>
      </c>
      <c r="S74" s="5" t="str">
        <f>FIXED('WinBUGS output'!W73,2)</f>
        <v>-1.53</v>
      </c>
      <c r="T74" s="5" t="str">
        <f>FIXED('WinBUGS output'!Y73,2)</f>
        <v>-0.18</v>
      </c>
    </row>
    <row r="75" spans="1:20" x14ac:dyDescent="0.25">
      <c r="A75">
        <v>2</v>
      </c>
      <c r="B75">
        <v>14</v>
      </c>
      <c r="C75" s="5" t="str">
        <f>VLOOKUP(A75,'WinBUGS output'!A:C,3,FALSE)</f>
        <v>Waitlist</v>
      </c>
      <c r="D75" s="5" t="str">
        <f>VLOOKUP(B75,'WinBUGS output'!A:C,3,FALSE)</f>
        <v>Lofepramine</v>
      </c>
      <c r="E75" s="5" t="str">
        <f>FIXED('WinBUGS output'!N74,2)</f>
        <v>-0.98</v>
      </c>
      <c r="F75" s="5" t="str">
        <f>FIXED('WinBUGS output'!M74,2)</f>
        <v>-1.47</v>
      </c>
      <c r="G75" s="5" t="str">
        <f>FIXED('WinBUGS output'!O74,2)</f>
        <v>-0.50</v>
      </c>
      <c r="H75" s="37"/>
      <c r="I75" s="37"/>
      <c r="J75" s="37"/>
      <c r="N75">
        <v>4</v>
      </c>
      <c r="O75">
        <v>7</v>
      </c>
      <c r="P75" s="5" t="str">
        <f>VLOOKUP('Direct SMDs'!N75,'WinBUGS output'!D:F,3,FALSE)</f>
        <v>TAU</v>
      </c>
      <c r="Q75" s="5" t="str">
        <f>VLOOKUP('Direct SMDs'!O75,'WinBUGS output'!D:F,3,FALSE)</f>
        <v>SSRI</v>
      </c>
      <c r="R75" s="5" t="str">
        <f>FIXED('WinBUGS output'!X74,2)</f>
        <v>-0.68</v>
      </c>
      <c r="S75" s="5" t="str">
        <f>FIXED('WinBUGS output'!W74,2)</f>
        <v>-1.39</v>
      </c>
      <c r="T75" s="5" t="str">
        <f>FIXED('WinBUGS output'!Y74,2)</f>
        <v>-0.06</v>
      </c>
    </row>
    <row r="76" spans="1:20" x14ac:dyDescent="0.25">
      <c r="A76">
        <v>2</v>
      </c>
      <c r="B76">
        <v>15</v>
      </c>
      <c r="C76" s="5" t="str">
        <f>VLOOKUP(A76,'WinBUGS output'!A:C,3,FALSE)</f>
        <v>Waitlist</v>
      </c>
      <c r="D76" s="5" t="str">
        <f>VLOOKUP(B76,'WinBUGS output'!A:C,3,FALSE)</f>
        <v>Citalopram</v>
      </c>
      <c r="E76" s="5" t="str">
        <f>FIXED('WinBUGS output'!N75,2)</f>
        <v>-0.82</v>
      </c>
      <c r="F76" s="5" t="str">
        <f>FIXED('WinBUGS output'!M75,2)</f>
        <v>-1.22</v>
      </c>
      <c r="G76" s="5" t="str">
        <f>FIXED('WinBUGS output'!O75,2)</f>
        <v>-0.41</v>
      </c>
      <c r="H76" s="37"/>
      <c r="I76" s="37"/>
      <c r="J76" s="37"/>
      <c r="N76">
        <v>4</v>
      </c>
      <c r="O76">
        <v>8</v>
      </c>
      <c r="P76" s="5" t="str">
        <f>VLOOKUP('Direct SMDs'!N76,'WinBUGS output'!D:F,3,FALSE)</f>
        <v>TAU</v>
      </c>
      <c r="Q76" s="5" t="str">
        <f>VLOOKUP('Direct SMDs'!O76,'WinBUGS output'!D:F,3,FALSE)</f>
        <v>Any AD</v>
      </c>
      <c r="R76" s="5" t="str">
        <f>FIXED('WinBUGS output'!X75,2)</f>
        <v>-1.08</v>
      </c>
      <c r="S76" s="5" t="str">
        <f>FIXED('WinBUGS output'!W75,2)</f>
        <v>-2.08</v>
      </c>
      <c r="T76" s="5" t="str">
        <f>FIXED('WinBUGS output'!Y75,2)</f>
        <v>-0.12</v>
      </c>
    </row>
    <row r="77" spans="1:20" x14ac:dyDescent="0.25">
      <c r="A77">
        <v>2</v>
      </c>
      <c r="B77">
        <v>16</v>
      </c>
      <c r="C77" s="5" t="str">
        <f>VLOOKUP(A77,'WinBUGS output'!A:C,3,FALSE)</f>
        <v>Waitlist</v>
      </c>
      <c r="D77" s="5" t="str">
        <f>VLOOKUP(B77,'WinBUGS output'!A:C,3,FALSE)</f>
        <v>Escitalopram</v>
      </c>
      <c r="E77" s="5" t="str">
        <f>FIXED('WinBUGS output'!N76,2)</f>
        <v>-0.78</v>
      </c>
      <c r="F77" s="5" t="str">
        <f>FIXED('WinBUGS output'!M76,2)</f>
        <v>-1.14</v>
      </c>
      <c r="G77" s="5" t="str">
        <f>FIXED('WinBUGS output'!O76,2)</f>
        <v>-0.40</v>
      </c>
      <c r="H77" s="37"/>
      <c r="I77" s="37"/>
      <c r="J77" s="37"/>
      <c r="N77">
        <v>4</v>
      </c>
      <c r="O77">
        <v>9</v>
      </c>
      <c r="P77" s="5" t="str">
        <f>VLOOKUP('Direct SMDs'!N77,'WinBUGS output'!D:F,3,FALSE)</f>
        <v>TAU</v>
      </c>
      <c r="Q77" s="5" t="str">
        <f>VLOOKUP('Direct SMDs'!O77,'WinBUGS output'!D:F,3,FALSE)</f>
        <v>Short-term psychodynamic psychotherapies</v>
      </c>
      <c r="R77" s="5" t="str">
        <f>FIXED('WinBUGS output'!X76,2)</f>
        <v>-0.75</v>
      </c>
      <c r="S77" s="5" t="str">
        <f>FIXED('WinBUGS output'!W76,2)</f>
        <v>-1.75</v>
      </c>
      <c r="T77" s="5" t="str">
        <f>FIXED('WinBUGS output'!Y76,2)</f>
        <v>0.21</v>
      </c>
    </row>
    <row r="78" spans="1:20" x14ac:dyDescent="0.25">
      <c r="A78">
        <v>2</v>
      </c>
      <c r="B78">
        <v>17</v>
      </c>
      <c r="C78" s="5" t="str">
        <f>VLOOKUP(A78,'WinBUGS output'!A:C,3,FALSE)</f>
        <v>Waitlist</v>
      </c>
      <c r="D78" s="5" t="str">
        <f>VLOOKUP(B78,'WinBUGS output'!A:C,3,FALSE)</f>
        <v>Fluoxetine</v>
      </c>
      <c r="E78" s="5" t="str">
        <f>FIXED('WinBUGS output'!N77,2)</f>
        <v>-0.90</v>
      </c>
      <c r="F78" s="5" t="str">
        <f>FIXED('WinBUGS output'!M77,2)</f>
        <v>-1.23</v>
      </c>
      <c r="G78" s="5" t="str">
        <f>FIXED('WinBUGS output'!O77,2)</f>
        <v>-0.59</v>
      </c>
      <c r="H78" s="37"/>
      <c r="I78" s="37"/>
      <c r="J78" s="37"/>
      <c r="N78">
        <v>4</v>
      </c>
      <c r="O78">
        <v>10</v>
      </c>
      <c r="P78" s="5" t="str">
        <f>VLOOKUP('Direct SMDs'!N78,'WinBUGS output'!D:F,3,FALSE)</f>
        <v>TAU</v>
      </c>
      <c r="Q78" s="5" t="str">
        <f>VLOOKUP('Direct SMDs'!O78,'WinBUGS output'!D:F,3,FALSE)</f>
        <v>Self-help with support</v>
      </c>
      <c r="R78" s="5" t="str">
        <f>FIXED('WinBUGS output'!X77,2)</f>
        <v>-0.88</v>
      </c>
      <c r="S78" s="5" t="str">
        <f>FIXED('WinBUGS output'!W77,2)</f>
        <v>-1.61</v>
      </c>
      <c r="T78" s="5" t="str">
        <f>FIXED('WinBUGS output'!Y77,2)</f>
        <v>-0.24</v>
      </c>
    </row>
    <row r="79" spans="1:20" x14ac:dyDescent="0.25">
      <c r="A79">
        <v>2</v>
      </c>
      <c r="B79">
        <v>18</v>
      </c>
      <c r="C79" s="5" t="str">
        <f>VLOOKUP(A79,'WinBUGS output'!A:C,3,FALSE)</f>
        <v>Waitlist</v>
      </c>
      <c r="D79" s="5" t="str">
        <f>VLOOKUP(B79,'WinBUGS output'!A:C,3,FALSE)</f>
        <v>Sertraline</v>
      </c>
      <c r="E79" s="5" t="str">
        <f>FIXED('WinBUGS output'!N78,2)</f>
        <v>-0.82</v>
      </c>
      <c r="F79" s="5" t="str">
        <f>FIXED('WinBUGS output'!M78,2)</f>
        <v>-1.12</v>
      </c>
      <c r="G79" s="5" t="str">
        <f>FIXED('WinBUGS output'!O78,2)</f>
        <v>-0.52</v>
      </c>
      <c r="H79" s="37" t="s">
        <v>2539</v>
      </c>
      <c r="I79" s="37" t="s">
        <v>2540</v>
      </c>
      <c r="J79" s="37" t="s">
        <v>2541</v>
      </c>
      <c r="N79">
        <v>4</v>
      </c>
      <c r="O79">
        <v>11</v>
      </c>
      <c r="P79" s="5" t="str">
        <f>VLOOKUP('Direct SMDs'!N79,'WinBUGS output'!D:F,3,FALSE)</f>
        <v>TAU</v>
      </c>
      <c r="Q79" s="5" t="str">
        <f>VLOOKUP('Direct SMDs'!O79,'WinBUGS output'!D:F,3,FALSE)</f>
        <v>Self-help</v>
      </c>
      <c r="R79" s="5" t="str">
        <f>FIXED('WinBUGS output'!X78,2)</f>
        <v>-0.44</v>
      </c>
      <c r="S79" s="5" t="str">
        <f>FIXED('WinBUGS output'!W78,2)</f>
        <v>-1.12</v>
      </c>
      <c r="T79" s="5" t="str">
        <f>FIXED('WinBUGS output'!Y78,2)</f>
        <v>0.17</v>
      </c>
    </row>
    <row r="80" spans="1:20" x14ac:dyDescent="0.25">
      <c r="A80">
        <v>2</v>
      </c>
      <c r="B80">
        <v>19</v>
      </c>
      <c r="C80" s="5" t="str">
        <f>VLOOKUP(A80,'WinBUGS output'!A:C,3,FALSE)</f>
        <v>Waitlist</v>
      </c>
      <c r="D80" s="5" t="str">
        <f>VLOOKUP(B80,'WinBUGS output'!A:C,3,FALSE)</f>
        <v>Any AD</v>
      </c>
      <c r="E80" s="5" t="str">
        <f>FIXED('WinBUGS output'!N79,2)</f>
        <v>-1.22</v>
      </c>
      <c r="F80" s="5" t="str">
        <f>FIXED('WinBUGS output'!M79,2)</f>
        <v>-1.59</v>
      </c>
      <c r="G80" s="5" t="str">
        <f>FIXED('WinBUGS output'!O79,2)</f>
        <v>-0.85</v>
      </c>
      <c r="H80" s="37"/>
      <c r="I80" s="37"/>
      <c r="J80" s="37"/>
      <c r="N80">
        <v>4</v>
      </c>
      <c r="O80">
        <v>12</v>
      </c>
      <c r="P80" s="5" t="str">
        <f>VLOOKUP('Direct SMDs'!N80,'WinBUGS output'!D:F,3,FALSE)</f>
        <v>TAU</v>
      </c>
      <c r="Q80" s="5" t="str">
        <f>VLOOKUP('Direct SMDs'!O80,'WinBUGS output'!D:F,3,FALSE)</f>
        <v>Psychoeducational interventions</v>
      </c>
      <c r="R80" s="5" t="str">
        <f>FIXED('WinBUGS output'!X79,2)</f>
        <v>-0.47</v>
      </c>
      <c r="S80" s="5" t="str">
        <f>FIXED('WinBUGS output'!W79,2)</f>
        <v>-1.22</v>
      </c>
      <c r="T80" s="5" t="str">
        <f>FIXED('WinBUGS output'!Y79,2)</f>
        <v>0.22</v>
      </c>
    </row>
    <row r="81" spans="1:20" x14ac:dyDescent="0.25">
      <c r="A81">
        <v>2</v>
      </c>
      <c r="B81">
        <v>20</v>
      </c>
      <c r="C81" s="5" t="str">
        <f>VLOOKUP(A81,'WinBUGS output'!A:C,3,FALSE)</f>
        <v>Waitlist</v>
      </c>
      <c r="D81" s="5" t="str">
        <f>VLOOKUP(B81,'WinBUGS output'!A:C,3,FALSE)</f>
        <v>Short-term psychodynamic psychotherapy individual</v>
      </c>
      <c r="E81" s="5" t="str">
        <f>FIXED('WinBUGS output'!N80,2)</f>
        <v>-0.89</v>
      </c>
      <c r="F81" s="5" t="str">
        <f>FIXED('WinBUGS output'!M80,2)</f>
        <v>-1.26</v>
      </c>
      <c r="G81" s="5" t="str">
        <f>FIXED('WinBUGS output'!O80,2)</f>
        <v>-0.51</v>
      </c>
      <c r="H81" s="37" t="s">
        <v>2542</v>
      </c>
      <c r="I81" s="37" t="s">
        <v>2543</v>
      </c>
      <c r="J81" s="37" t="s">
        <v>2544</v>
      </c>
      <c r="N81">
        <v>4</v>
      </c>
      <c r="O81">
        <v>13</v>
      </c>
      <c r="P81" s="5" t="str">
        <f>VLOOKUP('Direct SMDs'!N81,'WinBUGS output'!D:F,3,FALSE)</f>
        <v>TAU</v>
      </c>
      <c r="Q81" s="5" t="str">
        <f>VLOOKUP('Direct SMDs'!O81,'WinBUGS output'!D:F,3,FALSE)</f>
        <v>Interpersonal psychotherapy (IPT)</v>
      </c>
      <c r="R81" s="5" t="str">
        <f>FIXED('WinBUGS output'!X80,2)</f>
        <v>-0.58</v>
      </c>
      <c r="S81" s="5" t="str">
        <f>FIXED('WinBUGS output'!W80,2)</f>
        <v>-1.56</v>
      </c>
      <c r="T81" s="5" t="str">
        <f>FIXED('WinBUGS output'!Y80,2)</f>
        <v>0.37</v>
      </c>
    </row>
    <row r="82" spans="1:20" x14ac:dyDescent="0.25">
      <c r="A82">
        <v>2</v>
      </c>
      <c r="B82">
        <v>21</v>
      </c>
      <c r="C82" s="5" t="str">
        <f>VLOOKUP(A82,'WinBUGS output'!A:C,3,FALSE)</f>
        <v>Waitlist</v>
      </c>
      <c r="D82" s="5" t="str">
        <f>VLOOKUP(B82,'WinBUGS output'!A:C,3,FALSE)</f>
        <v>Cognitive bibliotherapy with support</v>
      </c>
      <c r="E82" s="5" t="str">
        <f>FIXED('WinBUGS output'!N81,2)</f>
        <v>-0.82</v>
      </c>
      <c r="F82" s="5" t="str">
        <f>FIXED('WinBUGS output'!M81,2)</f>
        <v>-1.12</v>
      </c>
      <c r="G82" s="5" t="str">
        <f>FIXED('WinBUGS output'!O81,2)</f>
        <v>-0.52</v>
      </c>
      <c r="H82" s="37" t="s">
        <v>2545</v>
      </c>
      <c r="I82" s="37" t="s">
        <v>2546</v>
      </c>
      <c r="J82" s="37" t="s">
        <v>2547</v>
      </c>
      <c r="N82">
        <v>4</v>
      </c>
      <c r="O82">
        <v>14</v>
      </c>
      <c r="P82" s="5" t="str">
        <f>VLOOKUP('Direct SMDs'!N82,'WinBUGS output'!D:F,3,FALSE)</f>
        <v>TAU</v>
      </c>
      <c r="Q82" s="5" t="str">
        <f>VLOOKUP('Direct SMDs'!O82,'WinBUGS output'!D:F,3,FALSE)</f>
        <v>Counselling</v>
      </c>
      <c r="R82" s="5" t="str">
        <f>FIXED('WinBUGS output'!X81,2)</f>
        <v>-0.55</v>
      </c>
      <c r="S82" s="5" t="str">
        <f>FIXED('WinBUGS output'!W81,2)</f>
        <v>-1.40</v>
      </c>
      <c r="T82" s="5" t="str">
        <f>FIXED('WinBUGS output'!Y81,2)</f>
        <v>0.26</v>
      </c>
    </row>
    <row r="83" spans="1:20" x14ac:dyDescent="0.25">
      <c r="A83">
        <v>2</v>
      </c>
      <c r="B83">
        <v>22</v>
      </c>
      <c r="C83" s="5" t="str">
        <f>VLOOKUP(A83,'WinBUGS output'!A:C,3,FALSE)</f>
        <v>Waitlist</v>
      </c>
      <c r="D83" s="5" t="str">
        <f>VLOOKUP(B83,'WinBUGS output'!A:C,3,FALSE)</f>
        <v>Computerised behavioural activation with support</v>
      </c>
      <c r="E83" s="5" t="str">
        <f>FIXED('WinBUGS output'!N82,2)</f>
        <v>-1.00</v>
      </c>
      <c r="F83" s="5" t="str">
        <f>FIXED('WinBUGS output'!M82,2)</f>
        <v>-1.43</v>
      </c>
      <c r="G83" s="5" t="str">
        <f>FIXED('WinBUGS output'!O82,2)</f>
        <v>-0.58</v>
      </c>
      <c r="H83" s="37" t="s">
        <v>2548</v>
      </c>
      <c r="I83" s="37" t="s">
        <v>2549</v>
      </c>
      <c r="J83" s="37" t="s">
        <v>2544</v>
      </c>
      <c r="N83">
        <v>4</v>
      </c>
      <c r="O83">
        <v>15</v>
      </c>
      <c r="P83" s="5" t="str">
        <f>VLOOKUP('Direct SMDs'!N83,'WinBUGS output'!D:F,3,FALSE)</f>
        <v>TAU</v>
      </c>
      <c r="Q83" s="5" t="str">
        <f>VLOOKUP('Direct SMDs'!O83,'WinBUGS output'!D:F,3,FALSE)</f>
        <v>Problem solving</v>
      </c>
      <c r="R83" s="5" t="str">
        <f>FIXED('WinBUGS output'!X82,2)</f>
        <v>0.30</v>
      </c>
      <c r="S83" s="5" t="str">
        <f>FIXED('WinBUGS output'!W82,2)</f>
        <v>-0.77</v>
      </c>
      <c r="T83" s="5" t="str">
        <f>FIXED('WinBUGS output'!Y82,2)</f>
        <v>1.38</v>
      </c>
    </row>
    <row r="84" spans="1:20" x14ac:dyDescent="0.25">
      <c r="A84">
        <v>2</v>
      </c>
      <c r="B84">
        <v>23</v>
      </c>
      <c r="C84" s="5" t="str">
        <f>VLOOKUP(A84,'WinBUGS output'!A:C,3,FALSE)</f>
        <v>Waitlist</v>
      </c>
      <c r="D84" s="5" t="str">
        <f>VLOOKUP(B84,'WinBUGS output'!A:C,3,FALSE)</f>
        <v>Computerised psychodynamic therapy with support</v>
      </c>
      <c r="E84" s="5" t="str">
        <f>FIXED('WinBUGS output'!N83,2)</f>
        <v>-1.38</v>
      </c>
      <c r="F84" s="5" t="str">
        <f>FIXED('WinBUGS output'!M83,2)</f>
        <v>-2.02</v>
      </c>
      <c r="G84" s="5" t="str">
        <f>FIXED('WinBUGS output'!O83,2)</f>
        <v>-0.86</v>
      </c>
      <c r="H84" s="37"/>
      <c r="I84" s="37"/>
      <c r="J84" s="37"/>
      <c r="N84">
        <v>4</v>
      </c>
      <c r="O84">
        <v>16</v>
      </c>
      <c r="P84" s="5" t="str">
        <f>VLOOKUP('Direct SMDs'!N84,'WinBUGS output'!D:F,3,FALSE)</f>
        <v>TAU</v>
      </c>
      <c r="Q84" s="5" t="str">
        <f>VLOOKUP('Direct SMDs'!O84,'WinBUGS output'!D:F,3,FALSE)</f>
        <v>Behavioural therapies (individual)</v>
      </c>
      <c r="R84" s="5" t="str">
        <f>FIXED('WinBUGS output'!X83,2)</f>
        <v>-1.25</v>
      </c>
      <c r="S84" s="5" t="str">
        <f>FIXED('WinBUGS output'!W83,2)</f>
        <v>-2.27</v>
      </c>
      <c r="T84" s="5" t="str">
        <f>FIXED('WinBUGS output'!Y83,2)</f>
        <v>-0.27</v>
      </c>
    </row>
    <row r="85" spans="1:20" x14ac:dyDescent="0.25">
      <c r="A85">
        <v>2</v>
      </c>
      <c r="B85">
        <v>24</v>
      </c>
      <c r="C85" s="5" t="str">
        <f>VLOOKUP(A85,'WinBUGS output'!A:C,3,FALSE)</f>
        <v>Waitlist</v>
      </c>
      <c r="D85" s="5" t="str">
        <f>VLOOKUP(B85,'WinBUGS output'!A:C,3,FALSE)</f>
        <v>Computerised-CBT (CCBT) with support</v>
      </c>
      <c r="E85" s="5" t="str">
        <f>FIXED('WinBUGS output'!N84,2)</f>
        <v>-1.06</v>
      </c>
      <c r="F85" s="5" t="str">
        <f>FIXED('WinBUGS output'!M84,2)</f>
        <v>-1.30</v>
      </c>
      <c r="G85" s="5" t="str">
        <f>FIXED('WinBUGS output'!O84,2)</f>
        <v>-0.82</v>
      </c>
      <c r="H85" s="37" t="s">
        <v>2550</v>
      </c>
      <c r="I85" s="37" t="s">
        <v>2551</v>
      </c>
      <c r="J85" s="37" t="s">
        <v>2552</v>
      </c>
      <c r="N85">
        <v>4</v>
      </c>
      <c r="O85">
        <v>17</v>
      </c>
      <c r="P85" s="5" t="str">
        <f>VLOOKUP('Direct SMDs'!N85,'WinBUGS output'!D:F,3,FALSE)</f>
        <v>TAU</v>
      </c>
      <c r="Q85" s="5" t="str">
        <f>VLOOKUP('Direct SMDs'!O85,'WinBUGS output'!D:F,3,FALSE)</f>
        <v>Cognitive and cognitive behavioural therapies (individual)</v>
      </c>
      <c r="R85" s="5" t="str">
        <f>FIXED('WinBUGS output'!X84,2)</f>
        <v>-0.89</v>
      </c>
      <c r="S85" s="5" t="str">
        <f>FIXED('WinBUGS output'!W84,2)</f>
        <v>-1.55</v>
      </c>
      <c r="T85" s="5" t="str">
        <f>FIXED('WinBUGS output'!Y84,2)</f>
        <v>-0.28</v>
      </c>
    </row>
    <row r="86" spans="1:20" x14ac:dyDescent="0.25">
      <c r="A86">
        <v>2</v>
      </c>
      <c r="B86">
        <v>25</v>
      </c>
      <c r="C86" s="5" t="str">
        <f>VLOOKUP(A86,'WinBUGS output'!A:C,3,FALSE)</f>
        <v>Waitlist</v>
      </c>
      <c r="D86" s="5" t="str">
        <f>VLOOKUP(B86,'WinBUGS output'!A:C,3,FALSE)</f>
        <v>Computerised-CBT (CCBT) with support + TAU</v>
      </c>
      <c r="E86" s="5" t="str">
        <f>FIXED('WinBUGS output'!N85,2)</f>
        <v>-0.85</v>
      </c>
      <c r="F86" s="5" t="str">
        <f>FIXED('WinBUGS output'!M85,2)</f>
        <v>-1.32</v>
      </c>
      <c r="G86" s="5" t="str">
        <f>FIXED('WinBUGS output'!O85,2)</f>
        <v>-0.32</v>
      </c>
      <c r="H86" s="37"/>
      <c r="I86" s="37"/>
      <c r="J86" s="37"/>
      <c r="N86">
        <v>4</v>
      </c>
      <c r="O86">
        <v>18</v>
      </c>
      <c r="P86" s="5" t="str">
        <f>VLOOKUP('Direct SMDs'!N86,'WinBUGS output'!D:F,3,FALSE)</f>
        <v>TAU</v>
      </c>
      <c r="Q86" s="5" t="str">
        <f>VLOOKUP('Direct SMDs'!O86,'WinBUGS output'!D:F,3,FALSE)</f>
        <v>Behavioural, cognitive, or CBT groups</v>
      </c>
      <c r="R86" s="5" t="str">
        <f>FIXED('WinBUGS output'!X85,2)</f>
        <v>-0.57</v>
      </c>
      <c r="S86" s="5" t="str">
        <f>FIXED('WinBUGS output'!W85,2)</f>
        <v>-1.27</v>
      </c>
      <c r="T86" s="5" t="str">
        <f>FIXED('WinBUGS output'!Y85,2)</f>
        <v>0.03</v>
      </c>
    </row>
    <row r="87" spans="1:20" x14ac:dyDescent="0.25">
      <c r="A87">
        <v>2</v>
      </c>
      <c r="B87">
        <v>26</v>
      </c>
      <c r="C87" s="5" t="str">
        <f>VLOOKUP(A87,'WinBUGS output'!A:C,3,FALSE)</f>
        <v>Waitlist</v>
      </c>
      <c r="D87" s="5" t="str">
        <f>VLOOKUP(B87,'WinBUGS output'!A:C,3,FALSE)</f>
        <v>Cognitive bibliotherapy</v>
      </c>
      <c r="E87" s="5" t="str">
        <f>FIXED('WinBUGS output'!N86,2)</f>
        <v>-0.67</v>
      </c>
      <c r="F87" s="5" t="str">
        <f>FIXED('WinBUGS output'!M86,2)</f>
        <v>-0.91</v>
      </c>
      <c r="G87" s="5" t="str">
        <f>FIXED('WinBUGS output'!O86,2)</f>
        <v>-0.45</v>
      </c>
      <c r="H87" s="37" t="s">
        <v>2553</v>
      </c>
      <c r="I87" s="37" t="s">
        <v>2554</v>
      </c>
      <c r="J87" s="37" t="s">
        <v>2555</v>
      </c>
      <c r="N87">
        <v>4</v>
      </c>
      <c r="O87">
        <v>19</v>
      </c>
      <c r="P87" s="5" t="str">
        <f>VLOOKUP('Direct SMDs'!N87,'WinBUGS output'!D:F,3,FALSE)</f>
        <v>TAU</v>
      </c>
      <c r="Q87" s="5" t="str">
        <f>VLOOKUP('Direct SMDs'!O87,'WinBUGS output'!D:F,3,FALSE)</f>
        <v>Combined (Cognitive and cognitive behavioural therapies individual + AD)</v>
      </c>
      <c r="R87" s="5" t="str">
        <f>FIXED('WinBUGS output'!X86,2)</f>
        <v>-1.17</v>
      </c>
      <c r="S87" s="5" t="str">
        <f>FIXED('WinBUGS output'!W86,2)</f>
        <v>-2.05</v>
      </c>
      <c r="T87" s="5" t="str">
        <f>FIXED('WinBUGS output'!Y86,2)</f>
        <v>-0.34</v>
      </c>
    </row>
    <row r="88" spans="1:20" x14ac:dyDescent="0.25">
      <c r="A88">
        <v>2</v>
      </c>
      <c r="B88">
        <v>27</v>
      </c>
      <c r="C88" s="5" t="str">
        <f>VLOOKUP(A88,'WinBUGS output'!A:C,3,FALSE)</f>
        <v>Waitlist</v>
      </c>
      <c r="D88" s="5" t="str">
        <f>VLOOKUP(B88,'WinBUGS output'!A:C,3,FALSE)</f>
        <v>Cognitive bibliotherapy + TAU</v>
      </c>
      <c r="E88" s="5" t="str">
        <f>FIXED('WinBUGS output'!N87,2)</f>
        <v>-0.42</v>
      </c>
      <c r="F88" s="5" t="str">
        <f>FIXED('WinBUGS output'!M87,2)</f>
        <v>-0.85</v>
      </c>
      <c r="G88" s="5" t="str">
        <f>FIXED('WinBUGS output'!O87,2)</f>
        <v>0.10</v>
      </c>
      <c r="H88" s="37"/>
      <c r="I88" s="37"/>
      <c r="J88" s="37"/>
      <c r="N88">
        <v>4</v>
      </c>
      <c r="O88">
        <v>20</v>
      </c>
      <c r="P88" s="5" t="str">
        <f>VLOOKUP('Direct SMDs'!N88,'WinBUGS output'!D:F,3,FALSE)</f>
        <v>TAU</v>
      </c>
      <c r="Q88" s="5" t="str">
        <f>VLOOKUP('Direct SMDs'!O88,'WinBUGS output'!D:F,3,FALSE)</f>
        <v>Combined (Counselling + AD)</v>
      </c>
      <c r="R88" s="5" t="str">
        <f>FIXED('WinBUGS output'!X87,2)</f>
        <v>-1.73</v>
      </c>
      <c r="S88" s="5" t="str">
        <f>FIXED('WinBUGS output'!W87,2)</f>
        <v>-3.45</v>
      </c>
      <c r="T88" s="5" t="str">
        <f>FIXED('WinBUGS output'!Y87,2)</f>
        <v>-0.01</v>
      </c>
    </row>
    <row r="89" spans="1:20" x14ac:dyDescent="0.25">
      <c r="A89">
        <v>2</v>
      </c>
      <c r="B89">
        <v>28</v>
      </c>
      <c r="C89" s="5" t="str">
        <f>VLOOKUP(A89,'WinBUGS output'!A:C,3,FALSE)</f>
        <v>Waitlist</v>
      </c>
      <c r="D89" s="5" t="str">
        <f>VLOOKUP(B89,'WinBUGS output'!A:C,3,FALSE)</f>
        <v>Computerised mindfulness intervention</v>
      </c>
      <c r="E89" s="5" t="str">
        <f>FIXED('WinBUGS output'!N88,2)</f>
        <v>-0.71</v>
      </c>
      <c r="F89" s="5" t="str">
        <f>FIXED('WinBUGS output'!M88,2)</f>
        <v>-1.27</v>
      </c>
      <c r="G89" s="5" t="str">
        <f>FIXED('WinBUGS output'!O88,2)</f>
        <v>-0.21</v>
      </c>
      <c r="H89" s="37"/>
      <c r="I89" s="37"/>
      <c r="J89" s="37"/>
      <c r="N89">
        <v>4</v>
      </c>
      <c r="O89">
        <v>21</v>
      </c>
      <c r="P89" s="5" t="str">
        <f>VLOOKUP('Direct SMDs'!N89,'WinBUGS output'!D:F,3,FALSE)</f>
        <v>TAU</v>
      </c>
      <c r="Q89" s="5" t="str">
        <f>VLOOKUP('Direct SMDs'!O89,'WinBUGS output'!D:F,3,FALSE)</f>
        <v>Combined (IPT + AD)</v>
      </c>
      <c r="R89" s="5" t="str">
        <f>FIXED('WinBUGS output'!X88,2)</f>
        <v>-1.85</v>
      </c>
      <c r="S89" s="5" t="str">
        <f>FIXED('WinBUGS output'!W88,2)</f>
        <v>-2.96</v>
      </c>
      <c r="T89" s="5" t="str">
        <f>FIXED('WinBUGS output'!Y88,2)</f>
        <v>-0.75</v>
      </c>
    </row>
    <row r="90" spans="1:20" x14ac:dyDescent="0.25">
      <c r="A90">
        <v>2</v>
      </c>
      <c r="B90">
        <v>29</v>
      </c>
      <c r="C90" s="5" t="str">
        <f>VLOOKUP(A90,'WinBUGS output'!A:C,3,FALSE)</f>
        <v>Waitlist</v>
      </c>
      <c r="D90" s="5" t="str">
        <f>VLOOKUP(B90,'WinBUGS output'!A:C,3,FALSE)</f>
        <v>Computerised-CBT (CCBT)</v>
      </c>
      <c r="E90" s="5" t="str">
        <f>FIXED('WinBUGS output'!N89,2)</f>
        <v>-0.81</v>
      </c>
      <c r="F90" s="5" t="str">
        <f>FIXED('WinBUGS output'!M89,2)</f>
        <v>-1.08</v>
      </c>
      <c r="G90" s="5" t="str">
        <f>FIXED('WinBUGS output'!O89,2)</f>
        <v>-0.55</v>
      </c>
      <c r="H90" s="37" t="s">
        <v>2556</v>
      </c>
      <c r="I90" s="37" t="s">
        <v>2557</v>
      </c>
      <c r="J90" s="37" t="s">
        <v>2558</v>
      </c>
      <c r="N90">
        <v>4</v>
      </c>
      <c r="O90">
        <v>22</v>
      </c>
      <c r="P90" s="5" t="str">
        <f>VLOOKUP('Direct SMDs'!N90,'WinBUGS output'!D:F,3,FALSE)</f>
        <v>TAU</v>
      </c>
      <c r="Q90" s="5" t="str">
        <f>VLOOKUP('Direct SMDs'!O90,'WinBUGS output'!D:F,3,FALSE)</f>
        <v>Combined (Short-term psychodynamic psychotherapies + AD)</v>
      </c>
      <c r="R90" s="5" t="str">
        <f>FIXED('WinBUGS output'!X89,2)</f>
        <v>-1.50</v>
      </c>
      <c r="S90" s="5" t="str">
        <f>FIXED('WinBUGS output'!W89,2)</f>
        <v>-2.62</v>
      </c>
      <c r="T90" s="5" t="str">
        <f>FIXED('WinBUGS output'!Y89,2)</f>
        <v>-0.41</v>
      </c>
    </row>
    <row r="91" spans="1:20" x14ac:dyDescent="0.25">
      <c r="A91">
        <v>2</v>
      </c>
      <c r="B91">
        <v>30</v>
      </c>
      <c r="C91" s="5" t="str">
        <f>VLOOKUP(A91,'WinBUGS output'!A:C,3,FALSE)</f>
        <v>Waitlist</v>
      </c>
      <c r="D91" s="5" t="str">
        <f>VLOOKUP(B91,'WinBUGS output'!A:C,3,FALSE)</f>
        <v>Online positive psychological intervention</v>
      </c>
      <c r="E91" s="5" t="str">
        <f>FIXED('WinBUGS output'!N90,2)</f>
        <v>-0.44</v>
      </c>
      <c r="F91" s="5" t="str">
        <f>FIXED('WinBUGS output'!M90,2)</f>
        <v>-0.84</v>
      </c>
      <c r="G91" s="5" t="str">
        <f>FIXED('WinBUGS output'!O90,2)</f>
        <v>0.01</v>
      </c>
      <c r="H91" s="37" t="s">
        <v>2535</v>
      </c>
      <c r="I91" s="37" t="s">
        <v>2559</v>
      </c>
      <c r="J91" s="37" t="s">
        <v>2526</v>
      </c>
      <c r="N91">
        <v>4</v>
      </c>
      <c r="O91">
        <v>23</v>
      </c>
      <c r="P91" s="5" t="str">
        <f>VLOOKUP('Direct SMDs'!N91,'WinBUGS output'!D:F,3,FALSE)</f>
        <v>TAU</v>
      </c>
      <c r="Q91" s="5" t="str">
        <f>VLOOKUP('Direct SMDs'!O91,'WinBUGS output'!D:F,3,FALSE)</f>
        <v>Combined (psych + placebo)</v>
      </c>
      <c r="R91" s="5" t="str">
        <f>FIXED('WinBUGS output'!X90,2)</f>
        <v>-1.68</v>
      </c>
      <c r="S91" s="5" t="str">
        <f>FIXED('WinBUGS output'!W90,2)</f>
        <v>-2.82</v>
      </c>
      <c r="T91" s="5" t="str">
        <f>FIXED('WinBUGS output'!Y90,2)</f>
        <v>-0.57</v>
      </c>
    </row>
    <row r="92" spans="1:20" x14ac:dyDescent="0.25">
      <c r="A92">
        <v>2</v>
      </c>
      <c r="B92">
        <v>31</v>
      </c>
      <c r="C92" s="5" t="str">
        <f>VLOOKUP(A92,'WinBUGS output'!A:C,3,FALSE)</f>
        <v>Waitlist</v>
      </c>
      <c r="D92" s="5" t="str">
        <f>VLOOKUP(B92,'WinBUGS output'!A:C,3,FALSE)</f>
        <v>Psychoeducational website</v>
      </c>
      <c r="E92" s="5" t="str">
        <f>FIXED('WinBUGS output'!N91,2)</f>
        <v>-0.72</v>
      </c>
      <c r="F92" s="5" t="str">
        <f>FIXED('WinBUGS output'!M91,2)</f>
        <v>-1.17</v>
      </c>
      <c r="G92" s="5" t="str">
        <f>FIXED('WinBUGS output'!O91,2)</f>
        <v>-0.31</v>
      </c>
      <c r="H92" s="37"/>
      <c r="I92" s="37"/>
      <c r="J92" s="37"/>
      <c r="N92">
        <v>4</v>
      </c>
      <c r="O92">
        <v>24</v>
      </c>
      <c r="P92" s="5" t="str">
        <f>VLOOKUP('Direct SMDs'!N92,'WinBUGS output'!D:F,3,FALSE)</f>
        <v>TAU</v>
      </c>
      <c r="Q92" s="5" t="str">
        <f>VLOOKUP('Direct SMDs'!O92,'WinBUGS output'!D:F,3,FALSE)</f>
        <v>Combined (Exercise + AD/CBT)</v>
      </c>
      <c r="R92" s="5" t="str">
        <f>FIXED('WinBUGS output'!X91,2)</f>
        <v>-1.48</v>
      </c>
      <c r="S92" s="5" t="str">
        <f>FIXED('WinBUGS output'!W91,2)</f>
        <v>-2.58</v>
      </c>
      <c r="T92" s="5" t="str">
        <f>FIXED('WinBUGS output'!Y91,2)</f>
        <v>-0.40</v>
      </c>
    </row>
    <row r="93" spans="1:20" x14ac:dyDescent="0.25">
      <c r="A93">
        <v>2</v>
      </c>
      <c r="B93">
        <v>32</v>
      </c>
      <c r="C93" s="5" t="str">
        <f>VLOOKUP(A93,'WinBUGS output'!A:C,3,FALSE)</f>
        <v>Waitlist</v>
      </c>
      <c r="D93" s="5" t="str">
        <f>VLOOKUP(B93,'WinBUGS output'!A:C,3,FALSE)</f>
        <v>Tailored computerised psychoeducation and self-help strategies</v>
      </c>
      <c r="E93" s="5" t="str">
        <f>FIXED('WinBUGS output'!N92,2)</f>
        <v>-0.31</v>
      </c>
      <c r="F93" s="5" t="str">
        <f>FIXED('WinBUGS output'!M92,2)</f>
        <v>-0.79</v>
      </c>
      <c r="G93" s="5" t="str">
        <f>FIXED('WinBUGS output'!O92,2)</f>
        <v>0.32</v>
      </c>
      <c r="H93" s="37"/>
      <c r="I93" s="37"/>
      <c r="J93" s="37"/>
      <c r="N93">
        <v>4</v>
      </c>
      <c r="O93">
        <v>25</v>
      </c>
      <c r="P93" s="5" t="str">
        <f>VLOOKUP('Direct SMDs'!N93,'WinBUGS output'!D:F,3,FALSE)</f>
        <v>TAU</v>
      </c>
      <c r="Q93" s="5" t="str">
        <f>VLOOKUP('Direct SMDs'!O93,'WinBUGS output'!D:F,3,FALSE)</f>
        <v>Combined (Self-help + AD)</v>
      </c>
      <c r="R93" s="5" t="str">
        <f>FIXED('WinBUGS output'!X92,2)</f>
        <v>-0.63</v>
      </c>
      <c r="S93" s="5" t="str">
        <f>FIXED('WinBUGS output'!W92,2)</f>
        <v>-1.78</v>
      </c>
      <c r="T93" s="5" t="str">
        <f>FIXED('WinBUGS output'!Y92,2)</f>
        <v>0.47</v>
      </c>
    </row>
    <row r="94" spans="1:20" x14ac:dyDescent="0.25">
      <c r="A94">
        <v>2</v>
      </c>
      <c r="B94">
        <v>33</v>
      </c>
      <c r="C94" s="5" t="str">
        <f>VLOOKUP(A94,'WinBUGS output'!A:C,3,FALSE)</f>
        <v>Waitlist</v>
      </c>
      <c r="D94" s="5" t="str">
        <f>VLOOKUP(B94,'WinBUGS output'!A:C,3,FALSE)</f>
        <v>Lifestyle factors discussion</v>
      </c>
      <c r="E94" s="5" t="str">
        <f>FIXED('WinBUGS output'!N93,2)</f>
        <v>-0.51</v>
      </c>
      <c r="F94" s="5" t="str">
        <f>FIXED('WinBUGS output'!M93,2)</f>
        <v>-0.93</v>
      </c>
      <c r="G94" s="5" t="str">
        <f>FIXED('WinBUGS output'!O93,2)</f>
        <v>-0.04</v>
      </c>
      <c r="H94" s="37"/>
      <c r="I94" s="37"/>
      <c r="J94" s="37"/>
      <c r="N94">
        <v>5</v>
      </c>
      <c r="O94">
        <v>6</v>
      </c>
      <c r="P94" s="5" t="str">
        <f>VLOOKUP('Direct SMDs'!N94,'WinBUGS output'!D:F,3,FALSE)</f>
        <v>Exercise</v>
      </c>
      <c r="Q94" s="5" t="str">
        <f>VLOOKUP('Direct SMDs'!O94,'WinBUGS output'!D:F,3,FALSE)</f>
        <v>TCA</v>
      </c>
      <c r="R94" s="5" t="str">
        <f>FIXED('WinBUGS output'!X93,2)</f>
        <v>-0.13</v>
      </c>
      <c r="S94" s="5" t="str">
        <f>FIXED('WinBUGS output'!W93,2)</f>
        <v>-0.76</v>
      </c>
      <c r="T94" s="5" t="str">
        <f>FIXED('WinBUGS output'!Y93,2)</f>
        <v>0.52</v>
      </c>
    </row>
    <row r="95" spans="1:20" x14ac:dyDescent="0.25">
      <c r="A95">
        <v>2</v>
      </c>
      <c r="B95">
        <v>34</v>
      </c>
      <c r="C95" s="5" t="str">
        <f>VLOOKUP(A95,'WinBUGS output'!A:C,3,FALSE)</f>
        <v>Waitlist</v>
      </c>
      <c r="D95" s="5" t="str">
        <f>VLOOKUP(B95,'WinBUGS output'!A:C,3,FALSE)</f>
        <v>Psychoeducational group programme</v>
      </c>
      <c r="E95" s="5" t="str">
        <f>FIXED('WinBUGS output'!N94,2)</f>
        <v>-0.64</v>
      </c>
      <c r="F95" s="5" t="str">
        <f>FIXED('WinBUGS output'!M94,2)</f>
        <v>-0.98</v>
      </c>
      <c r="G95" s="5" t="str">
        <f>FIXED('WinBUGS output'!O94,2)</f>
        <v>-0.29</v>
      </c>
      <c r="H95" s="37" t="s">
        <v>2541</v>
      </c>
      <c r="I95" s="37" t="s">
        <v>2560</v>
      </c>
      <c r="J95" s="37" t="s">
        <v>2561</v>
      </c>
      <c r="N95">
        <v>5</v>
      </c>
      <c r="O95">
        <v>7</v>
      </c>
      <c r="P95" s="5" t="str">
        <f>VLOOKUP('Direct SMDs'!N95,'WinBUGS output'!D:F,3,FALSE)</f>
        <v>Exercise</v>
      </c>
      <c r="Q95" s="5" t="str">
        <f>VLOOKUP('Direct SMDs'!O95,'WinBUGS output'!D:F,3,FALSE)</f>
        <v>SSRI</v>
      </c>
      <c r="R95" s="5" t="str">
        <f>FIXED('WinBUGS output'!X94,2)</f>
        <v>0.00</v>
      </c>
      <c r="S95" s="5" t="str">
        <f>FIXED('WinBUGS output'!W94,2)</f>
        <v>-0.60</v>
      </c>
      <c r="T95" s="5" t="str">
        <f>FIXED('WinBUGS output'!Y94,2)</f>
        <v>0.62</v>
      </c>
    </row>
    <row r="96" spans="1:20" x14ac:dyDescent="0.25">
      <c r="A96">
        <v>2</v>
      </c>
      <c r="B96">
        <v>35</v>
      </c>
      <c r="C96" s="5" t="str">
        <f>VLOOKUP(A96,'WinBUGS output'!A:C,3,FALSE)</f>
        <v>Waitlist</v>
      </c>
      <c r="D96" s="5" t="str">
        <f>VLOOKUP(B96,'WinBUGS output'!A:C,3,FALSE)</f>
        <v>Psychoeducational group programme + TAU</v>
      </c>
      <c r="E96" s="5" t="str">
        <f>FIXED('WinBUGS output'!N95,2)</f>
        <v>-0.69</v>
      </c>
      <c r="F96" s="5" t="str">
        <f>FIXED('WinBUGS output'!M95,2)</f>
        <v>-1.18</v>
      </c>
      <c r="G96" s="5" t="str">
        <f>FIXED('WinBUGS output'!O95,2)</f>
        <v>-0.24</v>
      </c>
      <c r="H96" s="37"/>
      <c r="I96" s="37"/>
      <c r="J96" s="37"/>
      <c r="N96">
        <v>5</v>
      </c>
      <c r="O96">
        <v>8</v>
      </c>
      <c r="P96" s="5" t="str">
        <f>VLOOKUP('Direct SMDs'!N96,'WinBUGS output'!D:F,3,FALSE)</f>
        <v>Exercise</v>
      </c>
      <c r="Q96" s="5" t="str">
        <f>VLOOKUP('Direct SMDs'!O96,'WinBUGS output'!D:F,3,FALSE)</f>
        <v>Any AD</v>
      </c>
      <c r="R96" s="5" t="str">
        <f>FIXED('WinBUGS output'!X95,2)</f>
        <v>-0.39</v>
      </c>
      <c r="S96" s="5" t="str">
        <f>FIXED('WinBUGS output'!W95,2)</f>
        <v>-1.36</v>
      </c>
      <c r="T96" s="5" t="str">
        <f>FIXED('WinBUGS output'!Y95,2)</f>
        <v>0.58</v>
      </c>
    </row>
    <row r="97" spans="1:20" x14ac:dyDescent="0.25">
      <c r="A97">
        <v>2</v>
      </c>
      <c r="B97">
        <v>36</v>
      </c>
      <c r="C97" s="5" t="str">
        <f>VLOOKUP(A97,'WinBUGS output'!A:C,3,FALSE)</f>
        <v>Waitlist</v>
      </c>
      <c r="D97" s="5" t="str">
        <f>VLOOKUP(B97,'WinBUGS output'!A:C,3,FALSE)</f>
        <v>Interpersonal psychotherapy (IPT)</v>
      </c>
      <c r="E97" s="5" t="str">
        <f>FIXED('WinBUGS output'!N96,2)</f>
        <v>-0.72</v>
      </c>
      <c r="F97" s="5" t="str">
        <f>FIXED('WinBUGS output'!M96,2)</f>
        <v>-1.06</v>
      </c>
      <c r="G97" s="5" t="str">
        <f>FIXED('WinBUGS output'!O96,2)</f>
        <v>-0.39</v>
      </c>
      <c r="H97" s="37"/>
      <c r="I97" s="37"/>
      <c r="J97" s="37"/>
      <c r="N97">
        <v>5</v>
      </c>
      <c r="O97">
        <v>9</v>
      </c>
      <c r="P97" s="5" t="str">
        <f>VLOOKUP('Direct SMDs'!N97,'WinBUGS output'!D:F,3,FALSE)</f>
        <v>Exercise</v>
      </c>
      <c r="Q97" s="5" t="str">
        <f>VLOOKUP('Direct SMDs'!O97,'WinBUGS output'!D:F,3,FALSE)</f>
        <v>Short-term psychodynamic psychotherapies</v>
      </c>
      <c r="R97" s="5" t="str">
        <f>FIXED('WinBUGS output'!X96,2)</f>
        <v>-0.05</v>
      </c>
      <c r="S97" s="5" t="str">
        <f>FIXED('WinBUGS output'!W96,2)</f>
        <v>-1.03</v>
      </c>
      <c r="T97" s="5" t="str">
        <f>FIXED('WinBUGS output'!Y96,2)</f>
        <v>0.91</v>
      </c>
    </row>
    <row r="98" spans="1:20" x14ac:dyDescent="0.25">
      <c r="A98">
        <v>2</v>
      </c>
      <c r="B98">
        <v>37</v>
      </c>
      <c r="C98" s="5" t="str">
        <f>VLOOKUP(A98,'WinBUGS output'!A:C,3,FALSE)</f>
        <v>Waitlist</v>
      </c>
      <c r="D98" s="5" t="str">
        <f>VLOOKUP(B98,'WinBUGS output'!A:C,3,FALSE)</f>
        <v>Non-directive counselling</v>
      </c>
      <c r="E98" s="5" t="str">
        <f>FIXED('WinBUGS output'!N97,2)</f>
        <v>-0.71</v>
      </c>
      <c r="F98" s="5" t="str">
        <f>FIXED('WinBUGS output'!M97,2)</f>
        <v>-1.15</v>
      </c>
      <c r="G98" s="5" t="str">
        <f>FIXED('WinBUGS output'!O97,2)</f>
        <v>-0.28</v>
      </c>
      <c r="H98" s="37" t="s">
        <v>2557</v>
      </c>
      <c r="I98" s="37" t="s">
        <v>2562</v>
      </c>
      <c r="J98" s="37" t="s">
        <v>2561</v>
      </c>
      <c r="N98">
        <v>5</v>
      </c>
      <c r="O98">
        <v>10</v>
      </c>
      <c r="P98" s="5" t="str">
        <f>VLOOKUP('Direct SMDs'!N98,'WinBUGS output'!D:F,3,FALSE)</f>
        <v>Exercise</v>
      </c>
      <c r="Q98" s="5" t="str">
        <f>VLOOKUP('Direct SMDs'!O98,'WinBUGS output'!D:F,3,FALSE)</f>
        <v>Self-help with support</v>
      </c>
      <c r="R98" s="5" t="str">
        <f>FIXED('WinBUGS output'!X97,2)</f>
        <v>-0.19</v>
      </c>
      <c r="S98" s="5" t="str">
        <f>FIXED('WinBUGS output'!W97,2)</f>
        <v>-0.83</v>
      </c>
      <c r="T98" s="5" t="str">
        <f>FIXED('WinBUGS output'!Y97,2)</f>
        <v>0.45</v>
      </c>
    </row>
    <row r="99" spans="1:20" x14ac:dyDescent="0.25">
      <c r="A99">
        <v>2</v>
      </c>
      <c r="B99">
        <v>38</v>
      </c>
      <c r="C99" s="5" t="str">
        <f>VLOOKUP(A99,'WinBUGS output'!A:C,3,FALSE)</f>
        <v>Waitlist</v>
      </c>
      <c r="D99" s="5" t="str">
        <f>VLOOKUP(B99,'WinBUGS output'!A:C,3,FALSE)</f>
        <v>Wheel of wellness counselling</v>
      </c>
      <c r="E99" s="5" t="str">
        <f>FIXED('WinBUGS output'!N98,2)</f>
        <v>-0.66</v>
      </c>
      <c r="F99" s="5" t="str">
        <f>FIXED('WinBUGS output'!M98,2)</f>
        <v>-1.23</v>
      </c>
      <c r="G99" s="5" t="str">
        <f>FIXED('WinBUGS output'!O98,2)</f>
        <v>-0.10</v>
      </c>
      <c r="H99" s="37"/>
      <c r="I99" s="37"/>
      <c r="J99" s="37"/>
      <c r="N99">
        <v>5</v>
      </c>
      <c r="O99">
        <v>11</v>
      </c>
      <c r="P99" s="5" t="str">
        <f>VLOOKUP('Direct SMDs'!N99,'WinBUGS output'!D:F,3,FALSE)</f>
        <v>Exercise</v>
      </c>
      <c r="Q99" s="5" t="str">
        <f>VLOOKUP('Direct SMDs'!O99,'WinBUGS output'!D:F,3,FALSE)</f>
        <v>Self-help</v>
      </c>
      <c r="R99" s="5" t="str">
        <f>FIXED('WinBUGS output'!X98,2)</f>
        <v>0.25</v>
      </c>
      <c r="S99" s="5" t="str">
        <f>FIXED('WinBUGS output'!W98,2)</f>
        <v>-0.35</v>
      </c>
      <c r="T99" s="5" t="str">
        <f>FIXED('WinBUGS output'!Y98,2)</f>
        <v>0.87</v>
      </c>
    </row>
    <row r="100" spans="1:20" x14ac:dyDescent="0.25">
      <c r="A100">
        <v>2</v>
      </c>
      <c r="B100">
        <v>39</v>
      </c>
      <c r="C100" s="5" t="str">
        <f>VLOOKUP(A100,'WinBUGS output'!A:C,3,FALSE)</f>
        <v>Waitlist</v>
      </c>
      <c r="D100" s="5" t="str">
        <f>VLOOKUP(B100,'WinBUGS output'!A:C,3,FALSE)</f>
        <v>Problem solving individual + enhanced TAU</v>
      </c>
      <c r="E100" s="5" t="str">
        <f>FIXED('WinBUGS output'!N99,2)</f>
        <v>0.16</v>
      </c>
      <c r="F100" s="5" t="str">
        <f>FIXED('WinBUGS output'!M99,2)</f>
        <v>-0.62</v>
      </c>
      <c r="G100" s="5" t="str">
        <f>FIXED('WinBUGS output'!O99,2)</f>
        <v>1.00</v>
      </c>
      <c r="H100" s="37"/>
      <c r="I100" s="37"/>
      <c r="J100" s="37"/>
      <c r="N100">
        <v>5</v>
      </c>
      <c r="O100">
        <v>12</v>
      </c>
      <c r="P100" s="5" t="str">
        <f>VLOOKUP('Direct SMDs'!N100,'WinBUGS output'!D:F,3,FALSE)</f>
        <v>Exercise</v>
      </c>
      <c r="Q100" s="5" t="str">
        <f>VLOOKUP('Direct SMDs'!O100,'WinBUGS output'!D:F,3,FALSE)</f>
        <v>Psychoeducational interventions</v>
      </c>
      <c r="R100" s="5" t="str">
        <f>FIXED('WinBUGS output'!X99,2)</f>
        <v>0.22</v>
      </c>
      <c r="S100" s="5" t="str">
        <f>FIXED('WinBUGS output'!W99,2)</f>
        <v>-0.48</v>
      </c>
      <c r="T100" s="5" t="str">
        <f>FIXED('WinBUGS output'!Y99,2)</f>
        <v>0.93</v>
      </c>
    </row>
    <row r="101" spans="1:20" x14ac:dyDescent="0.25">
      <c r="A101">
        <v>2</v>
      </c>
      <c r="B101">
        <v>40</v>
      </c>
      <c r="C101" s="5" t="str">
        <f>VLOOKUP(A101,'WinBUGS output'!A:C,3,FALSE)</f>
        <v>Waitlist</v>
      </c>
      <c r="D101" s="5" t="str">
        <f>VLOOKUP(B101,'WinBUGS output'!A:C,3,FALSE)</f>
        <v>Behavioural activation (BA)</v>
      </c>
      <c r="E101" s="5" t="str">
        <f>FIXED('WinBUGS output'!N100,2)</f>
        <v>-1.39</v>
      </c>
      <c r="F101" s="5" t="str">
        <f>FIXED('WinBUGS output'!M100,2)</f>
        <v>-1.80</v>
      </c>
      <c r="G101" s="5" t="str">
        <f>FIXED('WinBUGS output'!O100,2)</f>
        <v>-0.99</v>
      </c>
      <c r="H101" s="37" t="s">
        <v>2563</v>
      </c>
      <c r="I101" s="37" t="s">
        <v>2564</v>
      </c>
      <c r="J101" s="37" t="s">
        <v>2544</v>
      </c>
      <c r="N101">
        <v>5</v>
      </c>
      <c r="O101">
        <v>13</v>
      </c>
      <c r="P101" s="5" t="str">
        <f>VLOOKUP('Direct SMDs'!N101,'WinBUGS output'!D:F,3,FALSE)</f>
        <v>Exercise</v>
      </c>
      <c r="Q101" s="5" t="str">
        <f>VLOOKUP('Direct SMDs'!O101,'WinBUGS output'!D:F,3,FALSE)</f>
        <v>Interpersonal psychotherapy (IPT)</v>
      </c>
      <c r="R101" s="5" t="str">
        <f>FIXED('WinBUGS output'!X100,2)</f>
        <v>0.11</v>
      </c>
      <c r="S101" s="5" t="str">
        <f>FIXED('WinBUGS output'!W100,2)</f>
        <v>-0.85</v>
      </c>
      <c r="T101" s="5" t="str">
        <f>FIXED('WinBUGS output'!Y100,2)</f>
        <v>1.07</v>
      </c>
    </row>
    <row r="102" spans="1:20" x14ac:dyDescent="0.25">
      <c r="A102">
        <v>2</v>
      </c>
      <c r="B102">
        <v>41</v>
      </c>
      <c r="C102" s="5" t="str">
        <f>VLOOKUP(A102,'WinBUGS output'!A:C,3,FALSE)</f>
        <v>Waitlist</v>
      </c>
      <c r="D102" s="5" t="str">
        <f>VLOOKUP(B102,'WinBUGS output'!A:C,3,FALSE)</f>
        <v>CBT individual (under 15 sessions)</v>
      </c>
      <c r="E102" s="5" t="str">
        <f>FIXED('WinBUGS output'!N101,2)</f>
        <v>-1.12</v>
      </c>
      <c r="F102" s="5" t="str">
        <f>FIXED('WinBUGS output'!M101,2)</f>
        <v>-1.49</v>
      </c>
      <c r="G102" s="5" t="str">
        <f>FIXED('WinBUGS output'!O101,2)</f>
        <v>-0.76</v>
      </c>
      <c r="H102" s="37" t="s">
        <v>2565</v>
      </c>
      <c r="I102" s="37" t="s">
        <v>2566</v>
      </c>
      <c r="J102" s="37" t="s">
        <v>2510</v>
      </c>
      <c r="N102">
        <v>5</v>
      </c>
      <c r="O102">
        <v>14</v>
      </c>
      <c r="P102" s="5" t="str">
        <f>VLOOKUP('Direct SMDs'!N102,'WinBUGS output'!D:F,3,FALSE)</f>
        <v>Exercise</v>
      </c>
      <c r="Q102" s="5" t="str">
        <f>VLOOKUP('Direct SMDs'!O102,'WinBUGS output'!D:F,3,FALSE)</f>
        <v>Counselling</v>
      </c>
      <c r="R102" s="5" t="str">
        <f>FIXED('WinBUGS output'!X101,2)</f>
        <v>0.14</v>
      </c>
      <c r="S102" s="5" t="str">
        <f>FIXED('WinBUGS output'!W101,2)</f>
        <v>-0.68</v>
      </c>
      <c r="T102" s="5" t="str">
        <f>FIXED('WinBUGS output'!Y101,2)</f>
        <v>0.97</v>
      </c>
    </row>
    <row r="103" spans="1:20" x14ac:dyDescent="0.25">
      <c r="A103">
        <v>2</v>
      </c>
      <c r="B103">
        <v>42</v>
      </c>
      <c r="C103" s="5" t="str">
        <f>VLOOKUP(A103,'WinBUGS output'!A:C,3,FALSE)</f>
        <v>Waitlist</v>
      </c>
      <c r="D103" s="5" t="str">
        <f>VLOOKUP(B103,'WinBUGS output'!A:C,3,FALSE)</f>
        <v>CBT individual (under 15 sessions) + TAU</v>
      </c>
      <c r="E103" s="5" t="str">
        <f>FIXED('WinBUGS output'!N102,2)</f>
        <v>-1.12</v>
      </c>
      <c r="F103" s="5" t="str">
        <f>FIXED('WinBUGS output'!M102,2)</f>
        <v>-1.54</v>
      </c>
      <c r="G103" s="5" t="str">
        <f>FIXED('WinBUGS output'!O102,2)</f>
        <v>-0.70</v>
      </c>
      <c r="H103" s="37"/>
      <c r="I103" s="37"/>
      <c r="J103" s="37"/>
      <c r="N103">
        <v>5</v>
      </c>
      <c r="O103">
        <v>15</v>
      </c>
      <c r="P103" s="5" t="str">
        <f>VLOOKUP('Direct SMDs'!N103,'WinBUGS output'!D:F,3,FALSE)</f>
        <v>Exercise</v>
      </c>
      <c r="Q103" s="5" t="str">
        <f>VLOOKUP('Direct SMDs'!O103,'WinBUGS output'!D:F,3,FALSE)</f>
        <v>Problem solving</v>
      </c>
      <c r="R103" s="5" t="str">
        <f>FIXED('WinBUGS output'!X102,2)</f>
        <v>1.00</v>
      </c>
      <c r="S103" s="5" t="str">
        <f>FIXED('WinBUGS output'!W102,2)</f>
        <v>-0.19</v>
      </c>
      <c r="T103" s="5" t="str">
        <f>FIXED('WinBUGS output'!Y102,2)</f>
        <v>2.21</v>
      </c>
    </row>
    <row r="104" spans="1:20" x14ac:dyDescent="0.25">
      <c r="A104">
        <v>2</v>
      </c>
      <c r="B104">
        <v>43</v>
      </c>
      <c r="C104" s="5" t="str">
        <f>VLOOKUP(A104,'WinBUGS output'!A:C,3,FALSE)</f>
        <v>Waitlist</v>
      </c>
      <c r="D104" s="5" t="str">
        <f>VLOOKUP(B104,'WinBUGS output'!A:C,3,FALSE)</f>
        <v>CBT individual (over 15 sessions)</v>
      </c>
      <c r="E104" s="5" t="str">
        <f>FIXED('WinBUGS output'!N103,2)</f>
        <v>-1.09</v>
      </c>
      <c r="F104" s="5" t="str">
        <f>FIXED('WinBUGS output'!M103,2)</f>
        <v>-1.39</v>
      </c>
      <c r="G104" s="5" t="str">
        <f>FIXED('WinBUGS output'!O103,2)</f>
        <v>-0.79</v>
      </c>
      <c r="H104" s="37"/>
      <c r="I104" s="37"/>
      <c r="J104" s="37"/>
      <c r="N104">
        <v>5</v>
      </c>
      <c r="O104">
        <v>16</v>
      </c>
      <c r="P104" s="5" t="str">
        <f>VLOOKUP('Direct SMDs'!N104,'WinBUGS output'!D:F,3,FALSE)</f>
        <v>Exercise</v>
      </c>
      <c r="Q104" s="5" t="str">
        <f>VLOOKUP('Direct SMDs'!O104,'WinBUGS output'!D:F,3,FALSE)</f>
        <v>Behavioural therapies (individual)</v>
      </c>
      <c r="R104" s="5" t="str">
        <f>FIXED('WinBUGS output'!X103,2)</f>
        <v>-0.56</v>
      </c>
      <c r="S104" s="5" t="str">
        <f>FIXED('WinBUGS output'!W103,2)</f>
        <v>-1.55</v>
      </c>
      <c r="T104" s="5" t="str">
        <f>FIXED('WinBUGS output'!Y103,2)</f>
        <v>0.43</v>
      </c>
    </row>
    <row r="105" spans="1:20" x14ac:dyDescent="0.25">
      <c r="A105">
        <v>2</v>
      </c>
      <c r="B105">
        <v>44</v>
      </c>
      <c r="C105" s="5" t="str">
        <f>VLOOKUP(A105,'WinBUGS output'!A:C,3,FALSE)</f>
        <v>Waitlist</v>
      </c>
      <c r="D105" s="5" t="str">
        <f>VLOOKUP(B105,'WinBUGS output'!A:C,3,FALSE)</f>
        <v>CBT individual (over 15 sessions) + TAU</v>
      </c>
      <c r="E105" s="5" t="str">
        <f>FIXED('WinBUGS output'!N104,2)</f>
        <v>-0.41</v>
      </c>
      <c r="F105" s="5" t="str">
        <f>FIXED('WinBUGS output'!M104,2)</f>
        <v>-1.17</v>
      </c>
      <c r="G105" s="5" t="str">
        <f>FIXED('WinBUGS output'!O104,2)</f>
        <v>0.50</v>
      </c>
      <c r="H105" s="37"/>
      <c r="I105" s="37"/>
      <c r="J105" s="37"/>
      <c r="N105">
        <v>5</v>
      </c>
      <c r="O105">
        <v>17</v>
      </c>
      <c r="P105" s="5" t="str">
        <f>VLOOKUP('Direct SMDs'!N105,'WinBUGS output'!D:F,3,FALSE)</f>
        <v>Exercise</v>
      </c>
      <c r="Q105" s="5" t="str">
        <f>VLOOKUP('Direct SMDs'!O105,'WinBUGS output'!D:F,3,FALSE)</f>
        <v>Cognitive and cognitive behavioural therapies (individual)</v>
      </c>
      <c r="R105" s="5" t="str">
        <f>FIXED('WinBUGS output'!X104,2)</f>
        <v>-0.20</v>
      </c>
      <c r="S105" s="5" t="str">
        <f>FIXED('WinBUGS output'!W104,2)</f>
        <v>-0.82</v>
      </c>
      <c r="T105" s="5" t="str">
        <f>FIXED('WinBUGS output'!Y104,2)</f>
        <v>0.45</v>
      </c>
    </row>
    <row r="106" spans="1:20" x14ac:dyDescent="0.25">
      <c r="A106">
        <v>2</v>
      </c>
      <c r="B106">
        <v>45</v>
      </c>
      <c r="C106" s="5" t="str">
        <f>VLOOKUP(A106,'WinBUGS output'!A:C,3,FALSE)</f>
        <v>Waitlist</v>
      </c>
      <c r="D106" s="5" t="str">
        <f>VLOOKUP(B106,'WinBUGS output'!A:C,3,FALSE)</f>
        <v>Rational emotive behaviour therapy (REBT) individual</v>
      </c>
      <c r="E106" s="5" t="str">
        <f>FIXED('WinBUGS output'!N105,2)</f>
        <v>-1.09</v>
      </c>
      <c r="F106" s="5" t="str">
        <f>FIXED('WinBUGS output'!M105,2)</f>
        <v>-1.56</v>
      </c>
      <c r="G106" s="5" t="str">
        <f>FIXED('WinBUGS output'!O105,2)</f>
        <v>-0.61</v>
      </c>
      <c r="H106" s="37"/>
      <c r="I106" s="37"/>
      <c r="J106" s="37"/>
      <c r="N106">
        <v>5</v>
      </c>
      <c r="O106">
        <v>18</v>
      </c>
      <c r="P106" s="5" t="str">
        <f>VLOOKUP('Direct SMDs'!N106,'WinBUGS output'!D:F,3,FALSE)</f>
        <v>Exercise</v>
      </c>
      <c r="Q106" s="5" t="str">
        <f>VLOOKUP('Direct SMDs'!O106,'WinBUGS output'!D:F,3,FALSE)</f>
        <v>Behavioural, cognitive, or CBT groups</v>
      </c>
      <c r="R106" s="5" t="str">
        <f>FIXED('WinBUGS output'!X105,2)</f>
        <v>0.11</v>
      </c>
      <c r="S106" s="5" t="str">
        <f>FIXED('WinBUGS output'!W105,2)</f>
        <v>-0.51</v>
      </c>
      <c r="T106" s="5" t="str">
        <f>FIXED('WinBUGS output'!Y105,2)</f>
        <v>0.74</v>
      </c>
    </row>
    <row r="107" spans="1:20" x14ac:dyDescent="0.25">
      <c r="A107">
        <v>2</v>
      </c>
      <c r="B107">
        <v>46</v>
      </c>
      <c r="C107" s="5" t="str">
        <f>VLOOKUP(A107,'WinBUGS output'!A:C,3,FALSE)</f>
        <v>Waitlist</v>
      </c>
      <c r="D107" s="5" t="str">
        <f>VLOOKUP(B107,'WinBUGS output'!A:C,3,FALSE)</f>
        <v>Third-wave cognitive therapy individual</v>
      </c>
      <c r="E107" s="5" t="str">
        <f>FIXED('WinBUGS output'!N106,2)</f>
        <v>-1.20</v>
      </c>
      <c r="F107" s="5" t="str">
        <f>FIXED('WinBUGS output'!M106,2)</f>
        <v>-1.63</v>
      </c>
      <c r="G107" s="5" t="str">
        <f>FIXED('WinBUGS output'!O106,2)</f>
        <v>-0.79</v>
      </c>
      <c r="H107" s="37"/>
      <c r="I107" s="37"/>
      <c r="J107" s="37"/>
      <c r="N107">
        <v>5</v>
      </c>
      <c r="O107">
        <v>19</v>
      </c>
      <c r="P107" s="5" t="str">
        <f>VLOOKUP('Direct SMDs'!N107,'WinBUGS output'!D:F,3,FALSE)</f>
        <v>Exercise</v>
      </c>
      <c r="Q107" s="5" t="str">
        <f>VLOOKUP('Direct SMDs'!O107,'WinBUGS output'!D:F,3,FALSE)</f>
        <v>Combined (Cognitive and cognitive behavioural therapies individual + AD)</v>
      </c>
      <c r="R107" s="5" t="str">
        <f>FIXED('WinBUGS output'!X106,2)</f>
        <v>-0.48</v>
      </c>
      <c r="S107" s="5" t="str">
        <f>FIXED('WinBUGS output'!W106,2)</f>
        <v>-1.32</v>
      </c>
      <c r="T107" s="5" t="str">
        <f>FIXED('WinBUGS output'!Y106,2)</f>
        <v>0.37</v>
      </c>
    </row>
    <row r="108" spans="1:20" x14ac:dyDescent="0.25">
      <c r="A108">
        <v>2</v>
      </c>
      <c r="B108">
        <v>47</v>
      </c>
      <c r="C108" s="5" t="str">
        <f>VLOOKUP(A108,'WinBUGS output'!A:C,3,FALSE)</f>
        <v>Waitlist</v>
      </c>
      <c r="D108" s="5" t="str">
        <f>VLOOKUP(B108,'WinBUGS output'!A:C,3,FALSE)</f>
        <v>Third-wave cognitive therapy individual + TAU</v>
      </c>
      <c r="E108" s="5" t="str">
        <f>FIXED('WinBUGS output'!N107,2)</f>
        <v>-1.19</v>
      </c>
      <c r="F108" s="5" t="str">
        <f>FIXED('WinBUGS output'!M107,2)</f>
        <v>-1.77</v>
      </c>
      <c r="G108" s="5" t="str">
        <f>FIXED('WinBUGS output'!O107,2)</f>
        <v>-0.67</v>
      </c>
      <c r="H108" s="37"/>
      <c r="I108" s="37"/>
      <c r="J108" s="37"/>
      <c r="N108">
        <v>5</v>
      </c>
      <c r="O108">
        <v>20</v>
      </c>
      <c r="P108" s="5" t="str">
        <f>VLOOKUP('Direct SMDs'!N108,'WinBUGS output'!D:F,3,FALSE)</f>
        <v>Exercise</v>
      </c>
      <c r="Q108" s="5" t="str">
        <f>VLOOKUP('Direct SMDs'!O108,'WinBUGS output'!D:F,3,FALSE)</f>
        <v>Combined (Counselling + AD)</v>
      </c>
      <c r="R108" s="5" t="str">
        <f>FIXED('WinBUGS output'!X107,2)</f>
        <v>-1.03</v>
      </c>
      <c r="S108" s="5" t="str">
        <f>FIXED('WinBUGS output'!W107,2)</f>
        <v>-2.75</v>
      </c>
      <c r="T108" s="5" t="str">
        <f>FIXED('WinBUGS output'!Y107,2)</f>
        <v>0.70</v>
      </c>
    </row>
    <row r="109" spans="1:20" x14ac:dyDescent="0.25">
      <c r="A109">
        <v>2</v>
      </c>
      <c r="B109">
        <v>48</v>
      </c>
      <c r="C109" s="5" t="str">
        <f>VLOOKUP(A109,'WinBUGS output'!A:C,3,FALSE)</f>
        <v>Waitlist</v>
      </c>
      <c r="D109" s="5" t="str">
        <f>VLOOKUP(B109,'WinBUGS output'!A:C,3,FALSE)</f>
        <v>CBT group (under 15 sessions)</v>
      </c>
      <c r="E109" s="5" t="str">
        <f>FIXED('WinBUGS output'!N108,2)</f>
        <v>-0.76</v>
      </c>
      <c r="F109" s="5" t="str">
        <f>FIXED('WinBUGS output'!M108,2)</f>
        <v>-1.18</v>
      </c>
      <c r="G109" s="5" t="str">
        <f>FIXED('WinBUGS output'!O108,2)</f>
        <v>-0.37</v>
      </c>
      <c r="H109" s="37"/>
      <c r="I109" s="37"/>
      <c r="J109" s="37"/>
      <c r="N109">
        <v>5</v>
      </c>
      <c r="O109">
        <v>21</v>
      </c>
      <c r="P109" s="5" t="str">
        <f>VLOOKUP('Direct SMDs'!N109,'WinBUGS output'!D:F,3,FALSE)</f>
        <v>Exercise</v>
      </c>
      <c r="Q109" s="5" t="str">
        <f>VLOOKUP('Direct SMDs'!O109,'WinBUGS output'!D:F,3,FALSE)</f>
        <v>Combined (IPT + AD)</v>
      </c>
      <c r="R109" s="5" t="str">
        <f>FIXED('WinBUGS output'!X108,2)</f>
        <v>-1.15</v>
      </c>
      <c r="S109" s="5" t="str">
        <f>FIXED('WinBUGS output'!W108,2)</f>
        <v>-2.24</v>
      </c>
      <c r="T109" s="5" t="str">
        <f>FIXED('WinBUGS output'!Y108,2)</f>
        <v>-0.05</v>
      </c>
    </row>
    <row r="110" spans="1:20" x14ac:dyDescent="0.25">
      <c r="A110">
        <v>2</v>
      </c>
      <c r="B110">
        <v>49</v>
      </c>
      <c r="C110" s="5" t="str">
        <f>VLOOKUP(A110,'WinBUGS output'!A:C,3,FALSE)</f>
        <v>Waitlist</v>
      </c>
      <c r="D110" s="5" t="str">
        <f>VLOOKUP(B110,'WinBUGS output'!A:C,3,FALSE)</f>
        <v>CBT group (under 15 sessions) + TAU</v>
      </c>
      <c r="E110" s="5" t="str">
        <f>FIXED('WinBUGS output'!N109,2)</f>
        <v>-0.82</v>
      </c>
      <c r="F110" s="5" t="str">
        <f>FIXED('WinBUGS output'!M109,2)</f>
        <v>-1.29</v>
      </c>
      <c r="G110" s="5" t="str">
        <f>FIXED('WinBUGS output'!O109,2)</f>
        <v>-0.42</v>
      </c>
      <c r="H110" s="37"/>
      <c r="I110" s="37"/>
      <c r="J110" s="37"/>
      <c r="N110">
        <v>5</v>
      </c>
      <c r="O110">
        <v>22</v>
      </c>
      <c r="P110" s="5" t="str">
        <f>VLOOKUP('Direct SMDs'!N110,'WinBUGS output'!D:F,3,FALSE)</f>
        <v>Exercise</v>
      </c>
      <c r="Q110" s="5" t="str">
        <f>VLOOKUP('Direct SMDs'!O110,'WinBUGS output'!D:F,3,FALSE)</f>
        <v>Combined (Short-term psychodynamic psychotherapies + AD)</v>
      </c>
      <c r="R110" s="5" t="str">
        <f>FIXED('WinBUGS output'!X109,2)</f>
        <v>-0.80</v>
      </c>
      <c r="S110" s="5" t="str">
        <f>FIXED('WinBUGS output'!W109,2)</f>
        <v>-1.89</v>
      </c>
      <c r="T110" s="5" t="str">
        <f>FIXED('WinBUGS output'!Y109,2)</f>
        <v>0.29</v>
      </c>
    </row>
    <row r="111" spans="1:20" x14ac:dyDescent="0.25">
      <c r="A111">
        <v>2</v>
      </c>
      <c r="B111">
        <v>50</v>
      </c>
      <c r="C111" s="5" t="str">
        <f>VLOOKUP(A111,'WinBUGS output'!A:C,3,FALSE)</f>
        <v>Waitlist</v>
      </c>
      <c r="D111" s="5" t="str">
        <f>VLOOKUP(B111,'WinBUGS output'!A:C,3,FALSE)</f>
        <v>Coping with Depression course (group)</v>
      </c>
      <c r="E111" s="5" t="str">
        <f>FIXED('WinBUGS output'!N110,2)</f>
        <v>-0.64</v>
      </c>
      <c r="F111" s="5" t="str">
        <f>FIXED('WinBUGS output'!M110,2)</f>
        <v>-1.02</v>
      </c>
      <c r="G111" s="5" t="str">
        <f>FIXED('WinBUGS output'!O110,2)</f>
        <v>-0.23</v>
      </c>
      <c r="H111" s="37" t="s">
        <v>2510</v>
      </c>
      <c r="I111" s="37" t="s">
        <v>2567</v>
      </c>
      <c r="J111" s="37" t="s">
        <v>2568</v>
      </c>
      <c r="N111">
        <v>5</v>
      </c>
      <c r="O111">
        <v>23</v>
      </c>
      <c r="P111" s="5" t="str">
        <f>VLOOKUP('Direct SMDs'!N111,'WinBUGS output'!D:F,3,FALSE)</f>
        <v>Exercise</v>
      </c>
      <c r="Q111" s="5" t="str">
        <f>VLOOKUP('Direct SMDs'!O111,'WinBUGS output'!D:F,3,FALSE)</f>
        <v>Combined (psych + placebo)</v>
      </c>
      <c r="R111" s="5" t="str">
        <f>FIXED('WinBUGS output'!X110,2)</f>
        <v>-0.99</v>
      </c>
      <c r="S111" s="5" t="str">
        <f>FIXED('WinBUGS output'!W110,2)</f>
        <v>-2.10</v>
      </c>
      <c r="T111" s="5" t="str">
        <f>FIXED('WinBUGS output'!Y110,2)</f>
        <v>0.13</v>
      </c>
    </row>
    <row r="112" spans="1:20" x14ac:dyDescent="0.25">
      <c r="A112">
        <v>2</v>
      </c>
      <c r="B112">
        <v>51</v>
      </c>
      <c r="C112" s="5" t="str">
        <f>VLOOKUP(A112,'WinBUGS output'!A:C,3,FALSE)</f>
        <v>Waitlist</v>
      </c>
      <c r="D112" s="5" t="str">
        <f>VLOOKUP(B112,'WinBUGS output'!A:C,3,FALSE)</f>
        <v>Third-wave cognitive therapy group</v>
      </c>
      <c r="E112" s="5" t="str">
        <f>FIXED('WinBUGS output'!N111,2)</f>
        <v>-0.64</v>
      </c>
      <c r="F112" s="5" t="str">
        <f>FIXED('WinBUGS output'!M111,2)</f>
        <v>-1.00</v>
      </c>
      <c r="G112" s="5" t="str">
        <f>FIXED('WinBUGS output'!O111,2)</f>
        <v>-0.27</v>
      </c>
      <c r="H112" s="37" t="s">
        <v>2569</v>
      </c>
      <c r="I112" s="37" t="s">
        <v>2570</v>
      </c>
      <c r="J112" s="37" t="s">
        <v>2526</v>
      </c>
      <c r="N112">
        <v>5</v>
      </c>
      <c r="O112">
        <v>24</v>
      </c>
      <c r="P112" s="5" t="str">
        <f>VLOOKUP('Direct SMDs'!N112,'WinBUGS output'!D:F,3,FALSE)</f>
        <v>Exercise</v>
      </c>
      <c r="Q112" s="5" t="str">
        <f>VLOOKUP('Direct SMDs'!O112,'WinBUGS output'!D:F,3,FALSE)</f>
        <v>Combined (Exercise + AD/CBT)</v>
      </c>
      <c r="R112" s="5" t="str">
        <f>FIXED('WinBUGS output'!X111,2)</f>
        <v>-0.79</v>
      </c>
      <c r="S112" s="5" t="str">
        <f>FIXED('WinBUGS output'!W111,2)</f>
        <v>-1.85</v>
      </c>
      <c r="T112" s="5" t="str">
        <f>FIXED('WinBUGS output'!Y111,2)</f>
        <v>0.28</v>
      </c>
    </row>
    <row r="113" spans="1:20" x14ac:dyDescent="0.25">
      <c r="A113">
        <v>2</v>
      </c>
      <c r="B113">
        <v>52</v>
      </c>
      <c r="C113" s="5" t="str">
        <f>VLOOKUP(A113,'WinBUGS output'!A:C,3,FALSE)</f>
        <v>Waitlist</v>
      </c>
      <c r="D113" s="5" t="str">
        <f>VLOOKUP(B113,'WinBUGS output'!A:C,3,FALSE)</f>
        <v>Third-wave cognitive therapy group + TAU</v>
      </c>
      <c r="E113" s="5" t="str">
        <f>FIXED('WinBUGS output'!N112,2)</f>
        <v>-0.73</v>
      </c>
      <c r="F113" s="5" t="str">
        <f>FIXED('WinBUGS output'!M112,2)</f>
        <v>-1.28</v>
      </c>
      <c r="G113" s="5" t="str">
        <f>FIXED('WinBUGS output'!O112,2)</f>
        <v>-0.23</v>
      </c>
      <c r="H113" s="37"/>
      <c r="I113" s="37"/>
      <c r="J113" s="37"/>
      <c r="N113">
        <v>5</v>
      </c>
      <c r="O113">
        <v>25</v>
      </c>
      <c r="P113" s="5" t="str">
        <f>VLOOKUP('Direct SMDs'!N113,'WinBUGS output'!D:F,3,FALSE)</f>
        <v>Exercise</v>
      </c>
      <c r="Q113" s="5" t="str">
        <f>VLOOKUP('Direct SMDs'!O113,'WinBUGS output'!D:F,3,FALSE)</f>
        <v>Combined (Self-help + AD)</v>
      </c>
      <c r="R113" s="5" t="str">
        <f>FIXED('WinBUGS output'!X112,2)</f>
        <v>0.07</v>
      </c>
      <c r="S113" s="5" t="str">
        <f>FIXED('WinBUGS output'!W112,2)</f>
        <v>-1.04</v>
      </c>
      <c r="T113" s="5" t="str">
        <f>FIXED('WinBUGS output'!Y112,2)</f>
        <v>1.17</v>
      </c>
    </row>
    <row r="114" spans="1:20" x14ac:dyDescent="0.25">
      <c r="A114">
        <v>2</v>
      </c>
      <c r="B114">
        <v>53</v>
      </c>
      <c r="C114" s="5" t="str">
        <f>VLOOKUP(A114,'WinBUGS output'!A:C,3,FALSE)</f>
        <v>Waitlist</v>
      </c>
      <c r="D114" s="5" t="str">
        <f>VLOOKUP(B114,'WinBUGS output'!A:C,3,FALSE)</f>
        <v>CBT individual (over 15 sessions) + any TCA</v>
      </c>
      <c r="E114" s="5" t="str">
        <f>FIXED('WinBUGS output'!N113,2)</f>
        <v>-1.29</v>
      </c>
      <c r="F114" s="5" t="str">
        <f>FIXED('WinBUGS output'!M113,2)</f>
        <v>-1.79</v>
      </c>
      <c r="G114" s="5" t="str">
        <f>FIXED('WinBUGS output'!O113,2)</f>
        <v>-0.78</v>
      </c>
      <c r="H114" s="37"/>
      <c r="I114" s="37"/>
      <c r="J114" s="37"/>
      <c r="N114">
        <v>6</v>
      </c>
      <c r="O114">
        <v>7</v>
      </c>
      <c r="P114" s="5" t="str">
        <f>VLOOKUP('Direct SMDs'!N114,'WinBUGS output'!D:F,3,FALSE)</f>
        <v>TCA</v>
      </c>
      <c r="Q114" s="5" t="str">
        <f>VLOOKUP('Direct SMDs'!O114,'WinBUGS output'!D:F,3,FALSE)</f>
        <v>SSRI</v>
      </c>
      <c r="R114" s="5" t="str">
        <f>FIXED('WinBUGS output'!X113,2)</f>
        <v>0.13</v>
      </c>
      <c r="S114" s="5" t="str">
        <f>FIXED('WinBUGS output'!W113,2)</f>
        <v>-0.31</v>
      </c>
      <c r="T114" s="5" t="str">
        <f>FIXED('WinBUGS output'!Y113,2)</f>
        <v>0.58</v>
      </c>
    </row>
    <row r="115" spans="1:20" x14ac:dyDescent="0.25">
      <c r="A115">
        <v>2</v>
      </c>
      <c r="B115">
        <v>54</v>
      </c>
      <c r="C115" s="5" t="str">
        <f>VLOOKUP(A115,'WinBUGS output'!A:C,3,FALSE)</f>
        <v>Waitlist</v>
      </c>
      <c r="D115" s="5" t="str">
        <f>VLOOKUP(B115,'WinBUGS output'!A:C,3,FALSE)</f>
        <v>CBT individual (over 15 sessions) + imipramine</v>
      </c>
      <c r="E115" s="5" t="str">
        <f>FIXED('WinBUGS output'!N114,2)</f>
        <v>-1.33</v>
      </c>
      <c r="F115" s="5" t="str">
        <f>FIXED('WinBUGS output'!M114,2)</f>
        <v>-1.92</v>
      </c>
      <c r="G115" s="5" t="str">
        <f>FIXED('WinBUGS output'!O114,2)</f>
        <v>-0.75</v>
      </c>
      <c r="H115" s="37"/>
      <c r="I115" s="37"/>
      <c r="J115" s="37"/>
      <c r="N115">
        <v>6</v>
      </c>
      <c r="O115">
        <v>8</v>
      </c>
      <c r="P115" s="5" t="str">
        <f>VLOOKUP('Direct SMDs'!N115,'WinBUGS output'!D:F,3,FALSE)</f>
        <v>TCA</v>
      </c>
      <c r="Q115" s="5" t="str">
        <f>VLOOKUP('Direct SMDs'!O115,'WinBUGS output'!D:F,3,FALSE)</f>
        <v>Any AD</v>
      </c>
      <c r="R115" s="5" t="str">
        <f>FIXED('WinBUGS output'!X114,2)</f>
        <v>-0.26</v>
      </c>
      <c r="S115" s="5" t="str">
        <f>FIXED('WinBUGS output'!W114,2)</f>
        <v>-1.14</v>
      </c>
      <c r="T115" s="5" t="str">
        <f>FIXED('WinBUGS output'!Y114,2)</f>
        <v>0.63</v>
      </c>
    </row>
    <row r="116" spans="1:20" x14ac:dyDescent="0.25">
      <c r="A116">
        <v>2</v>
      </c>
      <c r="B116">
        <v>55</v>
      </c>
      <c r="C116" s="5" t="str">
        <f>VLOOKUP(A116,'WinBUGS output'!A:C,3,FALSE)</f>
        <v>Waitlist</v>
      </c>
      <c r="D116" s="5" t="str">
        <f>VLOOKUP(B116,'WinBUGS output'!A:C,3,FALSE)</f>
        <v>Supportive psychotherapy + any SSRI</v>
      </c>
      <c r="E116" s="5" t="str">
        <f>FIXED('WinBUGS output'!N115,2)</f>
        <v>-1.86</v>
      </c>
      <c r="F116" s="5" t="str">
        <f>FIXED('WinBUGS output'!M115,2)</f>
        <v>-3.32</v>
      </c>
      <c r="G116" s="5" t="str">
        <f>FIXED('WinBUGS output'!O115,2)</f>
        <v>-0.39</v>
      </c>
      <c r="H116" s="37"/>
      <c r="I116" s="37"/>
      <c r="J116" s="37"/>
      <c r="N116">
        <v>6</v>
      </c>
      <c r="O116">
        <v>9</v>
      </c>
      <c r="P116" s="5" t="str">
        <f>VLOOKUP('Direct SMDs'!N116,'WinBUGS output'!D:F,3,FALSE)</f>
        <v>TCA</v>
      </c>
      <c r="Q116" s="5" t="str">
        <f>VLOOKUP('Direct SMDs'!O116,'WinBUGS output'!D:F,3,FALSE)</f>
        <v>Short-term psychodynamic psychotherapies</v>
      </c>
      <c r="R116" s="5" t="str">
        <f>FIXED('WinBUGS output'!X115,2)</f>
        <v>0.08</v>
      </c>
      <c r="S116" s="5" t="str">
        <f>FIXED('WinBUGS output'!W115,2)</f>
        <v>-0.83</v>
      </c>
      <c r="T116" s="5" t="str">
        <f>FIXED('WinBUGS output'!Y115,2)</f>
        <v>0.97</v>
      </c>
    </row>
    <row r="117" spans="1:20" x14ac:dyDescent="0.25">
      <c r="A117">
        <v>2</v>
      </c>
      <c r="B117">
        <v>56</v>
      </c>
      <c r="C117" s="5" t="str">
        <f>VLOOKUP(A117,'WinBUGS output'!A:C,3,FALSE)</f>
        <v>Waitlist</v>
      </c>
      <c r="D117" s="5" t="str">
        <f>VLOOKUP(B117,'WinBUGS output'!A:C,3,FALSE)</f>
        <v>Interpersonal psychotherapy (IPT) + any AD</v>
      </c>
      <c r="E117" s="5" t="str">
        <f>FIXED('WinBUGS output'!N116,2)</f>
        <v>-1.98</v>
      </c>
      <c r="F117" s="5" t="str">
        <f>FIXED('WinBUGS output'!M116,2)</f>
        <v>-2.66</v>
      </c>
      <c r="G117" s="5" t="str">
        <f>FIXED('WinBUGS output'!O116,2)</f>
        <v>-1.30</v>
      </c>
      <c r="H117" s="37"/>
      <c r="I117" s="37"/>
      <c r="J117" s="37"/>
      <c r="N117">
        <v>6</v>
      </c>
      <c r="O117">
        <v>10</v>
      </c>
      <c r="P117" s="5" t="str">
        <f>VLOOKUP('Direct SMDs'!N117,'WinBUGS output'!D:F,3,FALSE)</f>
        <v>TCA</v>
      </c>
      <c r="Q117" s="5" t="str">
        <f>VLOOKUP('Direct SMDs'!O117,'WinBUGS output'!D:F,3,FALSE)</f>
        <v>Self-help with support</v>
      </c>
      <c r="R117" s="5" t="str">
        <f>FIXED('WinBUGS output'!X116,2)</f>
        <v>-0.06</v>
      </c>
      <c r="S117" s="5" t="str">
        <f>FIXED('WinBUGS output'!W116,2)</f>
        <v>-0.63</v>
      </c>
      <c r="T117" s="5" t="str">
        <f>FIXED('WinBUGS output'!Y116,2)</f>
        <v>0.49</v>
      </c>
    </row>
    <row r="118" spans="1:20" x14ac:dyDescent="0.25">
      <c r="A118">
        <v>2</v>
      </c>
      <c r="B118">
        <v>57</v>
      </c>
      <c r="C118" s="5" t="str">
        <f>VLOOKUP(A118,'WinBUGS output'!A:C,3,FALSE)</f>
        <v>Waitlist</v>
      </c>
      <c r="D118" s="5" t="str">
        <f>VLOOKUP(B118,'WinBUGS output'!A:C,3,FALSE)</f>
        <v>Short-term psychodynamic psychotherapy individual + Any AD</v>
      </c>
      <c r="E118" s="5" t="str">
        <f>FIXED('WinBUGS output'!N117,2)</f>
        <v>-1.64</v>
      </c>
      <c r="F118" s="5" t="str">
        <f>FIXED('WinBUGS output'!M117,2)</f>
        <v>-2.30</v>
      </c>
      <c r="G118" s="5" t="str">
        <f>FIXED('WinBUGS output'!O117,2)</f>
        <v>-0.97</v>
      </c>
      <c r="H118" s="37"/>
      <c r="I118" s="37"/>
      <c r="J118" s="37"/>
      <c r="N118">
        <v>6</v>
      </c>
      <c r="O118">
        <v>11</v>
      </c>
      <c r="P118" s="5" t="str">
        <f>VLOOKUP('Direct SMDs'!N118,'WinBUGS output'!D:F,3,FALSE)</f>
        <v>TCA</v>
      </c>
      <c r="Q118" s="5" t="str">
        <f>VLOOKUP('Direct SMDs'!O118,'WinBUGS output'!D:F,3,FALSE)</f>
        <v>Self-help</v>
      </c>
      <c r="R118" s="5" t="str">
        <f>FIXED('WinBUGS output'!X117,2)</f>
        <v>0.38</v>
      </c>
      <c r="S118" s="5" t="str">
        <f>FIXED('WinBUGS output'!W117,2)</f>
        <v>-0.13</v>
      </c>
      <c r="T118" s="5" t="str">
        <f>FIXED('WinBUGS output'!Y117,2)</f>
        <v>0.90</v>
      </c>
    </row>
    <row r="119" spans="1:20" x14ac:dyDescent="0.25">
      <c r="A119">
        <v>2</v>
      </c>
      <c r="B119">
        <v>58</v>
      </c>
      <c r="C119" s="5" t="str">
        <f>VLOOKUP(A119,'WinBUGS output'!A:C,3,FALSE)</f>
        <v>Waitlist</v>
      </c>
      <c r="D119" s="5" t="str">
        <f>VLOOKUP(B119,'WinBUGS output'!A:C,3,FALSE)</f>
        <v>Short-term psychodynamic psychotherapy individual + any SSRI</v>
      </c>
      <c r="E119" s="5" t="str">
        <f>FIXED('WinBUGS output'!N118,2)</f>
        <v>-1.64</v>
      </c>
      <c r="F119" s="5" t="str">
        <f>FIXED('WinBUGS output'!M118,2)</f>
        <v>-2.85</v>
      </c>
      <c r="G119" s="5" t="str">
        <f>FIXED('WinBUGS output'!O118,2)</f>
        <v>-0.41</v>
      </c>
      <c r="H119" s="37"/>
      <c r="I119" s="37"/>
      <c r="J119" s="37"/>
      <c r="N119">
        <v>6</v>
      </c>
      <c r="O119">
        <v>12</v>
      </c>
      <c r="P119" s="5" t="str">
        <f>VLOOKUP('Direct SMDs'!N119,'WinBUGS output'!D:F,3,FALSE)</f>
        <v>TCA</v>
      </c>
      <c r="Q119" s="5" t="str">
        <f>VLOOKUP('Direct SMDs'!O119,'WinBUGS output'!D:F,3,FALSE)</f>
        <v>Psychoeducational interventions</v>
      </c>
      <c r="R119" s="5" t="str">
        <f>FIXED('WinBUGS output'!X118,2)</f>
        <v>0.35</v>
      </c>
      <c r="S119" s="5" t="str">
        <f>FIXED('WinBUGS output'!W118,2)</f>
        <v>-0.27</v>
      </c>
      <c r="T119" s="5" t="str">
        <f>FIXED('WinBUGS output'!Y118,2)</f>
        <v>0.98</v>
      </c>
    </row>
    <row r="120" spans="1:20" x14ac:dyDescent="0.25">
      <c r="A120">
        <v>2</v>
      </c>
      <c r="B120">
        <v>59</v>
      </c>
      <c r="C120" s="5" t="str">
        <f>VLOOKUP(A120,'WinBUGS output'!A:C,3,FALSE)</f>
        <v>Waitlist</v>
      </c>
      <c r="D120" s="5" t="str">
        <f>VLOOKUP(B120,'WinBUGS output'!A:C,3,FALSE)</f>
        <v>CBT individual (over 15 sessions) + Pill placebo</v>
      </c>
      <c r="E120" s="5" t="str">
        <f>FIXED('WinBUGS output'!N119,2)</f>
        <v>-1.82</v>
      </c>
      <c r="F120" s="5" t="str">
        <f>FIXED('WinBUGS output'!M119,2)</f>
        <v>-2.51</v>
      </c>
      <c r="G120" s="5" t="str">
        <f>FIXED('WinBUGS output'!O119,2)</f>
        <v>-1.14</v>
      </c>
      <c r="H120" s="37"/>
      <c r="I120" s="37"/>
      <c r="J120" s="37"/>
      <c r="N120">
        <v>6</v>
      </c>
      <c r="O120">
        <v>13</v>
      </c>
      <c r="P120" s="5" t="str">
        <f>VLOOKUP('Direct SMDs'!N120,'WinBUGS output'!D:F,3,FALSE)</f>
        <v>TCA</v>
      </c>
      <c r="Q120" s="5" t="str">
        <f>VLOOKUP('Direct SMDs'!O120,'WinBUGS output'!D:F,3,FALSE)</f>
        <v>Interpersonal psychotherapy (IPT)</v>
      </c>
      <c r="R120" s="5" t="str">
        <f>FIXED('WinBUGS output'!X119,2)</f>
        <v>0.24</v>
      </c>
      <c r="S120" s="5" t="str">
        <f>FIXED('WinBUGS output'!W119,2)</f>
        <v>-0.65</v>
      </c>
      <c r="T120" s="5" t="str">
        <f>FIXED('WinBUGS output'!Y119,2)</f>
        <v>1.12</v>
      </c>
    </row>
    <row r="121" spans="1:20" x14ac:dyDescent="0.25">
      <c r="A121">
        <v>2</v>
      </c>
      <c r="B121">
        <v>60</v>
      </c>
      <c r="C121" s="5" t="str">
        <f>VLOOKUP(A121,'WinBUGS output'!A:C,3,FALSE)</f>
        <v>Waitlist</v>
      </c>
      <c r="D121" s="5" t="str">
        <f>VLOOKUP(B121,'WinBUGS output'!A:C,3,FALSE)</f>
        <v>Exercise + Sertraline</v>
      </c>
      <c r="E121" s="5" t="str">
        <f>FIXED('WinBUGS output'!N120,2)</f>
        <v>-1.62</v>
      </c>
      <c r="F121" s="5" t="str">
        <f>FIXED('WinBUGS output'!M120,2)</f>
        <v>-2.26</v>
      </c>
      <c r="G121" s="5" t="str">
        <f>FIXED('WinBUGS output'!O120,2)</f>
        <v>-0.97</v>
      </c>
      <c r="H121" s="37"/>
      <c r="I121" s="37"/>
      <c r="J121" s="37"/>
      <c r="N121">
        <v>6</v>
      </c>
      <c r="O121">
        <v>14</v>
      </c>
      <c r="P121" s="5" t="str">
        <f>VLOOKUP('Direct SMDs'!N121,'WinBUGS output'!D:F,3,FALSE)</f>
        <v>TCA</v>
      </c>
      <c r="Q121" s="5" t="str">
        <f>VLOOKUP('Direct SMDs'!O121,'WinBUGS output'!D:F,3,FALSE)</f>
        <v>Counselling</v>
      </c>
      <c r="R121" s="5" t="str">
        <f>FIXED('WinBUGS output'!X120,2)</f>
        <v>0.27</v>
      </c>
      <c r="S121" s="5" t="str">
        <f>FIXED('WinBUGS output'!W120,2)</f>
        <v>-0.47</v>
      </c>
      <c r="T121" s="5" t="str">
        <f>FIXED('WinBUGS output'!Y120,2)</f>
        <v>1.02</v>
      </c>
    </row>
    <row r="122" spans="1:20" x14ac:dyDescent="0.25">
      <c r="A122">
        <v>2</v>
      </c>
      <c r="B122">
        <v>61</v>
      </c>
      <c r="C122" s="5" t="str">
        <f>VLOOKUP(A122,'WinBUGS output'!A:C,3,FALSE)</f>
        <v>Waitlist</v>
      </c>
      <c r="D122" s="5" t="str">
        <f>VLOOKUP(B122,'WinBUGS output'!A:C,3,FALSE)</f>
        <v>Cognitive bibliotherapy + escitalopram</v>
      </c>
      <c r="E122" s="5" t="str">
        <f>FIXED('WinBUGS output'!N121,2)</f>
        <v>-0.77</v>
      </c>
      <c r="F122" s="5" t="str">
        <f>FIXED('WinBUGS output'!M121,2)</f>
        <v>-1.46</v>
      </c>
      <c r="G122" s="5" t="str">
        <f>FIXED('WinBUGS output'!O121,2)</f>
        <v>-0.07</v>
      </c>
      <c r="H122" s="37"/>
      <c r="I122" s="37"/>
      <c r="J122" s="37"/>
      <c r="N122">
        <v>6</v>
      </c>
      <c r="O122">
        <v>15</v>
      </c>
      <c r="P122" s="5" t="str">
        <f>VLOOKUP('Direct SMDs'!N122,'WinBUGS output'!D:F,3,FALSE)</f>
        <v>TCA</v>
      </c>
      <c r="Q122" s="5" t="str">
        <f>VLOOKUP('Direct SMDs'!O122,'WinBUGS output'!D:F,3,FALSE)</f>
        <v>Problem solving</v>
      </c>
      <c r="R122" s="5" t="str">
        <f>FIXED('WinBUGS output'!X121,2)</f>
        <v>1.12</v>
      </c>
      <c r="S122" s="5" t="str">
        <f>FIXED('WinBUGS output'!W121,2)</f>
        <v>-0.01</v>
      </c>
      <c r="T122" s="5" t="str">
        <f>FIXED('WinBUGS output'!Y121,2)</f>
        <v>2.28</v>
      </c>
    </row>
    <row r="123" spans="1:20" x14ac:dyDescent="0.25">
      <c r="A123">
        <v>3</v>
      </c>
      <c r="B123">
        <v>4</v>
      </c>
      <c r="C123" s="5" t="str">
        <f>VLOOKUP(A123,'WinBUGS output'!A:C,3,FALSE)</f>
        <v>No treatment</v>
      </c>
      <c r="D123" s="5" t="str">
        <f>VLOOKUP(B123,'WinBUGS output'!A:C,3,FALSE)</f>
        <v>Attention placebo</v>
      </c>
      <c r="E123" s="5" t="str">
        <f>FIXED('WinBUGS output'!N122,2)</f>
        <v>-0.66</v>
      </c>
      <c r="F123" s="5" t="str">
        <f>FIXED('WinBUGS output'!M122,2)</f>
        <v>-1.20</v>
      </c>
      <c r="G123" s="5" t="str">
        <f>FIXED('WinBUGS output'!O122,2)</f>
        <v>-0.18</v>
      </c>
      <c r="H123" s="37"/>
      <c r="I123" s="37"/>
      <c r="J123" s="37"/>
      <c r="N123">
        <v>6</v>
      </c>
      <c r="O123">
        <v>16</v>
      </c>
      <c r="P123" s="5" t="str">
        <f>VLOOKUP('Direct SMDs'!N123,'WinBUGS output'!D:F,3,FALSE)</f>
        <v>TCA</v>
      </c>
      <c r="Q123" s="5" t="str">
        <f>VLOOKUP('Direct SMDs'!O123,'WinBUGS output'!D:F,3,FALSE)</f>
        <v>Behavioural therapies (individual)</v>
      </c>
      <c r="R123" s="5" t="str">
        <f>FIXED('WinBUGS output'!X122,2)</f>
        <v>-0.43</v>
      </c>
      <c r="S123" s="5" t="str">
        <f>FIXED('WinBUGS output'!W122,2)</f>
        <v>-1.35</v>
      </c>
      <c r="T123" s="5" t="str">
        <f>FIXED('WinBUGS output'!Y122,2)</f>
        <v>0.48</v>
      </c>
    </row>
    <row r="124" spans="1:20" x14ac:dyDescent="0.25">
      <c r="A124">
        <v>3</v>
      </c>
      <c r="B124">
        <v>5</v>
      </c>
      <c r="C124" s="5" t="str">
        <f>VLOOKUP(A124,'WinBUGS output'!A:C,3,FALSE)</f>
        <v>No treatment</v>
      </c>
      <c r="D124" s="5" t="str">
        <f>VLOOKUP(B124,'WinBUGS output'!A:C,3,FALSE)</f>
        <v>Attention placebo + TAU</v>
      </c>
      <c r="E124" s="5" t="str">
        <f>FIXED('WinBUGS output'!N123,2)</f>
        <v>-0.52</v>
      </c>
      <c r="F124" s="5" t="str">
        <f>FIXED('WinBUGS output'!M123,2)</f>
        <v>-1.31</v>
      </c>
      <c r="G124" s="5" t="str">
        <f>FIXED('WinBUGS output'!O123,2)</f>
        <v>0.25</v>
      </c>
      <c r="H124" s="37"/>
      <c r="I124" s="37"/>
      <c r="J124" s="37"/>
      <c r="N124">
        <v>6</v>
      </c>
      <c r="O124">
        <v>17</v>
      </c>
      <c r="P124" s="5" t="str">
        <f>VLOOKUP('Direct SMDs'!N124,'WinBUGS output'!D:F,3,FALSE)</f>
        <v>TCA</v>
      </c>
      <c r="Q124" s="5" t="str">
        <f>VLOOKUP('Direct SMDs'!O124,'WinBUGS output'!D:F,3,FALSE)</f>
        <v>Cognitive and cognitive behavioural therapies (individual)</v>
      </c>
      <c r="R124" s="5" t="str">
        <f>FIXED('WinBUGS output'!X123,2)</f>
        <v>-0.08</v>
      </c>
      <c r="S124" s="5" t="str">
        <f>FIXED('WinBUGS output'!W123,2)</f>
        <v>-0.57</v>
      </c>
      <c r="T124" s="5" t="str">
        <f>FIXED('WinBUGS output'!Y123,2)</f>
        <v>0.45</v>
      </c>
    </row>
    <row r="125" spans="1:20" x14ac:dyDescent="0.25">
      <c r="A125">
        <v>3</v>
      </c>
      <c r="B125">
        <v>6</v>
      </c>
      <c r="C125" s="5" t="str">
        <f>VLOOKUP(A125,'WinBUGS output'!A:C,3,FALSE)</f>
        <v>No treatment</v>
      </c>
      <c r="D125" s="5" t="str">
        <f>VLOOKUP(B125,'WinBUGS output'!A:C,3,FALSE)</f>
        <v>TAU</v>
      </c>
      <c r="E125" s="5" t="str">
        <f>FIXED('WinBUGS output'!N124,2)</f>
        <v>-0.42</v>
      </c>
      <c r="F125" s="5" t="str">
        <f>FIXED('WinBUGS output'!M124,2)</f>
        <v>-0.91</v>
      </c>
      <c r="G125" s="5" t="str">
        <f>FIXED('WinBUGS output'!O124,2)</f>
        <v>0.00</v>
      </c>
      <c r="H125" s="37"/>
      <c r="I125" s="37"/>
      <c r="J125" s="37"/>
      <c r="N125">
        <v>6</v>
      </c>
      <c r="O125">
        <v>18</v>
      </c>
      <c r="P125" s="5" t="str">
        <f>VLOOKUP('Direct SMDs'!N125,'WinBUGS output'!D:F,3,FALSE)</f>
        <v>TCA</v>
      </c>
      <c r="Q125" s="5" t="str">
        <f>VLOOKUP('Direct SMDs'!O125,'WinBUGS output'!D:F,3,FALSE)</f>
        <v>Behavioural, cognitive, or CBT groups</v>
      </c>
      <c r="R125" s="5" t="str">
        <f>FIXED('WinBUGS output'!X124,2)</f>
        <v>0.24</v>
      </c>
      <c r="S125" s="5" t="str">
        <f>FIXED('WinBUGS output'!W124,2)</f>
        <v>-0.27</v>
      </c>
      <c r="T125" s="5" t="str">
        <f>FIXED('WinBUGS output'!Y124,2)</f>
        <v>0.75</v>
      </c>
    </row>
    <row r="126" spans="1:20" x14ac:dyDescent="0.25">
      <c r="A126">
        <v>3</v>
      </c>
      <c r="B126">
        <v>7</v>
      </c>
      <c r="C126" s="5" t="str">
        <f>VLOOKUP(A126,'WinBUGS output'!A:C,3,FALSE)</f>
        <v>No treatment</v>
      </c>
      <c r="D126" s="5" t="str">
        <f>VLOOKUP(B126,'WinBUGS output'!A:C,3,FALSE)</f>
        <v>Enhanced TAU</v>
      </c>
      <c r="E126" s="5" t="str">
        <f>FIXED('WinBUGS output'!N125,2)</f>
        <v>-0.18</v>
      </c>
      <c r="F126" s="5" t="str">
        <f>FIXED('WinBUGS output'!M125,2)</f>
        <v>-0.81</v>
      </c>
      <c r="G126" s="5" t="str">
        <f>FIXED('WinBUGS output'!O125,2)</f>
        <v>0.53</v>
      </c>
      <c r="H126" s="37"/>
      <c r="I126" s="37"/>
      <c r="J126" s="37"/>
      <c r="N126">
        <v>6</v>
      </c>
      <c r="O126">
        <v>19</v>
      </c>
      <c r="P126" s="5" t="str">
        <f>VLOOKUP('Direct SMDs'!N126,'WinBUGS output'!D:F,3,FALSE)</f>
        <v>TCA</v>
      </c>
      <c r="Q126" s="5" t="str">
        <f>VLOOKUP('Direct SMDs'!O126,'WinBUGS output'!D:F,3,FALSE)</f>
        <v>Combined (Cognitive and cognitive behavioural therapies individual + AD)</v>
      </c>
      <c r="R126" s="5" t="str">
        <f>FIXED('WinBUGS output'!X125,2)</f>
        <v>-0.36</v>
      </c>
      <c r="S126" s="5" t="str">
        <f>FIXED('WinBUGS output'!W125,2)</f>
        <v>-1.06</v>
      </c>
      <c r="T126" s="5" t="str">
        <f>FIXED('WinBUGS output'!Y125,2)</f>
        <v>0.36</v>
      </c>
    </row>
    <row r="127" spans="1:20" x14ac:dyDescent="0.25">
      <c r="A127">
        <v>3</v>
      </c>
      <c r="B127">
        <v>8</v>
      </c>
      <c r="C127" s="5" t="str">
        <f>VLOOKUP(A127,'WinBUGS output'!A:C,3,FALSE)</f>
        <v>No treatment</v>
      </c>
      <c r="D127" s="5" t="str">
        <f>VLOOKUP(B127,'WinBUGS output'!A:C,3,FALSE)</f>
        <v>Exercise</v>
      </c>
      <c r="E127" s="5" t="str">
        <f>FIXED('WinBUGS output'!N126,2)</f>
        <v>-0.97</v>
      </c>
      <c r="F127" s="5" t="str">
        <f>FIXED('WinBUGS output'!M126,2)</f>
        <v>-1.48</v>
      </c>
      <c r="G127" s="5" t="str">
        <f>FIXED('WinBUGS output'!O126,2)</f>
        <v>-0.52</v>
      </c>
      <c r="H127" s="37"/>
      <c r="I127" s="37"/>
      <c r="J127" s="37"/>
      <c r="N127">
        <v>6</v>
      </c>
      <c r="O127">
        <v>20</v>
      </c>
      <c r="P127" s="5" t="str">
        <f>VLOOKUP('Direct SMDs'!N127,'WinBUGS output'!D:F,3,FALSE)</f>
        <v>TCA</v>
      </c>
      <c r="Q127" s="5" t="str">
        <f>VLOOKUP('Direct SMDs'!O127,'WinBUGS output'!D:F,3,FALSE)</f>
        <v>Combined (Counselling + AD)</v>
      </c>
      <c r="R127" s="5" t="str">
        <f>FIXED('WinBUGS output'!X126,2)</f>
        <v>-0.90</v>
      </c>
      <c r="S127" s="5" t="str">
        <f>FIXED('WinBUGS output'!W126,2)</f>
        <v>-2.57</v>
      </c>
      <c r="T127" s="5" t="str">
        <f>FIXED('WinBUGS output'!Y126,2)</f>
        <v>0.77</v>
      </c>
    </row>
    <row r="128" spans="1:20" x14ac:dyDescent="0.25">
      <c r="A128">
        <v>3</v>
      </c>
      <c r="B128">
        <v>9</v>
      </c>
      <c r="C128" s="5" t="str">
        <f>VLOOKUP(A128,'WinBUGS output'!A:C,3,FALSE)</f>
        <v>No treatment</v>
      </c>
      <c r="D128" s="5" t="str">
        <f>VLOOKUP(B128,'WinBUGS output'!A:C,3,FALSE)</f>
        <v>Exercise + TAU</v>
      </c>
      <c r="E128" s="5" t="str">
        <f>FIXED('WinBUGS output'!N127,2)</f>
        <v>-1.07</v>
      </c>
      <c r="F128" s="5" t="str">
        <f>FIXED('WinBUGS output'!M127,2)</f>
        <v>-1.88</v>
      </c>
      <c r="G128" s="5" t="str">
        <f>FIXED('WinBUGS output'!O127,2)</f>
        <v>-0.34</v>
      </c>
      <c r="H128" s="37"/>
      <c r="I128" s="37"/>
      <c r="J128" s="37"/>
      <c r="N128">
        <v>6</v>
      </c>
      <c r="O128">
        <v>21</v>
      </c>
      <c r="P128" s="5" t="str">
        <f>VLOOKUP('Direct SMDs'!N128,'WinBUGS output'!D:F,3,FALSE)</f>
        <v>TCA</v>
      </c>
      <c r="Q128" s="5" t="str">
        <f>VLOOKUP('Direct SMDs'!O128,'WinBUGS output'!D:F,3,FALSE)</f>
        <v>Combined (IPT + AD)</v>
      </c>
      <c r="R128" s="5" t="str">
        <f>FIXED('WinBUGS output'!X127,2)</f>
        <v>-1.02</v>
      </c>
      <c r="S128" s="5" t="str">
        <f>FIXED('WinBUGS output'!W127,2)</f>
        <v>-2.04</v>
      </c>
      <c r="T128" s="5" t="str">
        <f>FIXED('WinBUGS output'!Y127,2)</f>
        <v>0.00</v>
      </c>
    </row>
    <row r="129" spans="1:20" x14ac:dyDescent="0.25">
      <c r="A129">
        <v>3</v>
      </c>
      <c r="B129">
        <v>10</v>
      </c>
      <c r="C129" s="5" t="str">
        <f>VLOOKUP(A129,'WinBUGS output'!A:C,3,FALSE)</f>
        <v>No treatment</v>
      </c>
      <c r="D129" s="5" t="str">
        <f>VLOOKUP(B129,'WinBUGS output'!A:C,3,FALSE)</f>
        <v>Internet-delivered therapist-guided physical activity</v>
      </c>
      <c r="E129" s="5" t="str">
        <f>FIXED('WinBUGS output'!N128,2)</f>
        <v>-0.92</v>
      </c>
      <c r="F129" s="5" t="str">
        <f>FIXED('WinBUGS output'!M128,2)</f>
        <v>-1.60</v>
      </c>
      <c r="G129" s="5" t="str">
        <f>FIXED('WinBUGS output'!O128,2)</f>
        <v>-0.23</v>
      </c>
      <c r="H129" s="37"/>
      <c r="I129" s="37"/>
      <c r="J129" s="37"/>
      <c r="N129">
        <v>6</v>
      </c>
      <c r="O129">
        <v>22</v>
      </c>
      <c r="P129" s="5" t="str">
        <f>VLOOKUP('Direct SMDs'!N129,'WinBUGS output'!D:F,3,FALSE)</f>
        <v>TCA</v>
      </c>
      <c r="Q129" s="5" t="str">
        <f>VLOOKUP('Direct SMDs'!O129,'WinBUGS output'!D:F,3,FALSE)</f>
        <v>Combined (Short-term psychodynamic psychotherapies + AD)</v>
      </c>
      <c r="R129" s="5" t="str">
        <f>FIXED('WinBUGS output'!X128,2)</f>
        <v>-0.68</v>
      </c>
      <c r="S129" s="5" t="str">
        <f>FIXED('WinBUGS output'!W128,2)</f>
        <v>-1.68</v>
      </c>
      <c r="T129" s="5" t="str">
        <f>FIXED('WinBUGS output'!Y128,2)</f>
        <v>0.34</v>
      </c>
    </row>
    <row r="130" spans="1:20" x14ac:dyDescent="0.25">
      <c r="A130">
        <v>3</v>
      </c>
      <c r="B130">
        <v>11</v>
      </c>
      <c r="C130" s="5" t="str">
        <f>VLOOKUP(A130,'WinBUGS output'!A:C,3,FALSE)</f>
        <v>No treatment</v>
      </c>
      <c r="D130" s="5" t="str">
        <f>VLOOKUP(B130,'WinBUGS output'!A:C,3,FALSE)</f>
        <v>Any TCA</v>
      </c>
      <c r="E130" s="5" t="str">
        <f>FIXED('WinBUGS output'!N129,2)</f>
        <v>-1.04</v>
      </c>
      <c r="F130" s="5" t="str">
        <f>FIXED('WinBUGS output'!M129,2)</f>
        <v>-1.64</v>
      </c>
      <c r="G130" s="5" t="str">
        <f>FIXED('WinBUGS output'!O129,2)</f>
        <v>-0.45</v>
      </c>
      <c r="H130" s="37"/>
      <c r="I130" s="37"/>
      <c r="J130" s="37"/>
      <c r="N130">
        <v>6</v>
      </c>
      <c r="O130">
        <v>23</v>
      </c>
      <c r="P130" s="5" t="str">
        <f>VLOOKUP('Direct SMDs'!N130,'WinBUGS output'!D:F,3,FALSE)</f>
        <v>TCA</v>
      </c>
      <c r="Q130" s="5" t="str">
        <f>VLOOKUP('Direct SMDs'!O130,'WinBUGS output'!D:F,3,FALSE)</f>
        <v>Combined (psych + placebo)</v>
      </c>
      <c r="R130" s="5" t="str">
        <f>FIXED('WinBUGS output'!X129,2)</f>
        <v>-0.86</v>
      </c>
      <c r="S130" s="5" t="str">
        <f>FIXED('WinBUGS output'!W129,2)</f>
        <v>-1.88</v>
      </c>
      <c r="T130" s="5" t="str">
        <f>FIXED('WinBUGS output'!Y129,2)</f>
        <v>0.16</v>
      </c>
    </row>
    <row r="131" spans="1:20" x14ac:dyDescent="0.25">
      <c r="A131">
        <v>3</v>
      </c>
      <c r="B131">
        <v>12</v>
      </c>
      <c r="C131" s="5" t="str">
        <f>VLOOKUP(A131,'WinBUGS output'!A:C,3,FALSE)</f>
        <v>No treatment</v>
      </c>
      <c r="D131" s="5" t="str">
        <f>VLOOKUP(B131,'WinBUGS output'!A:C,3,FALSE)</f>
        <v>Amitriptyline</v>
      </c>
      <c r="E131" s="5" t="str">
        <f>FIXED('WinBUGS output'!N130,2)</f>
        <v>-1.20</v>
      </c>
      <c r="F131" s="5" t="str">
        <f>FIXED('WinBUGS output'!M130,2)</f>
        <v>-1.77</v>
      </c>
      <c r="G131" s="5" t="str">
        <f>FIXED('WinBUGS output'!O130,2)</f>
        <v>-0.68</v>
      </c>
      <c r="H131" s="37"/>
      <c r="I131" s="37"/>
      <c r="J131" s="37"/>
      <c r="N131">
        <v>6</v>
      </c>
      <c r="O131">
        <v>24</v>
      </c>
      <c r="P131" s="5" t="str">
        <f>VLOOKUP('Direct SMDs'!N131,'WinBUGS output'!D:F,3,FALSE)</f>
        <v>TCA</v>
      </c>
      <c r="Q131" s="5" t="str">
        <f>VLOOKUP('Direct SMDs'!O131,'WinBUGS output'!D:F,3,FALSE)</f>
        <v>Combined (Exercise + AD/CBT)</v>
      </c>
      <c r="R131" s="5" t="str">
        <f>FIXED('WinBUGS output'!X130,2)</f>
        <v>-0.66</v>
      </c>
      <c r="S131" s="5" t="str">
        <f>FIXED('WinBUGS output'!W130,2)</f>
        <v>-1.65</v>
      </c>
      <c r="T131" s="5" t="str">
        <f>FIXED('WinBUGS output'!Y130,2)</f>
        <v>0.33</v>
      </c>
    </row>
    <row r="132" spans="1:20" x14ac:dyDescent="0.25">
      <c r="A132">
        <v>3</v>
      </c>
      <c r="B132">
        <v>13</v>
      </c>
      <c r="C132" s="5" t="str">
        <f>VLOOKUP(A132,'WinBUGS output'!A:C,3,FALSE)</f>
        <v>No treatment</v>
      </c>
      <c r="D132" s="5" t="str">
        <f>VLOOKUP(B132,'WinBUGS output'!A:C,3,FALSE)</f>
        <v>Imipramine</v>
      </c>
      <c r="E132" s="5" t="str">
        <f>FIXED('WinBUGS output'!N131,2)</f>
        <v>-1.09</v>
      </c>
      <c r="F132" s="5" t="str">
        <f>FIXED('WinBUGS output'!M131,2)</f>
        <v>-1.64</v>
      </c>
      <c r="G132" s="5" t="str">
        <f>FIXED('WinBUGS output'!O131,2)</f>
        <v>-0.57</v>
      </c>
      <c r="H132" s="37"/>
      <c r="I132" s="37"/>
      <c r="J132" s="37"/>
      <c r="N132">
        <v>6</v>
      </c>
      <c r="O132">
        <v>25</v>
      </c>
      <c r="P132" s="5" t="str">
        <f>VLOOKUP('Direct SMDs'!N132,'WinBUGS output'!D:F,3,FALSE)</f>
        <v>TCA</v>
      </c>
      <c r="Q132" s="5" t="str">
        <f>VLOOKUP('Direct SMDs'!O132,'WinBUGS output'!D:F,3,FALSE)</f>
        <v>Combined (Self-help + AD)</v>
      </c>
      <c r="R132" s="5" t="str">
        <f>FIXED('WinBUGS output'!X131,2)</f>
        <v>0.19</v>
      </c>
      <c r="S132" s="5" t="str">
        <f>FIXED('WinBUGS output'!W131,2)</f>
        <v>-0.83</v>
      </c>
      <c r="T132" s="5" t="str">
        <f>FIXED('WinBUGS output'!Y131,2)</f>
        <v>1.21</v>
      </c>
    </row>
    <row r="133" spans="1:20" x14ac:dyDescent="0.25">
      <c r="A133">
        <v>3</v>
      </c>
      <c r="B133">
        <v>14</v>
      </c>
      <c r="C133" s="5" t="str">
        <f>VLOOKUP(A133,'WinBUGS output'!A:C,3,FALSE)</f>
        <v>No treatment</v>
      </c>
      <c r="D133" s="5" t="str">
        <f>VLOOKUP(B133,'WinBUGS output'!A:C,3,FALSE)</f>
        <v>Lofepramine</v>
      </c>
      <c r="E133" s="5" t="str">
        <f>FIXED('WinBUGS output'!N132,2)</f>
        <v>-1.14</v>
      </c>
      <c r="F133" s="5" t="str">
        <f>FIXED('WinBUGS output'!M132,2)</f>
        <v>-1.78</v>
      </c>
      <c r="G133" s="5" t="str">
        <f>FIXED('WinBUGS output'!O132,2)</f>
        <v>-0.54</v>
      </c>
      <c r="H133" s="37"/>
      <c r="I133" s="37"/>
      <c r="J133" s="37"/>
      <c r="N133">
        <v>7</v>
      </c>
      <c r="O133">
        <v>8</v>
      </c>
      <c r="P133" s="5" t="str">
        <f>VLOOKUP('Direct SMDs'!N133,'WinBUGS output'!D:F,3,FALSE)</f>
        <v>SSRI</v>
      </c>
      <c r="Q133" s="5" t="str">
        <f>VLOOKUP('Direct SMDs'!O133,'WinBUGS output'!D:F,3,FALSE)</f>
        <v>Any AD</v>
      </c>
      <c r="R133" s="5" t="str">
        <f>FIXED('WinBUGS output'!X132,2)</f>
        <v>-0.39</v>
      </c>
      <c r="S133" s="5" t="str">
        <f>FIXED('WinBUGS output'!W132,2)</f>
        <v>-1.27</v>
      </c>
      <c r="T133" s="5" t="str">
        <f>FIXED('WinBUGS output'!Y132,2)</f>
        <v>0.49</v>
      </c>
    </row>
    <row r="134" spans="1:20" x14ac:dyDescent="0.25">
      <c r="A134">
        <v>3</v>
      </c>
      <c r="B134">
        <v>15</v>
      </c>
      <c r="C134" s="5" t="str">
        <f>VLOOKUP(A134,'WinBUGS output'!A:C,3,FALSE)</f>
        <v>No treatment</v>
      </c>
      <c r="D134" s="5" t="str">
        <f>VLOOKUP(B134,'WinBUGS output'!A:C,3,FALSE)</f>
        <v>Citalopram</v>
      </c>
      <c r="E134" s="5" t="str">
        <f>FIXED('WinBUGS output'!N133,2)</f>
        <v>-0.98</v>
      </c>
      <c r="F134" s="5" t="str">
        <f>FIXED('WinBUGS output'!M133,2)</f>
        <v>-1.56</v>
      </c>
      <c r="G134" s="5" t="str">
        <f>FIXED('WinBUGS output'!O133,2)</f>
        <v>-0.42</v>
      </c>
      <c r="H134" s="37"/>
      <c r="I134" s="37"/>
      <c r="J134" s="37"/>
      <c r="N134">
        <v>7</v>
      </c>
      <c r="O134">
        <v>9</v>
      </c>
      <c r="P134" s="5" t="str">
        <f>VLOOKUP('Direct SMDs'!N134,'WinBUGS output'!D:F,3,FALSE)</f>
        <v>SSRI</v>
      </c>
      <c r="Q134" s="5" t="str">
        <f>VLOOKUP('Direct SMDs'!O134,'WinBUGS output'!D:F,3,FALSE)</f>
        <v>Short-term psychodynamic psychotherapies</v>
      </c>
      <c r="R134" s="5" t="str">
        <f>FIXED('WinBUGS output'!X133,2)</f>
        <v>-0.05</v>
      </c>
      <c r="S134" s="5" t="str">
        <f>FIXED('WinBUGS output'!W133,2)</f>
        <v>-0.94</v>
      </c>
      <c r="T134" s="5" t="str">
        <f>FIXED('WinBUGS output'!Y133,2)</f>
        <v>0.82</v>
      </c>
    </row>
    <row r="135" spans="1:20" x14ac:dyDescent="0.25">
      <c r="A135">
        <v>3</v>
      </c>
      <c r="B135">
        <v>16</v>
      </c>
      <c r="C135" s="5" t="str">
        <f>VLOOKUP(A135,'WinBUGS output'!A:C,3,FALSE)</f>
        <v>No treatment</v>
      </c>
      <c r="D135" s="5" t="str">
        <f>VLOOKUP(B135,'WinBUGS output'!A:C,3,FALSE)</f>
        <v>Escitalopram</v>
      </c>
      <c r="E135" s="5" t="str">
        <f>FIXED('WinBUGS output'!N134,2)</f>
        <v>-0.93</v>
      </c>
      <c r="F135" s="5" t="str">
        <f>FIXED('WinBUGS output'!M134,2)</f>
        <v>-1.49</v>
      </c>
      <c r="G135" s="5" t="str">
        <f>FIXED('WinBUGS output'!O134,2)</f>
        <v>-0.41</v>
      </c>
      <c r="H135" s="37"/>
      <c r="I135" s="37"/>
      <c r="J135" s="37"/>
      <c r="N135">
        <v>7</v>
      </c>
      <c r="O135">
        <v>10</v>
      </c>
      <c r="P135" s="5" t="str">
        <f>VLOOKUP('Direct SMDs'!N135,'WinBUGS output'!D:F,3,FALSE)</f>
        <v>SSRI</v>
      </c>
      <c r="Q135" s="5" t="str">
        <f>VLOOKUP('Direct SMDs'!O135,'WinBUGS output'!D:F,3,FALSE)</f>
        <v>Self-help with support</v>
      </c>
      <c r="R135" s="5" t="str">
        <f>FIXED('WinBUGS output'!X134,2)</f>
        <v>-0.19</v>
      </c>
      <c r="S135" s="5" t="str">
        <f>FIXED('WinBUGS output'!W134,2)</f>
        <v>-0.73</v>
      </c>
      <c r="T135" s="5" t="str">
        <f>FIXED('WinBUGS output'!Y134,2)</f>
        <v>0.33</v>
      </c>
    </row>
    <row r="136" spans="1:20" x14ac:dyDescent="0.25">
      <c r="A136">
        <v>3</v>
      </c>
      <c r="B136">
        <v>17</v>
      </c>
      <c r="C136" s="5" t="str">
        <f>VLOOKUP(A136,'WinBUGS output'!A:C,3,FALSE)</f>
        <v>No treatment</v>
      </c>
      <c r="D136" s="5" t="str">
        <f>VLOOKUP(B136,'WinBUGS output'!A:C,3,FALSE)</f>
        <v>Fluoxetine</v>
      </c>
      <c r="E136" s="5" t="str">
        <f>FIXED('WinBUGS output'!N135,2)</f>
        <v>-1.06</v>
      </c>
      <c r="F136" s="5" t="str">
        <f>FIXED('WinBUGS output'!M135,2)</f>
        <v>-1.59</v>
      </c>
      <c r="G136" s="5" t="str">
        <f>FIXED('WinBUGS output'!O135,2)</f>
        <v>-0.58</v>
      </c>
      <c r="H136" s="37"/>
      <c r="I136" s="37"/>
      <c r="J136" s="37"/>
      <c r="N136">
        <v>7</v>
      </c>
      <c r="O136">
        <v>11</v>
      </c>
      <c r="P136" s="5" t="str">
        <f>VLOOKUP('Direct SMDs'!N136,'WinBUGS output'!D:F,3,FALSE)</f>
        <v>SSRI</v>
      </c>
      <c r="Q136" s="5" t="str">
        <f>VLOOKUP('Direct SMDs'!O136,'WinBUGS output'!D:F,3,FALSE)</f>
        <v>Self-help</v>
      </c>
      <c r="R136" s="5" t="str">
        <f>FIXED('WinBUGS output'!X135,2)</f>
        <v>0.25</v>
      </c>
      <c r="S136" s="5" t="str">
        <f>FIXED('WinBUGS output'!W135,2)</f>
        <v>-0.23</v>
      </c>
      <c r="T136" s="5" t="str">
        <f>FIXED('WinBUGS output'!Y135,2)</f>
        <v>0.73</v>
      </c>
    </row>
    <row r="137" spans="1:20" x14ac:dyDescent="0.25">
      <c r="A137">
        <v>3</v>
      </c>
      <c r="B137">
        <v>18</v>
      </c>
      <c r="C137" s="5" t="str">
        <f>VLOOKUP(A137,'WinBUGS output'!A:C,3,FALSE)</f>
        <v>No treatment</v>
      </c>
      <c r="D137" s="5" t="str">
        <f>VLOOKUP(B137,'WinBUGS output'!A:C,3,FALSE)</f>
        <v>Sertraline</v>
      </c>
      <c r="E137" s="5" t="str">
        <f>FIXED('WinBUGS output'!N136,2)</f>
        <v>-0.97</v>
      </c>
      <c r="F137" s="5" t="str">
        <f>FIXED('WinBUGS output'!M136,2)</f>
        <v>-1.50</v>
      </c>
      <c r="G137" s="5" t="str">
        <f>FIXED('WinBUGS output'!O136,2)</f>
        <v>-0.50</v>
      </c>
      <c r="H137" s="37"/>
      <c r="I137" s="37"/>
      <c r="J137" s="37"/>
      <c r="N137">
        <v>7</v>
      </c>
      <c r="O137">
        <v>12</v>
      </c>
      <c r="P137" s="5" t="str">
        <f>VLOOKUP('Direct SMDs'!N137,'WinBUGS output'!D:F,3,FALSE)</f>
        <v>SSRI</v>
      </c>
      <c r="Q137" s="5" t="str">
        <f>VLOOKUP('Direct SMDs'!O137,'WinBUGS output'!D:F,3,FALSE)</f>
        <v>Psychoeducational interventions</v>
      </c>
      <c r="R137" s="5" t="str">
        <f>FIXED('WinBUGS output'!X136,2)</f>
        <v>0.22</v>
      </c>
      <c r="S137" s="5" t="str">
        <f>FIXED('WinBUGS output'!W136,2)</f>
        <v>-0.37</v>
      </c>
      <c r="T137" s="5" t="str">
        <f>FIXED('WinBUGS output'!Y136,2)</f>
        <v>0.82</v>
      </c>
    </row>
    <row r="138" spans="1:20" x14ac:dyDescent="0.25">
      <c r="A138">
        <v>3</v>
      </c>
      <c r="B138">
        <v>19</v>
      </c>
      <c r="C138" s="5" t="str">
        <f>VLOOKUP(A138,'WinBUGS output'!A:C,3,FALSE)</f>
        <v>No treatment</v>
      </c>
      <c r="D138" s="5" t="str">
        <f>VLOOKUP(B138,'WinBUGS output'!A:C,3,FALSE)</f>
        <v>Any AD</v>
      </c>
      <c r="E138" s="5" t="str">
        <f>FIXED('WinBUGS output'!N137,2)</f>
        <v>-1.38</v>
      </c>
      <c r="F138" s="5" t="str">
        <f>FIXED('WinBUGS output'!M137,2)</f>
        <v>-1.92</v>
      </c>
      <c r="G138" s="5" t="str">
        <f>FIXED('WinBUGS output'!O137,2)</f>
        <v>-0.87</v>
      </c>
      <c r="H138" s="37"/>
      <c r="I138" s="37"/>
      <c r="J138" s="37"/>
      <c r="N138">
        <v>7</v>
      </c>
      <c r="O138">
        <v>13</v>
      </c>
      <c r="P138" s="5" t="str">
        <f>VLOOKUP('Direct SMDs'!N138,'WinBUGS output'!D:F,3,FALSE)</f>
        <v>SSRI</v>
      </c>
      <c r="Q138" s="5" t="str">
        <f>VLOOKUP('Direct SMDs'!O138,'WinBUGS output'!D:F,3,FALSE)</f>
        <v>Interpersonal psychotherapy (IPT)</v>
      </c>
      <c r="R138" s="5" t="str">
        <f>FIXED('WinBUGS output'!X137,2)</f>
        <v>0.11</v>
      </c>
      <c r="S138" s="5" t="str">
        <f>FIXED('WinBUGS output'!W137,2)</f>
        <v>-0.76</v>
      </c>
      <c r="T138" s="5" t="str">
        <f>FIXED('WinBUGS output'!Y137,2)</f>
        <v>0.98</v>
      </c>
    </row>
    <row r="139" spans="1:20" x14ac:dyDescent="0.25">
      <c r="A139">
        <v>3</v>
      </c>
      <c r="B139">
        <v>20</v>
      </c>
      <c r="C139" s="5" t="str">
        <f>VLOOKUP(A139,'WinBUGS output'!A:C,3,FALSE)</f>
        <v>No treatment</v>
      </c>
      <c r="D139" s="5" t="str">
        <f>VLOOKUP(B139,'WinBUGS output'!A:C,3,FALSE)</f>
        <v>Short-term psychodynamic psychotherapy individual</v>
      </c>
      <c r="E139" s="5" t="str">
        <f>FIXED('WinBUGS output'!N138,2)</f>
        <v>-1.04</v>
      </c>
      <c r="F139" s="5" t="str">
        <f>FIXED('WinBUGS output'!M138,2)</f>
        <v>-1.60</v>
      </c>
      <c r="G139" s="5" t="str">
        <f>FIXED('WinBUGS output'!O138,2)</f>
        <v>-0.53</v>
      </c>
      <c r="H139" s="37"/>
      <c r="I139" s="37"/>
      <c r="J139" s="37"/>
      <c r="N139">
        <v>7</v>
      </c>
      <c r="O139">
        <v>14</v>
      </c>
      <c r="P139" s="5" t="str">
        <f>VLOOKUP('Direct SMDs'!N139,'WinBUGS output'!D:F,3,FALSE)</f>
        <v>SSRI</v>
      </c>
      <c r="Q139" s="5" t="str">
        <f>VLOOKUP('Direct SMDs'!O139,'WinBUGS output'!D:F,3,FALSE)</f>
        <v>Counselling</v>
      </c>
      <c r="R139" s="5" t="str">
        <f>FIXED('WinBUGS output'!X138,2)</f>
        <v>0.14</v>
      </c>
      <c r="S139" s="5" t="str">
        <f>FIXED('WinBUGS output'!W138,2)</f>
        <v>-0.59</v>
      </c>
      <c r="T139" s="5" t="str">
        <f>FIXED('WinBUGS output'!Y138,2)</f>
        <v>0.87</v>
      </c>
    </row>
    <row r="140" spans="1:20" x14ac:dyDescent="0.25">
      <c r="A140">
        <v>3</v>
      </c>
      <c r="B140">
        <v>21</v>
      </c>
      <c r="C140" s="5" t="str">
        <f>VLOOKUP(A140,'WinBUGS output'!A:C,3,FALSE)</f>
        <v>No treatment</v>
      </c>
      <c r="D140" s="5" t="str">
        <f>VLOOKUP(B140,'WinBUGS output'!A:C,3,FALSE)</f>
        <v>Cognitive bibliotherapy with support</v>
      </c>
      <c r="E140" s="5" t="str">
        <f>FIXED('WinBUGS output'!N139,2)</f>
        <v>-0.97</v>
      </c>
      <c r="F140" s="5" t="str">
        <f>FIXED('WinBUGS output'!M139,2)</f>
        <v>-1.50</v>
      </c>
      <c r="G140" s="5" t="str">
        <f>FIXED('WinBUGS output'!O139,2)</f>
        <v>-0.50</v>
      </c>
      <c r="H140" s="37"/>
      <c r="I140" s="37"/>
      <c r="J140" s="37"/>
      <c r="N140">
        <v>7</v>
      </c>
      <c r="O140">
        <v>15</v>
      </c>
      <c r="P140" s="5" t="str">
        <f>VLOOKUP('Direct SMDs'!N140,'WinBUGS output'!D:F,3,FALSE)</f>
        <v>SSRI</v>
      </c>
      <c r="Q140" s="5" t="str">
        <f>VLOOKUP('Direct SMDs'!O140,'WinBUGS output'!D:F,3,FALSE)</f>
        <v>Problem solving</v>
      </c>
      <c r="R140" s="5" t="str">
        <f>FIXED('WinBUGS output'!X139,2)</f>
        <v>0.99</v>
      </c>
      <c r="S140" s="5" t="str">
        <f>FIXED('WinBUGS output'!W139,2)</f>
        <v>-0.13</v>
      </c>
      <c r="T140" s="5" t="str">
        <f>FIXED('WinBUGS output'!Y139,2)</f>
        <v>2.14</v>
      </c>
    </row>
    <row r="141" spans="1:20" x14ac:dyDescent="0.25">
      <c r="A141">
        <v>3</v>
      </c>
      <c r="B141">
        <v>22</v>
      </c>
      <c r="C141" s="5" t="str">
        <f>VLOOKUP(A141,'WinBUGS output'!A:C,3,FALSE)</f>
        <v>No treatment</v>
      </c>
      <c r="D141" s="5" t="str">
        <f>VLOOKUP(B141,'WinBUGS output'!A:C,3,FALSE)</f>
        <v>Computerised behavioural activation with support</v>
      </c>
      <c r="E141" s="5" t="str">
        <f>FIXED('WinBUGS output'!N140,2)</f>
        <v>-1.16</v>
      </c>
      <c r="F141" s="5" t="str">
        <f>FIXED('WinBUGS output'!M140,2)</f>
        <v>-1.78</v>
      </c>
      <c r="G141" s="5" t="str">
        <f>FIXED('WinBUGS output'!O140,2)</f>
        <v>-0.60</v>
      </c>
      <c r="H141" s="37"/>
      <c r="I141" s="37"/>
      <c r="J141" s="37"/>
      <c r="N141">
        <v>7</v>
      </c>
      <c r="O141">
        <v>16</v>
      </c>
      <c r="P141" s="5" t="str">
        <f>VLOOKUP('Direct SMDs'!N141,'WinBUGS output'!D:F,3,FALSE)</f>
        <v>SSRI</v>
      </c>
      <c r="Q141" s="5" t="str">
        <f>VLOOKUP('Direct SMDs'!O141,'WinBUGS output'!D:F,3,FALSE)</f>
        <v>Behavioural therapies (individual)</v>
      </c>
      <c r="R141" s="5" t="str">
        <f>FIXED('WinBUGS output'!X140,2)</f>
        <v>-0.56</v>
      </c>
      <c r="S141" s="5" t="str">
        <f>FIXED('WinBUGS output'!W140,2)</f>
        <v>-1.46</v>
      </c>
      <c r="T141" s="5" t="str">
        <f>FIXED('WinBUGS output'!Y140,2)</f>
        <v>0.33</v>
      </c>
    </row>
    <row r="142" spans="1:20" x14ac:dyDescent="0.25">
      <c r="A142">
        <v>3</v>
      </c>
      <c r="B142">
        <v>23</v>
      </c>
      <c r="C142" s="5" t="str">
        <f>VLOOKUP(A142,'WinBUGS output'!A:C,3,FALSE)</f>
        <v>No treatment</v>
      </c>
      <c r="D142" s="5" t="str">
        <f>VLOOKUP(B142,'WinBUGS output'!A:C,3,FALSE)</f>
        <v>Computerised psychodynamic therapy with support</v>
      </c>
      <c r="E142" s="5" t="str">
        <f>FIXED('WinBUGS output'!N141,2)</f>
        <v>-1.54</v>
      </c>
      <c r="F142" s="5" t="str">
        <f>FIXED('WinBUGS output'!M141,2)</f>
        <v>-2.32</v>
      </c>
      <c r="G142" s="5" t="str">
        <f>FIXED('WinBUGS output'!O141,2)</f>
        <v>-0.87</v>
      </c>
      <c r="H142" s="37"/>
      <c r="I142" s="37"/>
      <c r="J142" s="37"/>
      <c r="N142">
        <v>7</v>
      </c>
      <c r="O142">
        <v>17</v>
      </c>
      <c r="P142" s="5" t="str">
        <f>VLOOKUP('Direct SMDs'!N142,'WinBUGS output'!D:F,3,FALSE)</f>
        <v>SSRI</v>
      </c>
      <c r="Q142" s="5" t="str">
        <f>VLOOKUP('Direct SMDs'!O142,'WinBUGS output'!D:F,3,FALSE)</f>
        <v>Cognitive and cognitive behavioural therapies (individual)</v>
      </c>
      <c r="R142" s="5" t="str">
        <f>FIXED('WinBUGS output'!X141,2)</f>
        <v>-0.20</v>
      </c>
      <c r="S142" s="5" t="str">
        <f>FIXED('WinBUGS output'!W141,2)</f>
        <v>-0.68</v>
      </c>
      <c r="T142" s="5" t="str">
        <f>FIXED('WinBUGS output'!Y141,2)</f>
        <v>0.29</v>
      </c>
    </row>
    <row r="143" spans="1:20" x14ac:dyDescent="0.25">
      <c r="A143">
        <v>3</v>
      </c>
      <c r="B143">
        <v>24</v>
      </c>
      <c r="C143" s="5" t="str">
        <f>VLOOKUP(A143,'WinBUGS output'!A:C,3,FALSE)</f>
        <v>No treatment</v>
      </c>
      <c r="D143" s="5" t="str">
        <f>VLOOKUP(B143,'WinBUGS output'!A:C,3,FALSE)</f>
        <v>Computerised-CBT (CCBT) with support</v>
      </c>
      <c r="E143" s="5" t="str">
        <f>FIXED('WinBUGS output'!N142,2)</f>
        <v>-1.21</v>
      </c>
      <c r="F143" s="5" t="str">
        <f>FIXED('WinBUGS output'!M142,2)</f>
        <v>-1.73</v>
      </c>
      <c r="G143" s="5" t="str">
        <f>FIXED('WinBUGS output'!O142,2)</f>
        <v>-0.75</v>
      </c>
      <c r="H143" s="37"/>
      <c r="I143" s="37"/>
      <c r="J143" s="37"/>
      <c r="N143">
        <v>7</v>
      </c>
      <c r="O143">
        <v>18</v>
      </c>
      <c r="P143" s="5" t="str">
        <f>VLOOKUP('Direct SMDs'!N143,'WinBUGS output'!D:F,3,FALSE)</f>
        <v>SSRI</v>
      </c>
      <c r="Q143" s="5" t="str">
        <f>VLOOKUP('Direct SMDs'!O143,'WinBUGS output'!D:F,3,FALSE)</f>
        <v>Behavioural, cognitive, or CBT groups</v>
      </c>
      <c r="R143" s="5" t="str">
        <f>FIXED('WinBUGS output'!X142,2)</f>
        <v>0.11</v>
      </c>
      <c r="S143" s="5" t="str">
        <f>FIXED('WinBUGS output'!W142,2)</f>
        <v>-0.37</v>
      </c>
      <c r="T143" s="5" t="str">
        <f>FIXED('WinBUGS output'!Y142,2)</f>
        <v>0.58</v>
      </c>
    </row>
    <row r="144" spans="1:20" x14ac:dyDescent="0.25">
      <c r="A144">
        <v>3</v>
      </c>
      <c r="B144">
        <v>25</v>
      </c>
      <c r="C144" s="5" t="str">
        <f>VLOOKUP(A144,'WinBUGS output'!A:C,3,FALSE)</f>
        <v>No treatment</v>
      </c>
      <c r="D144" s="5" t="str">
        <f>VLOOKUP(B144,'WinBUGS output'!A:C,3,FALSE)</f>
        <v>Computerised-CBT (CCBT) with support + TAU</v>
      </c>
      <c r="E144" s="5" t="str">
        <f>FIXED('WinBUGS output'!N143,2)</f>
        <v>-1.01</v>
      </c>
      <c r="F144" s="5" t="str">
        <f>FIXED('WinBUGS output'!M143,2)</f>
        <v>-1.63</v>
      </c>
      <c r="G144" s="5" t="str">
        <f>FIXED('WinBUGS output'!O143,2)</f>
        <v>-0.37</v>
      </c>
      <c r="H144" s="37"/>
      <c r="I144" s="37"/>
      <c r="J144" s="37"/>
      <c r="N144">
        <v>7</v>
      </c>
      <c r="O144">
        <v>19</v>
      </c>
      <c r="P144" s="5" t="str">
        <f>VLOOKUP('Direct SMDs'!N144,'WinBUGS output'!D:F,3,FALSE)</f>
        <v>SSRI</v>
      </c>
      <c r="Q144" s="5" t="str">
        <f>VLOOKUP('Direct SMDs'!O144,'WinBUGS output'!D:F,3,FALSE)</f>
        <v>Combined (Cognitive and cognitive behavioural therapies individual + AD)</v>
      </c>
      <c r="R144" s="5" t="str">
        <f>FIXED('WinBUGS output'!X143,2)</f>
        <v>-0.48</v>
      </c>
      <c r="S144" s="5" t="str">
        <f>FIXED('WinBUGS output'!W143,2)</f>
        <v>-1.20</v>
      </c>
      <c r="T144" s="5" t="str">
        <f>FIXED('WinBUGS output'!Y143,2)</f>
        <v>0.23</v>
      </c>
    </row>
    <row r="145" spans="1:20" x14ac:dyDescent="0.25">
      <c r="A145">
        <v>3</v>
      </c>
      <c r="B145">
        <v>26</v>
      </c>
      <c r="C145" s="5" t="str">
        <f>VLOOKUP(A145,'WinBUGS output'!A:C,3,FALSE)</f>
        <v>No treatment</v>
      </c>
      <c r="D145" s="5" t="str">
        <f>VLOOKUP(B145,'WinBUGS output'!A:C,3,FALSE)</f>
        <v>Cognitive bibliotherapy</v>
      </c>
      <c r="E145" s="5" t="str">
        <f>FIXED('WinBUGS output'!N144,2)</f>
        <v>-0.82</v>
      </c>
      <c r="F145" s="5" t="str">
        <f>FIXED('WinBUGS output'!M144,2)</f>
        <v>-1.33</v>
      </c>
      <c r="G145" s="5" t="str">
        <f>FIXED('WinBUGS output'!O144,2)</f>
        <v>-0.40</v>
      </c>
      <c r="H145" s="37"/>
      <c r="I145" s="37"/>
      <c r="J145" s="37"/>
      <c r="N145">
        <v>7</v>
      </c>
      <c r="O145">
        <v>20</v>
      </c>
      <c r="P145" s="5" t="str">
        <f>VLOOKUP('Direct SMDs'!N145,'WinBUGS output'!D:F,3,FALSE)</f>
        <v>SSRI</v>
      </c>
      <c r="Q145" s="5" t="str">
        <f>VLOOKUP('Direct SMDs'!O145,'WinBUGS output'!D:F,3,FALSE)</f>
        <v>Combined (Counselling + AD)</v>
      </c>
      <c r="R145" s="5" t="str">
        <f>FIXED('WinBUGS output'!X144,2)</f>
        <v>-1.03</v>
      </c>
      <c r="S145" s="5" t="str">
        <f>FIXED('WinBUGS output'!W144,2)</f>
        <v>-2.69</v>
      </c>
      <c r="T145" s="5" t="str">
        <f>FIXED('WinBUGS output'!Y144,2)</f>
        <v>0.64</v>
      </c>
    </row>
    <row r="146" spans="1:20" x14ac:dyDescent="0.25">
      <c r="A146">
        <v>3</v>
      </c>
      <c r="B146">
        <v>27</v>
      </c>
      <c r="C146" s="5" t="str">
        <f>VLOOKUP(A146,'WinBUGS output'!A:C,3,FALSE)</f>
        <v>No treatment</v>
      </c>
      <c r="D146" s="5" t="str">
        <f>VLOOKUP(B146,'WinBUGS output'!A:C,3,FALSE)</f>
        <v>Cognitive bibliotherapy + TAU</v>
      </c>
      <c r="E146" s="5" t="str">
        <f>FIXED('WinBUGS output'!N145,2)</f>
        <v>-0.57</v>
      </c>
      <c r="F146" s="5" t="str">
        <f>FIXED('WinBUGS output'!M145,2)</f>
        <v>-1.14</v>
      </c>
      <c r="G146" s="5" t="str">
        <f>FIXED('WinBUGS output'!O145,2)</f>
        <v>0.01</v>
      </c>
      <c r="H146" s="37"/>
      <c r="I146" s="37"/>
      <c r="J146" s="37"/>
      <c r="N146">
        <v>7</v>
      </c>
      <c r="O146">
        <v>21</v>
      </c>
      <c r="P146" s="5" t="str">
        <f>VLOOKUP('Direct SMDs'!N146,'WinBUGS output'!D:F,3,FALSE)</f>
        <v>SSRI</v>
      </c>
      <c r="Q146" s="5" t="str">
        <f>VLOOKUP('Direct SMDs'!O146,'WinBUGS output'!D:F,3,FALSE)</f>
        <v>Combined (IPT + AD)</v>
      </c>
      <c r="R146" s="5" t="str">
        <f>FIXED('WinBUGS output'!X145,2)</f>
        <v>-1.15</v>
      </c>
      <c r="S146" s="5" t="str">
        <f>FIXED('WinBUGS output'!W145,2)</f>
        <v>-2.16</v>
      </c>
      <c r="T146" s="5" t="str">
        <f>FIXED('WinBUGS output'!Y145,2)</f>
        <v>-0.13</v>
      </c>
    </row>
    <row r="147" spans="1:20" x14ac:dyDescent="0.25">
      <c r="A147">
        <v>3</v>
      </c>
      <c r="B147">
        <v>28</v>
      </c>
      <c r="C147" s="5" t="str">
        <f>VLOOKUP(A147,'WinBUGS output'!A:C,3,FALSE)</f>
        <v>No treatment</v>
      </c>
      <c r="D147" s="5" t="str">
        <f>VLOOKUP(B147,'WinBUGS output'!A:C,3,FALSE)</f>
        <v>Computerised mindfulness intervention</v>
      </c>
      <c r="E147" s="5" t="str">
        <f>FIXED('WinBUGS output'!N146,2)</f>
        <v>-0.86</v>
      </c>
      <c r="F147" s="5" t="str">
        <f>FIXED('WinBUGS output'!M146,2)</f>
        <v>-1.59</v>
      </c>
      <c r="G147" s="5" t="str">
        <f>FIXED('WinBUGS output'!O146,2)</f>
        <v>-0.27</v>
      </c>
      <c r="H147" s="37"/>
      <c r="I147" s="37"/>
      <c r="J147" s="37"/>
      <c r="N147">
        <v>7</v>
      </c>
      <c r="O147">
        <v>22</v>
      </c>
      <c r="P147" s="5" t="str">
        <f>VLOOKUP('Direct SMDs'!N147,'WinBUGS output'!D:F,3,FALSE)</f>
        <v>SSRI</v>
      </c>
      <c r="Q147" s="5" t="str">
        <f>VLOOKUP('Direct SMDs'!O147,'WinBUGS output'!D:F,3,FALSE)</f>
        <v>Combined (Short-term psychodynamic psychotherapies + AD)</v>
      </c>
      <c r="R147" s="5" t="str">
        <f>FIXED('WinBUGS output'!X146,2)</f>
        <v>-0.81</v>
      </c>
      <c r="S147" s="5" t="str">
        <f>FIXED('WinBUGS output'!W146,2)</f>
        <v>-1.81</v>
      </c>
      <c r="T147" s="5" t="str">
        <f>FIXED('WinBUGS output'!Y146,2)</f>
        <v>0.20</v>
      </c>
    </row>
    <row r="148" spans="1:20" x14ac:dyDescent="0.25">
      <c r="A148">
        <v>3</v>
      </c>
      <c r="B148">
        <v>29</v>
      </c>
      <c r="C148" s="5" t="str">
        <f>VLOOKUP(A148,'WinBUGS output'!A:C,3,FALSE)</f>
        <v>No treatment</v>
      </c>
      <c r="D148" s="5" t="str">
        <f>VLOOKUP(B148,'WinBUGS output'!A:C,3,FALSE)</f>
        <v>Computerised-CBT (CCBT)</v>
      </c>
      <c r="E148" s="5" t="str">
        <f>FIXED('WinBUGS output'!N147,2)</f>
        <v>-0.96</v>
      </c>
      <c r="F148" s="5" t="str">
        <f>FIXED('WinBUGS output'!M147,2)</f>
        <v>-1.49</v>
      </c>
      <c r="G148" s="5" t="str">
        <f>FIXED('WinBUGS output'!O147,2)</f>
        <v>-0.51</v>
      </c>
      <c r="H148" s="37"/>
      <c r="I148" s="37"/>
      <c r="J148" s="37"/>
      <c r="N148">
        <v>7</v>
      </c>
      <c r="O148">
        <v>23</v>
      </c>
      <c r="P148" s="5" t="str">
        <f>VLOOKUP('Direct SMDs'!N148,'WinBUGS output'!D:F,3,FALSE)</f>
        <v>SSRI</v>
      </c>
      <c r="Q148" s="5" t="str">
        <f>VLOOKUP('Direct SMDs'!O148,'WinBUGS output'!D:F,3,FALSE)</f>
        <v>Combined (psych + placebo)</v>
      </c>
      <c r="R148" s="5" t="str">
        <f>FIXED('WinBUGS output'!X147,2)</f>
        <v>-0.99</v>
      </c>
      <c r="S148" s="5" t="str">
        <f>FIXED('WinBUGS output'!W147,2)</f>
        <v>-2.02</v>
      </c>
      <c r="T148" s="5" t="str">
        <f>FIXED('WinBUGS output'!Y147,2)</f>
        <v>0.04</v>
      </c>
    </row>
    <row r="149" spans="1:20" x14ac:dyDescent="0.25">
      <c r="A149">
        <v>3</v>
      </c>
      <c r="B149">
        <v>30</v>
      </c>
      <c r="C149" s="5" t="str">
        <f>VLOOKUP(A149,'WinBUGS output'!A:C,3,FALSE)</f>
        <v>No treatment</v>
      </c>
      <c r="D149" s="5" t="str">
        <f>VLOOKUP(B149,'WinBUGS output'!A:C,3,FALSE)</f>
        <v>Online positive psychological intervention</v>
      </c>
      <c r="E149" s="5" t="str">
        <f>FIXED('WinBUGS output'!N148,2)</f>
        <v>-0.59</v>
      </c>
      <c r="F149" s="5" t="str">
        <f>FIXED('WinBUGS output'!M148,2)</f>
        <v>-1.16</v>
      </c>
      <c r="G149" s="5" t="str">
        <f>FIXED('WinBUGS output'!O148,2)</f>
        <v>-0.05</v>
      </c>
      <c r="H149" s="37"/>
      <c r="I149" s="37"/>
      <c r="J149" s="37"/>
      <c r="N149">
        <v>7</v>
      </c>
      <c r="O149">
        <v>24</v>
      </c>
      <c r="P149" s="5" t="str">
        <f>VLOOKUP('Direct SMDs'!N149,'WinBUGS output'!D:F,3,FALSE)</f>
        <v>SSRI</v>
      </c>
      <c r="Q149" s="5" t="str">
        <f>VLOOKUP('Direct SMDs'!O149,'WinBUGS output'!D:F,3,FALSE)</f>
        <v>Combined (Exercise + AD/CBT)</v>
      </c>
      <c r="R149" s="5" t="str">
        <f>FIXED('WinBUGS output'!X148,2)</f>
        <v>-0.79</v>
      </c>
      <c r="S149" s="5" t="str">
        <f>FIXED('WinBUGS output'!W148,2)</f>
        <v>-1.74</v>
      </c>
      <c r="T149" s="5" t="str">
        <f>FIXED('WinBUGS output'!Y148,2)</f>
        <v>0.17</v>
      </c>
    </row>
    <row r="150" spans="1:20" x14ac:dyDescent="0.25">
      <c r="A150">
        <v>3</v>
      </c>
      <c r="B150">
        <v>31</v>
      </c>
      <c r="C150" s="5" t="str">
        <f>VLOOKUP(A150,'WinBUGS output'!A:C,3,FALSE)</f>
        <v>No treatment</v>
      </c>
      <c r="D150" s="5" t="str">
        <f>VLOOKUP(B150,'WinBUGS output'!A:C,3,FALSE)</f>
        <v>Psychoeducational website</v>
      </c>
      <c r="E150" s="5" t="str">
        <f>FIXED('WinBUGS output'!N149,2)</f>
        <v>-0.87</v>
      </c>
      <c r="F150" s="5" t="str">
        <f>FIXED('WinBUGS output'!M149,2)</f>
        <v>-1.51</v>
      </c>
      <c r="G150" s="5" t="str">
        <f>FIXED('WinBUGS output'!O149,2)</f>
        <v>-0.34</v>
      </c>
      <c r="H150" s="37"/>
      <c r="I150" s="37"/>
      <c r="J150" s="37"/>
      <c r="N150">
        <v>7</v>
      </c>
      <c r="O150">
        <v>25</v>
      </c>
      <c r="P150" s="5" t="str">
        <f>VLOOKUP('Direct SMDs'!N150,'WinBUGS output'!D:F,3,FALSE)</f>
        <v>SSRI</v>
      </c>
      <c r="Q150" s="5" t="str">
        <f>VLOOKUP('Direct SMDs'!O150,'WinBUGS output'!D:F,3,FALSE)</f>
        <v>Combined (Self-help + AD)</v>
      </c>
      <c r="R150" s="5" t="str">
        <f>FIXED('WinBUGS output'!X149,2)</f>
        <v>0.06</v>
      </c>
      <c r="S150" s="5" t="str">
        <f>FIXED('WinBUGS output'!W149,2)</f>
        <v>-0.91</v>
      </c>
      <c r="T150" s="5" t="str">
        <f>FIXED('WinBUGS output'!Y149,2)</f>
        <v>1.03</v>
      </c>
    </row>
    <row r="151" spans="1:20" x14ac:dyDescent="0.25">
      <c r="A151">
        <v>3</v>
      </c>
      <c r="B151">
        <v>32</v>
      </c>
      <c r="C151" s="5" t="str">
        <f>VLOOKUP(A151,'WinBUGS output'!A:C,3,FALSE)</f>
        <v>No treatment</v>
      </c>
      <c r="D151" s="5" t="str">
        <f>VLOOKUP(B151,'WinBUGS output'!A:C,3,FALSE)</f>
        <v>Tailored computerised psychoeducation and self-help strategies</v>
      </c>
      <c r="E151" s="5" t="str">
        <f>FIXED('WinBUGS output'!N150,2)</f>
        <v>-0.45</v>
      </c>
      <c r="F151" s="5" t="str">
        <f>FIXED('WinBUGS output'!M150,2)</f>
        <v>-0.90</v>
      </c>
      <c r="G151" s="5" t="str">
        <f>FIXED('WinBUGS output'!O150,2)</f>
        <v>0.01</v>
      </c>
      <c r="H151" s="37" t="s">
        <v>2519</v>
      </c>
      <c r="I151" s="37" t="s">
        <v>2571</v>
      </c>
      <c r="J151" s="37" t="s">
        <v>2572</v>
      </c>
      <c r="N151">
        <v>8</v>
      </c>
      <c r="O151">
        <v>9</v>
      </c>
      <c r="P151" s="5" t="str">
        <f>VLOOKUP('Direct SMDs'!N151,'WinBUGS output'!D:F,3,FALSE)</f>
        <v>Any AD</v>
      </c>
      <c r="Q151" s="5" t="str">
        <f>VLOOKUP('Direct SMDs'!O151,'WinBUGS output'!D:F,3,FALSE)</f>
        <v>Short-term psychodynamic psychotherapies</v>
      </c>
      <c r="R151" s="5" t="str">
        <f>FIXED('WinBUGS output'!X150,2)</f>
        <v>0.34</v>
      </c>
      <c r="S151" s="5" t="str">
        <f>FIXED('WinBUGS output'!W150,2)</f>
        <v>-0.79</v>
      </c>
      <c r="T151" s="5" t="str">
        <f>FIXED('WinBUGS output'!Y150,2)</f>
        <v>1.46</v>
      </c>
    </row>
    <row r="152" spans="1:20" x14ac:dyDescent="0.25">
      <c r="A152">
        <v>3</v>
      </c>
      <c r="B152">
        <v>33</v>
      </c>
      <c r="C152" s="5" t="str">
        <f>VLOOKUP(A152,'WinBUGS output'!A:C,3,FALSE)</f>
        <v>No treatment</v>
      </c>
      <c r="D152" s="5" t="str">
        <f>VLOOKUP(B152,'WinBUGS output'!A:C,3,FALSE)</f>
        <v>Lifestyle factors discussion</v>
      </c>
      <c r="E152" s="5" t="str">
        <f>FIXED('WinBUGS output'!N151,2)</f>
        <v>-0.66</v>
      </c>
      <c r="F152" s="5" t="str">
        <f>FIXED('WinBUGS output'!M151,2)</f>
        <v>-1.25</v>
      </c>
      <c r="G152" s="5" t="str">
        <f>FIXED('WinBUGS output'!O151,2)</f>
        <v>-0.08</v>
      </c>
      <c r="H152" s="37"/>
      <c r="I152" s="37"/>
      <c r="J152" s="37"/>
      <c r="N152">
        <v>8</v>
      </c>
      <c r="O152">
        <v>10</v>
      </c>
      <c r="P152" s="5" t="str">
        <f>VLOOKUP('Direct SMDs'!N152,'WinBUGS output'!D:F,3,FALSE)</f>
        <v>Any AD</v>
      </c>
      <c r="Q152" s="5" t="str">
        <f>VLOOKUP('Direct SMDs'!O152,'WinBUGS output'!D:F,3,FALSE)</f>
        <v>Self-help with support</v>
      </c>
      <c r="R152" s="5" t="str">
        <f>FIXED('WinBUGS output'!X151,2)</f>
        <v>0.20</v>
      </c>
      <c r="S152" s="5" t="str">
        <f>FIXED('WinBUGS output'!W151,2)</f>
        <v>-0.71</v>
      </c>
      <c r="T152" s="5" t="str">
        <f>FIXED('WinBUGS output'!Y151,2)</f>
        <v>1.10</v>
      </c>
    </row>
    <row r="153" spans="1:20" x14ac:dyDescent="0.25">
      <c r="A153">
        <v>3</v>
      </c>
      <c r="B153">
        <v>34</v>
      </c>
      <c r="C153" s="5" t="str">
        <f>VLOOKUP(A153,'WinBUGS output'!A:C,3,FALSE)</f>
        <v>No treatment</v>
      </c>
      <c r="D153" s="5" t="str">
        <f>VLOOKUP(B153,'WinBUGS output'!A:C,3,FALSE)</f>
        <v>Psychoeducational group programme</v>
      </c>
      <c r="E153" s="5" t="str">
        <f>FIXED('WinBUGS output'!N152,2)</f>
        <v>-0.80</v>
      </c>
      <c r="F153" s="5" t="str">
        <f>FIXED('WinBUGS output'!M152,2)</f>
        <v>-1.26</v>
      </c>
      <c r="G153" s="5" t="str">
        <f>FIXED('WinBUGS output'!O152,2)</f>
        <v>-0.36</v>
      </c>
      <c r="H153" s="37" t="s">
        <v>2573</v>
      </c>
      <c r="I153" s="37" t="s">
        <v>2574</v>
      </c>
      <c r="J153" s="37" t="s">
        <v>2575</v>
      </c>
      <c r="N153">
        <v>8</v>
      </c>
      <c r="O153">
        <v>11</v>
      </c>
      <c r="P153" s="5" t="str">
        <f>VLOOKUP('Direct SMDs'!N153,'WinBUGS output'!D:F,3,FALSE)</f>
        <v>Any AD</v>
      </c>
      <c r="Q153" s="5" t="str">
        <f>VLOOKUP('Direct SMDs'!O153,'WinBUGS output'!D:F,3,FALSE)</f>
        <v>Self-help</v>
      </c>
      <c r="R153" s="5" t="str">
        <f>FIXED('WinBUGS output'!X152,2)</f>
        <v>0.64</v>
      </c>
      <c r="S153" s="5" t="str">
        <f>FIXED('WinBUGS output'!W152,2)</f>
        <v>-0.24</v>
      </c>
      <c r="T153" s="5" t="str">
        <f>FIXED('WinBUGS output'!Y152,2)</f>
        <v>1.53</v>
      </c>
    </row>
    <row r="154" spans="1:20" x14ac:dyDescent="0.25">
      <c r="A154">
        <v>3</v>
      </c>
      <c r="B154">
        <v>35</v>
      </c>
      <c r="C154" s="5" t="str">
        <f>VLOOKUP(A154,'WinBUGS output'!A:C,3,FALSE)</f>
        <v>No treatment</v>
      </c>
      <c r="D154" s="5" t="str">
        <f>VLOOKUP(B154,'WinBUGS output'!A:C,3,FALSE)</f>
        <v>Psychoeducational group programme + TAU</v>
      </c>
      <c r="E154" s="5" t="str">
        <f>FIXED('WinBUGS output'!N153,2)</f>
        <v>-0.85</v>
      </c>
      <c r="F154" s="5" t="str">
        <f>FIXED('WinBUGS output'!M153,2)</f>
        <v>-1.47</v>
      </c>
      <c r="G154" s="5" t="str">
        <f>FIXED('WinBUGS output'!O153,2)</f>
        <v>-0.28</v>
      </c>
      <c r="H154" s="37"/>
      <c r="I154" s="37"/>
      <c r="J154" s="37"/>
      <c r="N154">
        <v>8</v>
      </c>
      <c r="O154">
        <v>12</v>
      </c>
      <c r="P154" s="5" t="str">
        <f>VLOOKUP('Direct SMDs'!N154,'WinBUGS output'!D:F,3,FALSE)</f>
        <v>Any AD</v>
      </c>
      <c r="Q154" s="5" t="str">
        <f>VLOOKUP('Direct SMDs'!O154,'WinBUGS output'!D:F,3,FALSE)</f>
        <v>Psychoeducational interventions</v>
      </c>
      <c r="R154" s="5" t="str">
        <f>FIXED('WinBUGS output'!X153,2)</f>
        <v>0.61</v>
      </c>
      <c r="S154" s="5" t="str">
        <f>FIXED('WinBUGS output'!W153,2)</f>
        <v>-0.33</v>
      </c>
      <c r="T154" s="5" t="str">
        <f>FIXED('WinBUGS output'!Y153,2)</f>
        <v>1.56</v>
      </c>
    </row>
    <row r="155" spans="1:20" x14ac:dyDescent="0.25">
      <c r="A155">
        <v>3</v>
      </c>
      <c r="B155">
        <v>36</v>
      </c>
      <c r="C155" s="5" t="str">
        <f>VLOOKUP(A155,'WinBUGS output'!A:C,3,FALSE)</f>
        <v>No treatment</v>
      </c>
      <c r="D155" s="5" t="str">
        <f>VLOOKUP(B155,'WinBUGS output'!A:C,3,FALSE)</f>
        <v>Interpersonal psychotherapy (IPT)</v>
      </c>
      <c r="E155" s="5" t="str">
        <f>FIXED('WinBUGS output'!N154,2)</f>
        <v>-0.88</v>
      </c>
      <c r="F155" s="5" t="str">
        <f>FIXED('WinBUGS output'!M154,2)</f>
        <v>-1.38</v>
      </c>
      <c r="G155" s="5" t="str">
        <f>FIXED('WinBUGS output'!O154,2)</f>
        <v>-0.42</v>
      </c>
      <c r="H155" s="37" t="s">
        <v>2565</v>
      </c>
      <c r="I155" s="37" t="s">
        <v>2576</v>
      </c>
      <c r="J155" s="37" t="s">
        <v>2516</v>
      </c>
      <c r="N155">
        <v>8</v>
      </c>
      <c r="O155">
        <v>13</v>
      </c>
      <c r="P155" s="5" t="str">
        <f>VLOOKUP('Direct SMDs'!N155,'WinBUGS output'!D:F,3,FALSE)</f>
        <v>Any AD</v>
      </c>
      <c r="Q155" s="5" t="str">
        <f>VLOOKUP('Direct SMDs'!O155,'WinBUGS output'!D:F,3,FALSE)</f>
        <v>Interpersonal psychotherapy (IPT)</v>
      </c>
      <c r="R155" s="5" t="str">
        <f>FIXED('WinBUGS output'!X154,2)</f>
        <v>0.50</v>
      </c>
      <c r="S155" s="5" t="str">
        <f>FIXED('WinBUGS output'!W154,2)</f>
        <v>-0.61</v>
      </c>
      <c r="T155" s="5" t="str">
        <f>FIXED('WinBUGS output'!Y154,2)</f>
        <v>1.61</v>
      </c>
    </row>
    <row r="156" spans="1:20" x14ac:dyDescent="0.25">
      <c r="A156">
        <v>3</v>
      </c>
      <c r="B156">
        <v>37</v>
      </c>
      <c r="C156" s="5" t="str">
        <f>VLOOKUP(A156,'WinBUGS output'!A:C,3,FALSE)</f>
        <v>No treatment</v>
      </c>
      <c r="D156" s="5" t="str">
        <f>VLOOKUP(B156,'WinBUGS output'!A:C,3,FALSE)</f>
        <v>Non-directive counselling</v>
      </c>
      <c r="E156" s="5" t="str">
        <f>FIXED('WinBUGS output'!N155,2)</f>
        <v>-0.87</v>
      </c>
      <c r="F156" s="5" t="str">
        <f>FIXED('WinBUGS output'!M155,2)</f>
        <v>-1.45</v>
      </c>
      <c r="G156" s="5" t="str">
        <f>FIXED('WinBUGS output'!O155,2)</f>
        <v>-0.31</v>
      </c>
      <c r="H156" s="37"/>
      <c r="I156" s="37"/>
      <c r="J156" s="37"/>
      <c r="N156">
        <v>8</v>
      </c>
      <c r="O156">
        <v>14</v>
      </c>
      <c r="P156" s="5" t="str">
        <f>VLOOKUP('Direct SMDs'!N156,'WinBUGS output'!D:F,3,FALSE)</f>
        <v>Any AD</v>
      </c>
      <c r="Q156" s="5" t="str">
        <f>VLOOKUP('Direct SMDs'!O156,'WinBUGS output'!D:F,3,FALSE)</f>
        <v>Counselling</v>
      </c>
      <c r="R156" s="5" t="str">
        <f>FIXED('WinBUGS output'!X155,2)</f>
        <v>0.53</v>
      </c>
      <c r="S156" s="5" t="str">
        <f>FIXED('WinBUGS output'!W155,2)</f>
        <v>-0.48</v>
      </c>
      <c r="T156" s="5" t="str">
        <f>FIXED('WinBUGS output'!Y155,2)</f>
        <v>1.54</v>
      </c>
    </row>
    <row r="157" spans="1:20" x14ac:dyDescent="0.25">
      <c r="A157">
        <v>3</v>
      </c>
      <c r="B157">
        <v>38</v>
      </c>
      <c r="C157" s="5" t="str">
        <f>VLOOKUP(A157,'WinBUGS output'!A:C,3,FALSE)</f>
        <v>No treatment</v>
      </c>
      <c r="D157" s="5" t="str">
        <f>VLOOKUP(B157,'WinBUGS output'!A:C,3,FALSE)</f>
        <v>Wheel of wellness counselling</v>
      </c>
      <c r="E157" s="5" t="str">
        <f>FIXED('WinBUGS output'!N156,2)</f>
        <v>-0.82</v>
      </c>
      <c r="F157" s="5" t="str">
        <f>FIXED('WinBUGS output'!M156,2)</f>
        <v>-1.51</v>
      </c>
      <c r="G157" s="5" t="str">
        <f>FIXED('WinBUGS output'!O156,2)</f>
        <v>-0.16</v>
      </c>
      <c r="H157" s="37"/>
      <c r="I157" s="37"/>
      <c r="J157" s="37"/>
      <c r="N157">
        <v>8</v>
      </c>
      <c r="O157">
        <v>15</v>
      </c>
      <c r="P157" s="5" t="str">
        <f>VLOOKUP('Direct SMDs'!N157,'WinBUGS output'!D:F,3,FALSE)</f>
        <v>Any AD</v>
      </c>
      <c r="Q157" s="5" t="str">
        <f>VLOOKUP('Direct SMDs'!O157,'WinBUGS output'!D:F,3,FALSE)</f>
        <v>Problem solving</v>
      </c>
      <c r="R157" s="5" t="str">
        <f>FIXED('WinBUGS output'!X156,2)</f>
        <v>1.39</v>
      </c>
      <c r="S157" s="5" t="str">
        <f>FIXED('WinBUGS output'!W156,2)</f>
        <v>0.05</v>
      </c>
      <c r="T157" s="5" t="str">
        <f>FIXED('WinBUGS output'!Y156,2)</f>
        <v>2.74</v>
      </c>
    </row>
    <row r="158" spans="1:20" x14ac:dyDescent="0.25">
      <c r="A158">
        <v>3</v>
      </c>
      <c r="B158">
        <v>39</v>
      </c>
      <c r="C158" s="5" t="str">
        <f>VLOOKUP(A158,'WinBUGS output'!A:C,3,FALSE)</f>
        <v>No treatment</v>
      </c>
      <c r="D158" s="5" t="str">
        <f>VLOOKUP(B158,'WinBUGS output'!A:C,3,FALSE)</f>
        <v>Problem solving individual + enhanced TAU</v>
      </c>
      <c r="E158" s="5" t="str">
        <f>FIXED('WinBUGS output'!N157,2)</f>
        <v>0.00</v>
      </c>
      <c r="F158" s="5" t="str">
        <f>FIXED('WinBUGS output'!M157,2)</f>
        <v>-0.86</v>
      </c>
      <c r="G158" s="5" t="str">
        <f>FIXED('WinBUGS output'!O157,2)</f>
        <v>0.90</v>
      </c>
      <c r="H158" s="37"/>
      <c r="I158" s="37"/>
      <c r="J158" s="37"/>
      <c r="N158">
        <v>8</v>
      </c>
      <c r="O158">
        <v>16</v>
      </c>
      <c r="P158" s="5" t="str">
        <f>VLOOKUP('Direct SMDs'!N158,'WinBUGS output'!D:F,3,FALSE)</f>
        <v>Any AD</v>
      </c>
      <c r="Q158" s="5" t="str">
        <f>VLOOKUP('Direct SMDs'!O158,'WinBUGS output'!D:F,3,FALSE)</f>
        <v>Behavioural therapies (individual)</v>
      </c>
      <c r="R158" s="5" t="str">
        <f>FIXED('WinBUGS output'!X157,2)</f>
        <v>-0.17</v>
      </c>
      <c r="S158" s="5" t="str">
        <f>FIXED('WinBUGS output'!W157,2)</f>
        <v>-1.31</v>
      </c>
      <c r="T158" s="5" t="str">
        <f>FIXED('WinBUGS output'!Y157,2)</f>
        <v>0.96</v>
      </c>
    </row>
    <row r="159" spans="1:20" x14ac:dyDescent="0.25">
      <c r="A159">
        <v>3</v>
      </c>
      <c r="B159">
        <v>40</v>
      </c>
      <c r="C159" s="5" t="str">
        <f>VLOOKUP(A159,'WinBUGS output'!A:C,3,FALSE)</f>
        <v>No treatment</v>
      </c>
      <c r="D159" s="5" t="str">
        <f>VLOOKUP(B159,'WinBUGS output'!A:C,3,FALSE)</f>
        <v>Behavioural activation (BA)</v>
      </c>
      <c r="E159" s="5" t="str">
        <f>FIXED('WinBUGS output'!N158,2)</f>
        <v>-1.55</v>
      </c>
      <c r="F159" s="5" t="str">
        <f>FIXED('WinBUGS output'!M158,2)</f>
        <v>-2.13</v>
      </c>
      <c r="G159" s="5" t="str">
        <f>FIXED('WinBUGS output'!O158,2)</f>
        <v>-1.00</v>
      </c>
      <c r="H159" s="37"/>
      <c r="I159" s="37"/>
      <c r="J159" s="37"/>
      <c r="N159">
        <v>8</v>
      </c>
      <c r="O159">
        <v>17</v>
      </c>
      <c r="P159" s="5" t="str">
        <f>VLOOKUP('Direct SMDs'!N159,'WinBUGS output'!D:F,3,FALSE)</f>
        <v>Any AD</v>
      </c>
      <c r="Q159" s="5" t="str">
        <f>VLOOKUP('Direct SMDs'!O159,'WinBUGS output'!D:F,3,FALSE)</f>
        <v>Cognitive and cognitive behavioural therapies (individual)</v>
      </c>
      <c r="R159" s="5" t="str">
        <f>FIXED('WinBUGS output'!X158,2)</f>
        <v>0.19</v>
      </c>
      <c r="S159" s="5" t="str">
        <f>FIXED('WinBUGS output'!W158,2)</f>
        <v>-0.68</v>
      </c>
      <c r="T159" s="5" t="str">
        <f>FIXED('WinBUGS output'!Y158,2)</f>
        <v>1.06</v>
      </c>
    </row>
    <row r="160" spans="1:20" x14ac:dyDescent="0.25">
      <c r="A160">
        <v>3</v>
      </c>
      <c r="B160">
        <v>41</v>
      </c>
      <c r="C160" s="5" t="str">
        <f>VLOOKUP(A160,'WinBUGS output'!A:C,3,FALSE)</f>
        <v>No treatment</v>
      </c>
      <c r="D160" s="5" t="str">
        <f>VLOOKUP(B160,'WinBUGS output'!A:C,3,FALSE)</f>
        <v>CBT individual (under 15 sessions)</v>
      </c>
      <c r="E160" s="5" t="str">
        <f>FIXED('WinBUGS output'!N159,2)</f>
        <v>-1.28</v>
      </c>
      <c r="F160" s="5" t="str">
        <f>FIXED('WinBUGS output'!M159,2)</f>
        <v>-1.83</v>
      </c>
      <c r="G160" s="5" t="str">
        <f>FIXED('WinBUGS output'!O159,2)</f>
        <v>-0.77</v>
      </c>
      <c r="H160" s="37"/>
      <c r="I160" s="37"/>
      <c r="J160" s="37"/>
      <c r="N160">
        <v>8</v>
      </c>
      <c r="O160">
        <v>18</v>
      </c>
      <c r="P160" s="5" t="str">
        <f>VLOOKUP('Direct SMDs'!N160,'WinBUGS output'!D:F,3,FALSE)</f>
        <v>Any AD</v>
      </c>
      <c r="Q160" s="5" t="str">
        <f>VLOOKUP('Direct SMDs'!O160,'WinBUGS output'!D:F,3,FALSE)</f>
        <v>Behavioural, cognitive, or CBT groups</v>
      </c>
      <c r="R160" s="5" t="str">
        <f>FIXED('WinBUGS output'!X159,2)</f>
        <v>0.50</v>
      </c>
      <c r="S160" s="5" t="str">
        <f>FIXED('WinBUGS output'!W159,2)</f>
        <v>-0.39</v>
      </c>
      <c r="T160" s="5" t="str">
        <f>FIXED('WinBUGS output'!Y159,2)</f>
        <v>1.38</v>
      </c>
    </row>
    <row r="161" spans="1:20" x14ac:dyDescent="0.25">
      <c r="A161">
        <v>3</v>
      </c>
      <c r="B161">
        <v>42</v>
      </c>
      <c r="C161" s="5" t="str">
        <f>VLOOKUP(A161,'WinBUGS output'!A:C,3,FALSE)</f>
        <v>No treatment</v>
      </c>
      <c r="D161" s="5" t="str">
        <f>VLOOKUP(B161,'WinBUGS output'!A:C,3,FALSE)</f>
        <v>CBT individual (under 15 sessions) + TAU</v>
      </c>
      <c r="E161" s="5" t="str">
        <f>FIXED('WinBUGS output'!N160,2)</f>
        <v>-1.28</v>
      </c>
      <c r="F161" s="5" t="str">
        <f>FIXED('WinBUGS output'!M160,2)</f>
        <v>-1.87</v>
      </c>
      <c r="G161" s="5" t="str">
        <f>FIXED('WinBUGS output'!O160,2)</f>
        <v>-0.73</v>
      </c>
      <c r="H161" s="37"/>
      <c r="I161" s="37"/>
      <c r="J161" s="37"/>
      <c r="N161">
        <v>8</v>
      </c>
      <c r="O161">
        <v>19</v>
      </c>
      <c r="P161" s="5" t="str">
        <f>VLOOKUP('Direct SMDs'!N161,'WinBUGS output'!D:F,3,FALSE)</f>
        <v>Any AD</v>
      </c>
      <c r="Q161" s="5" t="str">
        <f>VLOOKUP('Direct SMDs'!O161,'WinBUGS output'!D:F,3,FALSE)</f>
        <v>Combined (Cognitive and cognitive behavioural therapies individual + AD)</v>
      </c>
      <c r="R161" s="5" t="str">
        <f>FIXED('WinBUGS output'!X160,2)</f>
        <v>-0.09</v>
      </c>
      <c r="S161" s="5" t="str">
        <f>FIXED('WinBUGS output'!W160,2)</f>
        <v>-1.09</v>
      </c>
      <c r="T161" s="5" t="str">
        <f>FIXED('WinBUGS output'!Y160,2)</f>
        <v>0.93</v>
      </c>
    </row>
    <row r="162" spans="1:20" x14ac:dyDescent="0.25">
      <c r="A162">
        <v>3</v>
      </c>
      <c r="B162">
        <v>43</v>
      </c>
      <c r="C162" s="5" t="str">
        <f>VLOOKUP(A162,'WinBUGS output'!A:C,3,FALSE)</f>
        <v>No treatment</v>
      </c>
      <c r="D162" s="5" t="str">
        <f>VLOOKUP(B162,'WinBUGS output'!A:C,3,FALSE)</f>
        <v>CBT individual (over 15 sessions)</v>
      </c>
      <c r="E162" s="5" t="str">
        <f>FIXED('WinBUGS output'!N161,2)</f>
        <v>-1.25</v>
      </c>
      <c r="F162" s="5" t="str">
        <f>FIXED('WinBUGS output'!M161,2)</f>
        <v>-1.75</v>
      </c>
      <c r="G162" s="5" t="str">
        <f>FIXED('WinBUGS output'!O161,2)</f>
        <v>-0.79</v>
      </c>
      <c r="H162" s="37"/>
      <c r="I162" s="37"/>
      <c r="J162" s="37"/>
      <c r="N162">
        <v>8</v>
      </c>
      <c r="O162">
        <v>20</v>
      </c>
      <c r="P162" s="5" t="str">
        <f>VLOOKUP('Direct SMDs'!N162,'WinBUGS output'!D:F,3,FALSE)</f>
        <v>Any AD</v>
      </c>
      <c r="Q162" s="5" t="str">
        <f>VLOOKUP('Direct SMDs'!O162,'WinBUGS output'!D:F,3,FALSE)</f>
        <v>Combined (Counselling + AD)</v>
      </c>
      <c r="R162" s="5" t="str">
        <f>FIXED('WinBUGS output'!X161,2)</f>
        <v>-0.64</v>
      </c>
      <c r="S162" s="5" t="str">
        <f>FIXED('WinBUGS output'!W161,2)</f>
        <v>-2.40</v>
      </c>
      <c r="T162" s="5" t="str">
        <f>FIXED('WinBUGS output'!Y161,2)</f>
        <v>1.13</v>
      </c>
    </row>
    <row r="163" spans="1:20" x14ac:dyDescent="0.25">
      <c r="A163">
        <v>3</v>
      </c>
      <c r="B163">
        <v>44</v>
      </c>
      <c r="C163" s="5" t="str">
        <f>VLOOKUP(A163,'WinBUGS output'!A:C,3,FALSE)</f>
        <v>No treatment</v>
      </c>
      <c r="D163" s="5" t="str">
        <f>VLOOKUP(B163,'WinBUGS output'!A:C,3,FALSE)</f>
        <v>CBT individual (over 15 sessions) + TAU</v>
      </c>
      <c r="E163" s="5" t="str">
        <f>FIXED('WinBUGS output'!N162,2)</f>
        <v>-0.57</v>
      </c>
      <c r="F163" s="5" t="str">
        <f>FIXED('WinBUGS output'!M162,2)</f>
        <v>-1.44</v>
      </c>
      <c r="G163" s="5" t="str">
        <f>FIXED('WinBUGS output'!O162,2)</f>
        <v>0.42</v>
      </c>
      <c r="H163" s="37"/>
      <c r="I163" s="37"/>
      <c r="J163" s="37"/>
      <c r="N163">
        <v>8</v>
      </c>
      <c r="O163">
        <v>21</v>
      </c>
      <c r="P163" s="5" t="str">
        <f>VLOOKUP('Direct SMDs'!N163,'WinBUGS output'!D:F,3,FALSE)</f>
        <v>Any AD</v>
      </c>
      <c r="Q163" s="5" t="str">
        <f>VLOOKUP('Direct SMDs'!O163,'WinBUGS output'!D:F,3,FALSE)</f>
        <v>Combined (IPT + AD)</v>
      </c>
      <c r="R163" s="5" t="str">
        <f>FIXED('WinBUGS output'!X162,2)</f>
        <v>-0.76</v>
      </c>
      <c r="S163" s="5" t="str">
        <f>FIXED('WinBUGS output'!W162,2)</f>
        <v>-1.94</v>
      </c>
      <c r="T163" s="5" t="str">
        <f>FIXED('WinBUGS output'!Y162,2)</f>
        <v>0.42</v>
      </c>
    </row>
    <row r="164" spans="1:20" x14ac:dyDescent="0.25">
      <c r="A164">
        <v>3</v>
      </c>
      <c r="B164">
        <v>45</v>
      </c>
      <c r="C164" s="5" t="str">
        <f>VLOOKUP(A164,'WinBUGS output'!A:C,3,FALSE)</f>
        <v>No treatment</v>
      </c>
      <c r="D164" s="5" t="str">
        <f>VLOOKUP(B164,'WinBUGS output'!A:C,3,FALSE)</f>
        <v>Rational emotive behaviour therapy (REBT) individual</v>
      </c>
      <c r="E164" s="5" t="str">
        <f>FIXED('WinBUGS output'!N163,2)</f>
        <v>-1.24</v>
      </c>
      <c r="F164" s="5" t="str">
        <f>FIXED('WinBUGS output'!M163,2)</f>
        <v>-1.87</v>
      </c>
      <c r="G164" s="5" t="str">
        <f>FIXED('WinBUGS output'!O163,2)</f>
        <v>-0.65</v>
      </c>
      <c r="H164" s="37"/>
      <c r="I164" s="37"/>
      <c r="J164" s="37"/>
      <c r="N164">
        <v>8</v>
      </c>
      <c r="O164">
        <v>22</v>
      </c>
      <c r="P164" s="5" t="str">
        <f>VLOOKUP('Direct SMDs'!N164,'WinBUGS output'!D:F,3,FALSE)</f>
        <v>Any AD</v>
      </c>
      <c r="Q164" s="5" t="str">
        <f>VLOOKUP('Direct SMDs'!O164,'WinBUGS output'!D:F,3,FALSE)</f>
        <v>Combined (Short-term psychodynamic psychotherapies + AD)</v>
      </c>
      <c r="R164" s="5" t="str">
        <f>FIXED('WinBUGS output'!X163,2)</f>
        <v>-0.41</v>
      </c>
      <c r="S164" s="5" t="str">
        <f>FIXED('WinBUGS output'!W163,2)</f>
        <v>-1.59</v>
      </c>
      <c r="T164" s="5" t="str">
        <f>FIXED('WinBUGS output'!Y163,2)</f>
        <v>0.76</v>
      </c>
    </row>
    <row r="165" spans="1:20" x14ac:dyDescent="0.25">
      <c r="A165">
        <v>3</v>
      </c>
      <c r="B165">
        <v>46</v>
      </c>
      <c r="C165" s="5" t="str">
        <f>VLOOKUP(A165,'WinBUGS output'!A:C,3,FALSE)</f>
        <v>No treatment</v>
      </c>
      <c r="D165" s="5" t="str">
        <f>VLOOKUP(B165,'WinBUGS output'!A:C,3,FALSE)</f>
        <v>Third-wave cognitive therapy individual</v>
      </c>
      <c r="E165" s="5" t="str">
        <f>FIXED('WinBUGS output'!N164,2)</f>
        <v>-1.36</v>
      </c>
      <c r="F165" s="5" t="str">
        <f>FIXED('WinBUGS output'!M164,2)</f>
        <v>-1.95</v>
      </c>
      <c r="G165" s="5" t="str">
        <f>FIXED('WinBUGS output'!O164,2)</f>
        <v>-0.81</v>
      </c>
      <c r="H165" s="37"/>
      <c r="I165" s="37"/>
      <c r="J165" s="37"/>
      <c r="N165">
        <v>8</v>
      </c>
      <c r="O165">
        <v>23</v>
      </c>
      <c r="P165" s="5" t="str">
        <f>VLOOKUP('Direct SMDs'!N165,'WinBUGS output'!D:F,3,FALSE)</f>
        <v>Any AD</v>
      </c>
      <c r="Q165" s="5" t="str">
        <f>VLOOKUP('Direct SMDs'!O165,'WinBUGS output'!D:F,3,FALSE)</f>
        <v>Combined (psych + placebo)</v>
      </c>
      <c r="R165" s="5" t="str">
        <f>FIXED('WinBUGS output'!X164,2)</f>
        <v>-0.60</v>
      </c>
      <c r="S165" s="5" t="str">
        <f>FIXED('WinBUGS output'!W164,2)</f>
        <v>-1.85</v>
      </c>
      <c r="T165" s="5" t="str">
        <f>FIXED('WinBUGS output'!Y164,2)</f>
        <v>0.65</v>
      </c>
    </row>
    <row r="166" spans="1:20" x14ac:dyDescent="0.25">
      <c r="A166">
        <v>3</v>
      </c>
      <c r="B166">
        <v>47</v>
      </c>
      <c r="C166" s="5" t="str">
        <f>VLOOKUP(A166,'WinBUGS output'!A:C,3,FALSE)</f>
        <v>No treatment</v>
      </c>
      <c r="D166" s="5" t="str">
        <f>VLOOKUP(B166,'WinBUGS output'!A:C,3,FALSE)</f>
        <v>Third-wave cognitive therapy individual + TAU</v>
      </c>
      <c r="E166" s="5" t="str">
        <f>FIXED('WinBUGS output'!N165,2)</f>
        <v>-1.35</v>
      </c>
      <c r="F166" s="5" t="str">
        <f>FIXED('WinBUGS output'!M165,2)</f>
        <v>-2.06</v>
      </c>
      <c r="G166" s="5" t="str">
        <f>FIXED('WinBUGS output'!O165,2)</f>
        <v>-0.72</v>
      </c>
      <c r="H166" s="37"/>
      <c r="I166" s="37"/>
      <c r="J166" s="37"/>
      <c r="N166">
        <v>8</v>
      </c>
      <c r="O166">
        <v>24</v>
      </c>
      <c r="P166" s="5" t="str">
        <f>VLOOKUP('Direct SMDs'!N166,'WinBUGS output'!D:F,3,FALSE)</f>
        <v>Any AD</v>
      </c>
      <c r="Q166" s="5" t="str">
        <f>VLOOKUP('Direct SMDs'!O166,'WinBUGS output'!D:F,3,FALSE)</f>
        <v>Combined (Exercise + AD/CBT)</v>
      </c>
      <c r="R166" s="5" t="str">
        <f>FIXED('WinBUGS output'!X165,2)</f>
        <v>-0.39</v>
      </c>
      <c r="S166" s="5" t="str">
        <f>FIXED('WinBUGS output'!W165,2)</f>
        <v>-1.63</v>
      </c>
      <c r="T166" s="5" t="str">
        <f>FIXED('WinBUGS output'!Y165,2)</f>
        <v>0.83</v>
      </c>
    </row>
    <row r="167" spans="1:20" x14ac:dyDescent="0.25">
      <c r="A167">
        <v>3</v>
      </c>
      <c r="B167">
        <v>48</v>
      </c>
      <c r="C167" s="5" t="str">
        <f>VLOOKUP(A167,'WinBUGS output'!A:C,3,FALSE)</f>
        <v>No treatment</v>
      </c>
      <c r="D167" s="5" t="str">
        <f>VLOOKUP(B167,'WinBUGS output'!A:C,3,FALSE)</f>
        <v>CBT group (under 15 sessions)</v>
      </c>
      <c r="E167" s="5" t="str">
        <f>FIXED('WinBUGS output'!N166,2)</f>
        <v>-0.92</v>
      </c>
      <c r="F167" s="5" t="str">
        <f>FIXED('WinBUGS output'!M166,2)</f>
        <v>-1.51</v>
      </c>
      <c r="G167" s="5" t="str">
        <f>FIXED('WinBUGS output'!O166,2)</f>
        <v>-0.38</v>
      </c>
      <c r="H167" s="37"/>
      <c r="I167" s="37"/>
      <c r="J167" s="37"/>
      <c r="N167">
        <v>8</v>
      </c>
      <c r="O167">
        <v>25</v>
      </c>
      <c r="P167" s="5" t="str">
        <f>VLOOKUP('Direct SMDs'!N167,'WinBUGS output'!D:F,3,FALSE)</f>
        <v>Any AD</v>
      </c>
      <c r="Q167" s="5" t="str">
        <f>VLOOKUP('Direct SMDs'!O167,'WinBUGS output'!D:F,3,FALSE)</f>
        <v>Combined (Self-help + AD)</v>
      </c>
      <c r="R167" s="5" t="str">
        <f>FIXED('WinBUGS output'!X166,2)</f>
        <v>0.45</v>
      </c>
      <c r="S167" s="5" t="str">
        <f>FIXED('WinBUGS output'!W166,2)</f>
        <v>-0.81</v>
      </c>
      <c r="T167" s="5" t="str">
        <f>FIXED('WinBUGS output'!Y166,2)</f>
        <v>1.72</v>
      </c>
    </row>
    <row r="168" spans="1:20" x14ac:dyDescent="0.25">
      <c r="A168">
        <v>3</v>
      </c>
      <c r="B168">
        <v>49</v>
      </c>
      <c r="C168" s="5" t="str">
        <f>VLOOKUP(A168,'WinBUGS output'!A:C,3,FALSE)</f>
        <v>No treatment</v>
      </c>
      <c r="D168" s="5" t="str">
        <f>VLOOKUP(B168,'WinBUGS output'!A:C,3,FALSE)</f>
        <v>CBT group (under 15 sessions) + TAU</v>
      </c>
      <c r="E168" s="5" t="str">
        <f>FIXED('WinBUGS output'!N167,2)</f>
        <v>-0.98</v>
      </c>
      <c r="F168" s="5" t="str">
        <f>FIXED('WinBUGS output'!M167,2)</f>
        <v>-1.60</v>
      </c>
      <c r="G168" s="5" t="str">
        <f>FIXED('WinBUGS output'!O167,2)</f>
        <v>-0.44</v>
      </c>
      <c r="H168" s="37"/>
      <c r="I168" s="37"/>
      <c r="J168" s="37"/>
      <c r="N168">
        <v>9</v>
      </c>
      <c r="O168">
        <v>10</v>
      </c>
      <c r="P168" s="5" t="str">
        <f>VLOOKUP('Direct SMDs'!N168,'WinBUGS output'!D:F,3,FALSE)</f>
        <v>Short-term psychodynamic psychotherapies</v>
      </c>
      <c r="Q168" s="5" t="str">
        <f>VLOOKUP('Direct SMDs'!O168,'WinBUGS output'!D:F,3,FALSE)</f>
        <v>Self-help with support</v>
      </c>
      <c r="R168" s="5" t="str">
        <f>FIXED('WinBUGS output'!X167,2)</f>
        <v>-0.14</v>
      </c>
      <c r="S168" s="5" t="str">
        <f>FIXED('WinBUGS output'!W167,2)</f>
        <v>-1.05</v>
      </c>
      <c r="T168" s="5" t="str">
        <f>FIXED('WinBUGS output'!Y167,2)</f>
        <v>0.78</v>
      </c>
    </row>
    <row r="169" spans="1:20" x14ac:dyDescent="0.25">
      <c r="A169">
        <v>3</v>
      </c>
      <c r="B169">
        <v>50</v>
      </c>
      <c r="C169" s="5" t="str">
        <f>VLOOKUP(A169,'WinBUGS output'!A:C,3,FALSE)</f>
        <v>No treatment</v>
      </c>
      <c r="D169" s="5" t="str">
        <f>VLOOKUP(B169,'WinBUGS output'!A:C,3,FALSE)</f>
        <v>Coping with Depression course (group)</v>
      </c>
      <c r="E169" s="5" t="str">
        <f>FIXED('WinBUGS output'!N168,2)</f>
        <v>-0.79</v>
      </c>
      <c r="F169" s="5" t="str">
        <f>FIXED('WinBUGS output'!M168,2)</f>
        <v>-1.37</v>
      </c>
      <c r="G169" s="5" t="str">
        <f>FIXED('WinBUGS output'!O168,2)</f>
        <v>-0.23</v>
      </c>
      <c r="H169" s="37"/>
      <c r="I169" s="37"/>
      <c r="J169" s="37"/>
      <c r="N169">
        <v>9</v>
      </c>
      <c r="O169">
        <v>11</v>
      </c>
      <c r="P169" s="5" t="str">
        <f>VLOOKUP('Direct SMDs'!N169,'WinBUGS output'!D:F,3,FALSE)</f>
        <v>Short-term psychodynamic psychotherapies</v>
      </c>
      <c r="Q169" s="5" t="str">
        <f>VLOOKUP('Direct SMDs'!O169,'WinBUGS output'!D:F,3,FALSE)</f>
        <v>Self-help</v>
      </c>
      <c r="R169" s="5" t="str">
        <f>FIXED('WinBUGS output'!X168,2)</f>
        <v>0.30</v>
      </c>
      <c r="S169" s="5" t="str">
        <f>FIXED('WinBUGS output'!W168,2)</f>
        <v>-0.58</v>
      </c>
      <c r="T169" s="5" t="str">
        <f>FIXED('WinBUGS output'!Y168,2)</f>
        <v>1.20</v>
      </c>
    </row>
    <row r="170" spans="1:20" x14ac:dyDescent="0.25">
      <c r="A170">
        <v>3</v>
      </c>
      <c r="B170">
        <v>51</v>
      </c>
      <c r="C170" s="5" t="str">
        <f>VLOOKUP(A170,'WinBUGS output'!A:C,3,FALSE)</f>
        <v>No treatment</v>
      </c>
      <c r="D170" s="5" t="str">
        <f>VLOOKUP(B170,'WinBUGS output'!A:C,3,FALSE)</f>
        <v>Third-wave cognitive therapy group</v>
      </c>
      <c r="E170" s="5" t="str">
        <f>FIXED('WinBUGS output'!N169,2)</f>
        <v>-0.79</v>
      </c>
      <c r="F170" s="5" t="str">
        <f>FIXED('WinBUGS output'!M169,2)</f>
        <v>-1.36</v>
      </c>
      <c r="G170" s="5" t="str">
        <f>FIXED('WinBUGS output'!O169,2)</f>
        <v>-0.27</v>
      </c>
      <c r="H170" s="37"/>
      <c r="I170" s="37"/>
      <c r="J170" s="37"/>
      <c r="N170">
        <v>9</v>
      </c>
      <c r="O170">
        <v>12</v>
      </c>
      <c r="P170" s="5" t="str">
        <f>VLOOKUP('Direct SMDs'!N170,'WinBUGS output'!D:F,3,FALSE)</f>
        <v>Short-term psychodynamic psychotherapies</v>
      </c>
      <c r="Q170" s="5" t="str">
        <f>VLOOKUP('Direct SMDs'!O170,'WinBUGS output'!D:F,3,FALSE)</f>
        <v>Psychoeducational interventions</v>
      </c>
      <c r="R170" s="5" t="str">
        <f>FIXED('WinBUGS output'!X169,2)</f>
        <v>0.28</v>
      </c>
      <c r="S170" s="5" t="str">
        <f>FIXED('WinBUGS output'!W169,2)</f>
        <v>-0.66</v>
      </c>
      <c r="T170" s="5" t="str">
        <f>FIXED('WinBUGS output'!Y169,2)</f>
        <v>1.23</v>
      </c>
    </row>
    <row r="171" spans="1:20" x14ac:dyDescent="0.25">
      <c r="A171">
        <v>3</v>
      </c>
      <c r="B171">
        <v>52</v>
      </c>
      <c r="C171" s="5" t="str">
        <f>VLOOKUP(A171,'WinBUGS output'!A:C,3,FALSE)</f>
        <v>No treatment</v>
      </c>
      <c r="D171" s="5" t="str">
        <f>VLOOKUP(B171,'WinBUGS output'!A:C,3,FALSE)</f>
        <v>Third-wave cognitive therapy group + TAU</v>
      </c>
      <c r="E171" s="5" t="str">
        <f>FIXED('WinBUGS output'!N170,2)</f>
        <v>-0.89</v>
      </c>
      <c r="F171" s="5" t="str">
        <f>FIXED('WinBUGS output'!M170,2)</f>
        <v>-1.57</v>
      </c>
      <c r="G171" s="5" t="str">
        <f>FIXED('WinBUGS output'!O170,2)</f>
        <v>-0.27</v>
      </c>
      <c r="H171" s="37"/>
      <c r="I171" s="37"/>
      <c r="J171" s="37"/>
      <c r="N171">
        <v>9</v>
      </c>
      <c r="O171">
        <v>13</v>
      </c>
      <c r="P171" s="5" t="str">
        <f>VLOOKUP('Direct SMDs'!N171,'WinBUGS output'!D:F,3,FALSE)</f>
        <v>Short-term psychodynamic psychotherapies</v>
      </c>
      <c r="Q171" s="5" t="str">
        <f>VLOOKUP('Direct SMDs'!O171,'WinBUGS output'!D:F,3,FALSE)</f>
        <v>Interpersonal psychotherapy (IPT)</v>
      </c>
      <c r="R171" s="5" t="str">
        <f>FIXED('WinBUGS output'!X170,2)</f>
        <v>0.16</v>
      </c>
      <c r="S171" s="5" t="str">
        <f>FIXED('WinBUGS output'!W170,2)</f>
        <v>-0.97</v>
      </c>
      <c r="T171" s="5" t="str">
        <f>FIXED('WinBUGS output'!Y170,2)</f>
        <v>1.32</v>
      </c>
    </row>
    <row r="172" spans="1:20" x14ac:dyDescent="0.25">
      <c r="A172">
        <v>3</v>
      </c>
      <c r="B172">
        <v>53</v>
      </c>
      <c r="C172" s="5" t="str">
        <f>VLOOKUP(A172,'WinBUGS output'!A:C,3,FALSE)</f>
        <v>No treatment</v>
      </c>
      <c r="D172" s="5" t="str">
        <f>VLOOKUP(B172,'WinBUGS output'!A:C,3,FALSE)</f>
        <v>CBT individual (over 15 sessions) + any TCA</v>
      </c>
      <c r="E172" s="5" t="str">
        <f>FIXED('WinBUGS output'!N171,2)</f>
        <v>-1.45</v>
      </c>
      <c r="F172" s="5" t="str">
        <f>FIXED('WinBUGS output'!M171,2)</f>
        <v>-2.09</v>
      </c>
      <c r="G172" s="5" t="str">
        <f>FIXED('WinBUGS output'!O171,2)</f>
        <v>-0.82</v>
      </c>
      <c r="H172" s="37"/>
      <c r="I172" s="37"/>
      <c r="J172" s="37"/>
      <c r="N172">
        <v>9</v>
      </c>
      <c r="O172">
        <v>14</v>
      </c>
      <c r="P172" s="5" t="str">
        <f>VLOOKUP('Direct SMDs'!N172,'WinBUGS output'!D:F,3,FALSE)</f>
        <v>Short-term psychodynamic psychotherapies</v>
      </c>
      <c r="Q172" s="5" t="str">
        <f>VLOOKUP('Direct SMDs'!O172,'WinBUGS output'!D:F,3,FALSE)</f>
        <v>Counselling</v>
      </c>
      <c r="R172" s="5" t="str">
        <f>FIXED('WinBUGS output'!X171,2)</f>
        <v>0.20</v>
      </c>
      <c r="S172" s="5" t="str">
        <f>FIXED('WinBUGS output'!W171,2)</f>
        <v>-0.84</v>
      </c>
      <c r="T172" s="5" t="str">
        <f>FIXED('WinBUGS output'!Y171,2)</f>
        <v>1.23</v>
      </c>
    </row>
    <row r="173" spans="1:20" x14ac:dyDescent="0.25">
      <c r="A173">
        <v>3</v>
      </c>
      <c r="B173">
        <v>54</v>
      </c>
      <c r="C173" s="5" t="str">
        <f>VLOOKUP(A173,'WinBUGS output'!A:C,3,FALSE)</f>
        <v>No treatment</v>
      </c>
      <c r="D173" s="5" t="str">
        <f>VLOOKUP(B173,'WinBUGS output'!A:C,3,FALSE)</f>
        <v>CBT individual (over 15 sessions) + imipramine</v>
      </c>
      <c r="E173" s="5" t="str">
        <f>FIXED('WinBUGS output'!N172,2)</f>
        <v>-1.49</v>
      </c>
      <c r="F173" s="5" t="str">
        <f>FIXED('WinBUGS output'!M172,2)</f>
        <v>-2.20</v>
      </c>
      <c r="G173" s="5" t="str">
        <f>FIXED('WinBUGS output'!O172,2)</f>
        <v>-0.80</v>
      </c>
      <c r="H173" s="37"/>
      <c r="I173" s="37"/>
      <c r="J173" s="37"/>
      <c r="N173">
        <v>9</v>
      </c>
      <c r="O173">
        <v>15</v>
      </c>
      <c r="P173" s="5" t="str">
        <f>VLOOKUP('Direct SMDs'!N173,'WinBUGS output'!D:F,3,FALSE)</f>
        <v>Short-term psychodynamic psychotherapies</v>
      </c>
      <c r="Q173" s="5" t="str">
        <f>VLOOKUP('Direct SMDs'!O173,'WinBUGS output'!D:F,3,FALSE)</f>
        <v>Problem solving</v>
      </c>
      <c r="R173" s="5" t="str">
        <f>FIXED('WinBUGS output'!X172,2)</f>
        <v>1.05</v>
      </c>
      <c r="S173" s="5" t="str">
        <f>FIXED('WinBUGS output'!W172,2)</f>
        <v>-0.30</v>
      </c>
      <c r="T173" s="5" t="str">
        <f>FIXED('WinBUGS output'!Y172,2)</f>
        <v>2.42</v>
      </c>
    </row>
    <row r="174" spans="1:20" x14ac:dyDescent="0.25">
      <c r="A174">
        <v>3</v>
      </c>
      <c r="B174">
        <v>55</v>
      </c>
      <c r="C174" s="5" t="str">
        <f>VLOOKUP(A174,'WinBUGS output'!A:C,3,FALSE)</f>
        <v>No treatment</v>
      </c>
      <c r="D174" s="5" t="str">
        <f>VLOOKUP(B174,'WinBUGS output'!A:C,3,FALSE)</f>
        <v>Supportive psychotherapy + any SSRI</v>
      </c>
      <c r="E174" s="5" t="str">
        <f>FIXED('WinBUGS output'!N173,2)</f>
        <v>-2.02</v>
      </c>
      <c r="F174" s="5" t="str">
        <f>FIXED('WinBUGS output'!M173,2)</f>
        <v>-3.53</v>
      </c>
      <c r="G174" s="5" t="str">
        <f>FIXED('WinBUGS output'!O173,2)</f>
        <v>-0.50</v>
      </c>
      <c r="H174" s="37"/>
      <c r="I174" s="37"/>
      <c r="J174" s="37"/>
      <c r="N174">
        <v>9</v>
      </c>
      <c r="O174">
        <v>16</v>
      </c>
      <c r="P174" s="5" t="str">
        <f>VLOOKUP('Direct SMDs'!N174,'WinBUGS output'!D:F,3,FALSE)</f>
        <v>Short-term psychodynamic psychotherapies</v>
      </c>
      <c r="Q174" s="5" t="str">
        <f>VLOOKUP('Direct SMDs'!O174,'WinBUGS output'!D:F,3,FALSE)</f>
        <v>Behavioural therapies (individual)</v>
      </c>
      <c r="R174" s="5" t="str">
        <f>FIXED('WinBUGS output'!X173,2)</f>
        <v>-0.51</v>
      </c>
      <c r="S174" s="5" t="str">
        <f>FIXED('WinBUGS output'!W173,2)</f>
        <v>-1.68</v>
      </c>
      <c r="T174" s="5" t="str">
        <f>FIXED('WinBUGS output'!Y173,2)</f>
        <v>0.69</v>
      </c>
    </row>
    <row r="175" spans="1:20" x14ac:dyDescent="0.25">
      <c r="A175">
        <v>3</v>
      </c>
      <c r="B175">
        <v>56</v>
      </c>
      <c r="C175" s="5" t="str">
        <f>VLOOKUP(A175,'WinBUGS output'!A:C,3,FALSE)</f>
        <v>No treatment</v>
      </c>
      <c r="D175" s="5" t="str">
        <f>VLOOKUP(B175,'WinBUGS output'!A:C,3,FALSE)</f>
        <v>Interpersonal psychotherapy (IPT) + any AD</v>
      </c>
      <c r="E175" s="5" t="str">
        <f>FIXED('WinBUGS output'!N174,2)</f>
        <v>-2.14</v>
      </c>
      <c r="F175" s="5" t="str">
        <f>FIXED('WinBUGS output'!M174,2)</f>
        <v>-2.92</v>
      </c>
      <c r="G175" s="5" t="str">
        <f>FIXED('WinBUGS output'!O174,2)</f>
        <v>-1.37</v>
      </c>
      <c r="H175" s="37"/>
      <c r="I175" s="37"/>
      <c r="J175" s="37"/>
      <c r="N175">
        <v>9</v>
      </c>
      <c r="O175">
        <v>17</v>
      </c>
      <c r="P175" s="5" t="str">
        <f>VLOOKUP('Direct SMDs'!N175,'WinBUGS output'!D:F,3,FALSE)</f>
        <v>Short-term psychodynamic psychotherapies</v>
      </c>
      <c r="Q175" s="5" t="str">
        <f>VLOOKUP('Direct SMDs'!O175,'WinBUGS output'!D:F,3,FALSE)</f>
        <v>Cognitive and cognitive behavioural therapies (individual)</v>
      </c>
      <c r="R175" s="5" t="str">
        <f>FIXED('WinBUGS output'!X174,2)</f>
        <v>-0.16</v>
      </c>
      <c r="S175" s="5" t="str">
        <f>FIXED('WinBUGS output'!W174,2)</f>
        <v>-1.01</v>
      </c>
      <c r="T175" s="5" t="str">
        <f>FIXED('WinBUGS output'!Y174,2)</f>
        <v>0.77</v>
      </c>
    </row>
    <row r="176" spans="1:20" x14ac:dyDescent="0.25">
      <c r="A176">
        <v>3</v>
      </c>
      <c r="B176">
        <v>57</v>
      </c>
      <c r="C176" s="5" t="str">
        <f>VLOOKUP(A176,'WinBUGS output'!A:C,3,FALSE)</f>
        <v>No treatment</v>
      </c>
      <c r="D176" s="5" t="str">
        <f>VLOOKUP(B176,'WinBUGS output'!A:C,3,FALSE)</f>
        <v>Short-term psychodynamic psychotherapy individual + Any AD</v>
      </c>
      <c r="E176" s="5" t="str">
        <f>FIXED('WinBUGS output'!N175,2)</f>
        <v>-1.80</v>
      </c>
      <c r="F176" s="5" t="str">
        <f>FIXED('WinBUGS output'!M175,2)</f>
        <v>-2.56</v>
      </c>
      <c r="G176" s="5" t="str">
        <f>FIXED('WinBUGS output'!O175,2)</f>
        <v>-1.04</v>
      </c>
      <c r="H176" s="37"/>
      <c r="I176" s="37"/>
      <c r="J176" s="37"/>
      <c r="N176">
        <v>9</v>
      </c>
      <c r="O176">
        <v>18</v>
      </c>
      <c r="P176" s="5" t="str">
        <f>VLOOKUP('Direct SMDs'!N176,'WinBUGS output'!D:F,3,FALSE)</f>
        <v>Short-term psychodynamic psychotherapies</v>
      </c>
      <c r="Q176" s="5" t="str">
        <f>VLOOKUP('Direct SMDs'!O176,'WinBUGS output'!D:F,3,FALSE)</f>
        <v>Behavioural, cognitive, or CBT groups</v>
      </c>
      <c r="R176" s="5" t="str">
        <f>FIXED('WinBUGS output'!X175,2)</f>
        <v>0.16</v>
      </c>
      <c r="S176" s="5" t="str">
        <f>FIXED('WinBUGS output'!W175,2)</f>
        <v>-0.72</v>
      </c>
      <c r="T176" s="5" t="str">
        <f>FIXED('WinBUGS output'!Y175,2)</f>
        <v>1.06</v>
      </c>
    </row>
    <row r="177" spans="1:20" x14ac:dyDescent="0.25">
      <c r="A177">
        <v>3</v>
      </c>
      <c r="B177">
        <v>58</v>
      </c>
      <c r="C177" s="5" t="str">
        <f>VLOOKUP(A177,'WinBUGS output'!A:C,3,FALSE)</f>
        <v>No treatment</v>
      </c>
      <c r="D177" s="5" t="str">
        <f>VLOOKUP(B177,'WinBUGS output'!A:C,3,FALSE)</f>
        <v>Short-term psychodynamic psychotherapy individual + any SSRI</v>
      </c>
      <c r="E177" s="5" t="str">
        <f>FIXED('WinBUGS output'!N176,2)</f>
        <v>-1.80</v>
      </c>
      <c r="F177" s="5" t="str">
        <f>FIXED('WinBUGS output'!M176,2)</f>
        <v>-3.07</v>
      </c>
      <c r="G177" s="5" t="str">
        <f>FIXED('WinBUGS output'!O176,2)</f>
        <v>-0.53</v>
      </c>
      <c r="H177" s="37"/>
      <c r="I177" s="37"/>
      <c r="J177" s="37"/>
      <c r="N177">
        <v>9</v>
      </c>
      <c r="O177">
        <v>19</v>
      </c>
      <c r="P177" s="5" t="str">
        <f>VLOOKUP('Direct SMDs'!N177,'WinBUGS output'!D:F,3,FALSE)</f>
        <v>Short-term psychodynamic psychotherapies</v>
      </c>
      <c r="Q177" s="5" t="str">
        <f>VLOOKUP('Direct SMDs'!O177,'WinBUGS output'!D:F,3,FALSE)</f>
        <v>Combined (Cognitive and cognitive behavioural therapies individual + AD)</v>
      </c>
      <c r="R177" s="5" t="str">
        <f>FIXED('WinBUGS output'!X176,2)</f>
        <v>-0.43</v>
      </c>
      <c r="S177" s="5" t="str">
        <f>FIXED('WinBUGS output'!W176,2)</f>
        <v>-1.47</v>
      </c>
      <c r="T177" s="5" t="str">
        <f>FIXED('WinBUGS output'!Y176,2)</f>
        <v>0.61</v>
      </c>
    </row>
    <row r="178" spans="1:20" x14ac:dyDescent="0.25">
      <c r="A178">
        <v>3</v>
      </c>
      <c r="B178">
        <v>59</v>
      </c>
      <c r="C178" s="5" t="str">
        <f>VLOOKUP(A178,'WinBUGS output'!A:C,3,FALSE)</f>
        <v>No treatment</v>
      </c>
      <c r="D178" s="5" t="str">
        <f>VLOOKUP(B178,'WinBUGS output'!A:C,3,FALSE)</f>
        <v>CBT individual (over 15 sessions) + Pill placebo</v>
      </c>
      <c r="E178" s="5" t="str">
        <f>FIXED('WinBUGS output'!N177,2)</f>
        <v>-1.98</v>
      </c>
      <c r="F178" s="5" t="str">
        <f>FIXED('WinBUGS output'!M177,2)</f>
        <v>-2.77</v>
      </c>
      <c r="G178" s="5" t="str">
        <f>FIXED('WinBUGS output'!O177,2)</f>
        <v>-1.20</v>
      </c>
      <c r="H178" s="37"/>
      <c r="I178" s="37"/>
      <c r="J178" s="37"/>
      <c r="N178">
        <v>9</v>
      </c>
      <c r="O178">
        <v>20</v>
      </c>
      <c r="P178" s="5" t="str">
        <f>VLOOKUP('Direct SMDs'!N178,'WinBUGS output'!D:F,3,FALSE)</f>
        <v>Short-term psychodynamic psychotherapies</v>
      </c>
      <c r="Q178" s="5" t="str">
        <f>VLOOKUP('Direct SMDs'!O178,'WinBUGS output'!D:F,3,FALSE)</f>
        <v>Combined (Counselling + AD)</v>
      </c>
      <c r="R178" s="5" t="str">
        <f>FIXED('WinBUGS output'!X177,2)</f>
        <v>-0.97</v>
      </c>
      <c r="S178" s="5" t="str">
        <f>FIXED('WinBUGS output'!W177,2)</f>
        <v>-2.78</v>
      </c>
      <c r="T178" s="5" t="str">
        <f>FIXED('WinBUGS output'!Y177,2)</f>
        <v>0.83</v>
      </c>
    </row>
    <row r="179" spans="1:20" x14ac:dyDescent="0.25">
      <c r="A179">
        <v>3</v>
      </c>
      <c r="B179">
        <v>60</v>
      </c>
      <c r="C179" s="5" t="str">
        <f>VLOOKUP(A179,'WinBUGS output'!A:C,3,FALSE)</f>
        <v>No treatment</v>
      </c>
      <c r="D179" s="5" t="str">
        <f>VLOOKUP(B179,'WinBUGS output'!A:C,3,FALSE)</f>
        <v>Exercise + Sertraline</v>
      </c>
      <c r="E179" s="5" t="str">
        <f>FIXED('WinBUGS output'!N178,2)</f>
        <v>-1.78</v>
      </c>
      <c r="F179" s="5" t="str">
        <f>FIXED('WinBUGS output'!M178,2)</f>
        <v>-2.54</v>
      </c>
      <c r="G179" s="5" t="str">
        <f>FIXED('WinBUGS output'!O178,2)</f>
        <v>-1.03</v>
      </c>
      <c r="H179" s="37"/>
      <c r="I179" s="37"/>
      <c r="J179" s="37"/>
      <c r="N179">
        <v>9</v>
      </c>
      <c r="O179">
        <v>21</v>
      </c>
      <c r="P179" s="5" t="str">
        <f>VLOOKUP('Direct SMDs'!N179,'WinBUGS output'!D:F,3,FALSE)</f>
        <v>Short-term psychodynamic psychotherapies</v>
      </c>
      <c r="Q179" s="5" t="str">
        <f>VLOOKUP('Direct SMDs'!O179,'WinBUGS output'!D:F,3,FALSE)</f>
        <v>Combined (IPT + AD)</v>
      </c>
      <c r="R179" s="5" t="str">
        <f>FIXED('WinBUGS output'!X178,2)</f>
        <v>-1.10</v>
      </c>
      <c r="S179" s="5" t="str">
        <f>FIXED('WinBUGS output'!W178,2)</f>
        <v>-2.32</v>
      </c>
      <c r="T179" s="5" t="str">
        <f>FIXED('WinBUGS output'!Y178,2)</f>
        <v>0.15</v>
      </c>
    </row>
    <row r="180" spans="1:20" x14ac:dyDescent="0.25">
      <c r="A180">
        <v>3</v>
      </c>
      <c r="B180">
        <v>61</v>
      </c>
      <c r="C180" s="5" t="str">
        <f>VLOOKUP(A180,'WinBUGS output'!A:C,3,FALSE)</f>
        <v>No treatment</v>
      </c>
      <c r="D180" s="5" t="str">
        <f>VLOOKUP(B180,'WinBUGS output'!A:C,3,FALSE)</f>
        <v>Cognitive bibliotherapy + escitalopram</v>
      </c>
      <c r="E180" s="5" t="str">
        <f>FIXED('WinBUGS output'!N179,2)</f>
        <v>-0.92</v>
      </c>
      <c r="F180" s="5" t="str">
        <f>FIXED('WinBUGS output'!M179,2)</f>
        <v>-1.73</v>
      </c>
      <c r="G180" s="5" t="str">
        <f>FIXED('WinBUGS output'!O179,2)</f>
        <v>-0.13</v>
      </c>
      <c r="H180" s="37"/>
      <c r="I180" s="37"/>
      <c r="J180" s="37"/>
      <c r="N180">
        <v>9</v>
      </c>
      <c r="O180">
        <v>22</v>
      </c>
      <c r="P180" s="5" t="str">
        <f>VLOOKUP('Direct SMDs'!N180,'WinBUGS output'!D:F,3,FALSE)</f>
        <v>Short-term psychodynamic psychotherapies</v>
      </c>
      <c r="Q180" s="5" t="str">
        <f>VLOOKUP('Direct SMDs'!O180,'WinBUGS output'!D:F,3,FALSE)</f>
        <v>Combined (Short-term psychodynamic psychotherapies + AD)</v>
      </c>
      <c r="R180" s="5" t="str">
        <f>FIXED('WinBUGS output'!X179,2)</f>
        <v>-0.75</v>
      </c>
      <c r="S180" s="5" t="str">
        <f>FIXED('WinBUGS output'!W179,2)</f>
        <v>-1.97</v>
      </c>
      <c r="T180" s="5" t="str">
        <f>FIXED('WinBUGS output'!Y179,2)</f>
        <v>0.49</v>
      </c>
    </row>
    <row r="181" spans="1:20" x14ac:dyDescent="0.25">
      <c r="A181">
        <v>4</v>
      </c>
      <c r="B181">
        <v>5</v>
      </c>
      <c r="C181" s="5" t="str">
        <f>VLOOKUP(A181,'WinBUGS output'!A:C,3,FALSE)</f>
        <v>Attention placebo</v>
      </c>
      <c r="D181" s="5" t="str">
        <f>VLOOKUP(B181,'WinBUGS output'!A:C,3,FALSE)</f>
        <v>Attention placebo + TAU</v>
      </c>
      <c r="E181" s="5" t="str">
        <f>FIXED('WinBUGS output'!N180,2)</f>
        <v>0.12</v>
      </c>
      <c r="F181" s="5" t="str">
        <f>FIXED('WinBUGS output'!M180,2)</f>
        <v>-0.47</v>
      </c>
      <c r="G181" s="5" t="str">
        <f>FIXED('WinBUGS output'!O180,2)</f>
        <v>0.82</v>
      </c>
      <c r="H181" s="37"/>
      <c r="I181" s="37"/>
      <c r="J181" s="37"/>
      <c r="N181">
        <v>9</v>
      </c>
      <c r="O181">
        <v>23</v>
      </c>
      <c r="P181" s="5" t="str">
        <f>VLOOKUP('Direct SMDs'!N181,'WinBUGS output'!D:F,3,FALSE)</f>
        <v>Short-term psychodynamic psychotherapies</v>
      </c>
      <c r="Q181" s="5" t="str">
        <f>VLOOKUP('Direct SMDs'!O181,'WinBUGS output'!D:F,3,FALSE)</f>
        <v>Combined (psych + placebo)</v>
      </c>
      <c r="R181" s="5" t="str">
        <f>FIXED('WinBUGS output'!X180,2)</f>
        <v>-0.93</v>
      </c>
      <c r="S181" s="5" t="str">
        <f>FIXED('WinBUGS output'!W180,2)</f>
        <v>-2.22</v>
      </c>
      <c r="T181" s="5" t="str">
        <f>FIXED('WinBUGS output'!Y180,2)</f>
        <v>0.35</v>
      </c>
    </row>
    <row r="182" spans="1:20" x14ac:dyDescent="0.25">
      <c r="A182">
        <v>4</v>
      </c>
      <c r="B182">
        <v>6</v>
      </c>
      <c r="C182" s="5" t="str">
        <f>VLOOKUP(A182,'WinBUGS output'!A:C,3,FALSE)</f>
        <v>Attention placebo</v>
      </c>
      <c r="D182" s="5" t="str">
        <f>VLOOKUP(B182,'WinBUGS output'!A:C,3,FALSE)</f>
        <v>TAU</v>
      </c>
      <c r="E182" s="5" t="str">
        <f>FIXED('WinBUGS output'!N181,2)</f>
        <v>0.24</v>
      </c>
      <c r="F182" s="5" t="str">
        <f>FIXED('WinBUGS output'!M181,2)</f>
        <v>-0.09</v>
      </c>
      <c r="G182" s="5" t="str">
        <f>FIXED('WinBUGS output'!O181,2)</f>
        <v>0.58</v>
      </c>
      <c r="H182" s="37" t="s">
        <v>2577</v>
      </c>
      <c r="I182" s="37" t="s">
        <v>2578</v>
      </c>
      <c r="J182" s="37" t="s">
        <v>2579</v>
      </c>
      <c r="N182">
        <v>9</v>
      </c>
      <c r="O182">
        <v>24</v>
      </c>
      <c r="P182" s="5" t="str">
        <f>VLOOKUP('Direct SMDs'!N182,'WinBUGS output'!D:F,3,FALSE)</f>
        <v>Short-term psychodynamic psychotherapies</v>
      </c>
      <c r="Q182" s="5" t="str">
        <f>VLOOKUP('Direct SMDs'!O182,'WinBUGS output'!D:F,3,FALSE)</f>
        <v>Combined (Exercise + AD/CBT)</v>
      </c>
      <c r="R182" s="5" t="str">
        <f>FIXED('WinBUGS output'!X181,2)</f>
        <v>-0.74</v>
      </c>
      <c r="S182" s="5" t="str">
        <f>FIXED('WinBUGS output'!W181,2)</f>
        <v>-1.96</v>
      </c>
      <c r="T182" s="5" t="str">
        <f>FIXED('WinBUGS output'!Y181,2)</f>
        <v>0.52</v>
      </c>
    </row>
    <row r="183" spans="1:20" x14ac:dyDescent="0.25">
      <c r="A183">
        <v>4</v>
      </c>
      <c r="B183">
        <v>7</v>
      </c>
      <c r="C183" s="5" t="str">
        <f>VLOOKUP(A183,'WinBUGS output'!A:C,3,FALSE)</f>
        <v>Attention placebo</v>
      </c>
      <c r="D183" s="5" t="str">
        <f>VLOOKUP(B183,'WinBUGS output'!A:C,3,FALSE)</f>
        <v>Enhanced TAU</v>
      </c>
      <c r="E183" s="5" t="str">
        <f>FIXED('WinBUGS output'!N182,2)</f>
        <v>0.49</v>
      </c>
      <c r="F183" s="5" t="str">
        <f>FIXED('WinBUGS output'!M182,2)</f>
        <v>-0.08</v>
      </c>
      <c r="G183" s="5" t="str">
        <f>FIXED('WinBUGS output'!O182,2)</f>
        <v>1.17</v>
      </c>
      <c r="H183" s="37"/>
      <c r="I183" s="37"/>
      <c r="J183" s="37"/>
      <c r="N183">
        <v>9</v>
      </c>
      <c r="O183">
        <v>25</v>
      </c>
      <c r="P183" s="5" t="str">
        <f>VLOOKUP('Direct SMDs'!N183,'WinBUGS output'!D:F,3,FALSE)</f>
        <v>Short-term psychodynamic psychotherapies</v>
      </c>
      <c r="Q183" s="5" t="str">
        <f>VLOOKUP('Direct SMDs'!O183,'WinBUGS output'!D:F,3,FALSE)</f>
        <v>Combined (Self-help + AD)</v>
      </c>
      <c r="R183" s="5" t="str">
        <f>FIXED('WinBUGS output'!X182,2)</f>
        <v>0.12</v>
      </c>
      <c r="S183" s="5" t="str">
        <f>FIXED('WinBUGS output'!W182,2)</f>
        <v>-1.15</v>
      </c>
      <c r="T183" s="5" t="str">
        <f>FIXED('WinBUGS output'!Y182,2)</f>
        <v>1.38</v>
      </c>
    </row>
    <row r="184" spans="1:20" x14ac:dyDescent="0.25">
      <c r="A184">
        <v>4</v>
      </c>
      <c r="B184">
        <v>8</v>
      </c>
      <c r="C184" s="5" t="str">
        <f>VLOOKUP(A184,'WinBUGS output'!A:C,3,FALSE)</f>
        <v>Attention placebo</v>
      </c>
      <c r="D184" s="5" t="str">
        <f>VLOOKUP(B184,'WinBUGS output'!A:C,3,FALSE)</f>
        <v>Exercise</v>
      </c>
      <c r="E184" s="5" t="str">
        <f>FIXED('WinBUGS output'!N183,2)</f>
        <v>-0.31</v>
      </c>
      <c r="F184" s="5" t="str">
        <f>FIXED('WinBUGS output'!M183,2)</f>
        <v>-0.60</v>
      </c>
      <c r="G184" s="5" t="str">
        <f>FIXED('WinBUGS output'!O183,2)</f>
        <v>-0.03</v>
      </c>
      <c r="H184" s="37" t="s">
        <v>2580</v>
      </c>
      <c r="I184" s="37" t="s">
        <v>2531</v>
      </c>
      <c r="J184" s="37" t="s">
        <v>2523</v>
      </c>
      <c r="N184">
        <v>10</v>
      </c>
      <c r="O184">
        <v>11</v>
      </c>
      <c r="P184" s="5" t="str">
        <f>VLOOKUP('Direct SMDs'!N184,'WinBUGS output'!D:F,3,FALSE)</f>
        <v>Self-help with support</v>
      </c>
      <c r="Q184" s="5" t="str">
        <f>VLOOKUP('Direct SMDs'!O184,'WinBUGS output'!D:F,3,FALSE)</f>
        <v>Self-help</v>
      </c>
      <c r="R184" s="5" t="str">
        <f>FIXED('WinBUGS output'!X183,2)</f>
        <v>0.44</v>
      </c>
      <c r="S184" s="5" t="str">
        <f>FIXED('WinBUGS output'!W183,2)</f>
        <v>-0.03</v>
      </c>
      <c r="T184" s="5" t="str">
        <f>FIXED('WinBUGS output'!Y183,2)</f>
        <v>0.95</v>
      </c>
    </row>
    <row r="185" spans="1:20" x14ac:dyDescent="0.25">
      <c r="A185">
        <v>4</v>
      </c>
      <c r="B185">
        <v>9</v>
      </c>
      <c r="C185" s="5" t="str">
        <f>VLOOKUP(A185,'WinBUGS output'!A:C,3,FALSE)</f>
        <v>Attention placebo</v>
      </c>
      <c r="D185" s="5" t="str">
        <f>VLOOKUP(B185,'WinBUGS output'!A:C,3,FALSE)</f>
        <v>Exercise + TAU</v>
      </c>
      <c r="E185" s="5" t="str">
        <f>FIXED('WinBUGS output'!N184,2)</f>
        <v>-0.41</v>
      </c>
      <c r="F185" s="5" t="str">
        <f>FIXED('WinBUGS output'!M184,2)</f>
        <v>-1.06</v>
      </c>
      <c r="G185" s="5" t="str">
        <f>FIXED('WinBUGS output'!O184,2)</f>
        <v>0.22</v>
      </c>
      <c r="H185" s="37"/>
      <c r="I185" s="37"/>
      <c r="J185" s="37"/>
      <c r="N185">
        <v>10</v>
      </c>
      <c r="O185">
        <v>12</v>
      </c>
      <c r="P185" s="5" t="str">
        <f>VLOOKUP('Direct SMDs'!N185,'WinBUGS output'!D:F,3,FALSE)</f>
        <v>Self-help with support</v>
      </c>
      <c r="Q185" s="5" t="str">
        <f>VLOOKUP('Direct SMDs'!O185,'WinBUGS output'!D:F,3,FALSE)</f>
        <v>Psychoeducational interventions</v>
      </c>
      <c r="R185" s="5" t="str">
        <f>FIXED('WinBUGS output'!X184,2)</f>
        <v>0.41</v>
      </c>
      <c r="S185" s="5" t="str">
        <f>FIXED('WinBUGS output'!W184,2)</f>
        <v>-0.19</v>
      </c>
      <c r="T185" s="5" t="str">
        <f>FIXED('WinBUGS output'!Y184,2)</f>
        <v>1.03</v>
      </c>
    </row>
    <row r="186" spans="1:20" x14ac:dyDescent="0.25">
      <c r="A186">
        <v>4</v>
      </c>
      <c r="B186">
        <v>10</v>
      </c>
      <c r="C186" s="5" t="str">
        <f>VLOOKUP(A186,'WinBUGS output'!A:C,3,FALSE)</f>
        <v>Attention placebo</v>
      </c>
      <c r="D186" s="5" t="str">
        <f>VLOOKUP(B186,'WinBUGS output'!A:C,3,FALSE)</f>
        <v>Internet-delivered therapist-guided physical activity</v>
      </c>
      <c r="E186" s="5" t="str">
        <f>FIXED('WinBUGS output'!N185,2)</f>
        <v>-0.26</v>
      </c>
      <c r="F186" s="5" t="str">
        <f>FIXED('WinBUGS output'!M185,2)</f>
        <v>-0.82</v>
      </c>
      <c r="G186" s="5" t="str">
        <f>FIXED('WinBUGS output'!O185,2)</f>
        <v>0.35</v>
      </c>
      <c r="H186" s="37"/>
      <c r="I186" s="37"/>
      <c r="J186" s="37"/>
      <c r="N186">
        <v>10</v>
      </c>
      <c r="O186">
        <v>13</v>
      </c>
      <c r="P186" s="5" t="str">
        <f>VLOOKUP('Direct SMDs'!N186,'WinBUGS output'!D:F,3,FALSE)</f>
        <v>Self-help with support</v>
      </c>
      <c r="Q186" s="5" t="str">
        <f>VLOOKUP('Direct SMDs'!O186,'WinBUGS output'!D:F,3,FALSE)</f>
        <v>Interpersonal psychotherapy (IPT)</v>
      </c>
      <c r="R186" s="5" t="str">
        <f>FIXED('WinBUGS output'!X185,2)</f>
        <v>0.30</v>
      </c>
      <c r="S186" s="5" t="str">
        <f>FIXED('WinBUGS output'!W185,2)</f>
        <v>-0.60</v>
      </c>
      <c r="T186" s="5" t="str">
        <f>FIXED('WinBUGS output'!Y185,2)</f>
        <v>1.20</v>
      </c>
    </row>
    <row r="187" spans="1:20" x14ac:dyDescent="0.25">
      <c r="A187">
        <v>4</v>
      </c>
      <c r="B187">
        <v>11</v>
      </c>
      <c r="C187" s="5" t="str">
        <f>VLOOKUP(A187,'WinBUGS output'!A:C,3,FALSE)</f>
        <v>Attention placebo</v>
      </c>
      <c r="D187" s="5" t="str">
        <f>VLOOKUP(B187,'WinBUGS output'!A:C,3,FALSE)</f>
        <v>Any TCA</v>
      </c>
      <c r="E187" s="5" t="str">
        <f>FIXED('WinBUGS output'!N186,2)</f>
        <v>-0.38</v>
      </c>
      <c r="F187" s="5" t="str">
        <f>FIXED('WinBUGS output'!M186,2)</f>
        <v>-0.87</v>
      </c>
      <c r="G187" s="5" t="str">
        <f>FIXED('WinBUGS output'!O186,2)</f>
        <v>0.15</v>
      </c>
      <c r="H187" s="37"/>
      <c r="I187" s="37"/>
      <c r="J187" s="37"/>
      <c r="N187">
        <v>10</v>
      </c>
      <c r="O187">
        <v>14</v>
      </c>
      <c r="P187" s="5" t="str">
        <f>VLOOKUP('Direct SMDs'!N187,'WinBUGS output'!D:F,3,FALSE)</f>
        <v>Self-help with support</v>
      </c>
      <c r="Q187" s="5" t="str">
        <f>VLOOKUP('Direct SMDs'!O187,'WinBUGS output'!D:F,3,FALSE)</f>
        <v>Counselling</v>
      </c>
      <c r="R187" s="5" t="str">
        <f>FIXED('WinBUGS output'!X186,2)</f>
        <v>0.33</v>
      </c>
      <c r="S187" s="5" t="str">
        <f>FIXED('WinBUGS output'!W186,2)</f>
        <v>-0.42</v>
      </c>
      <c r="T187" s="5" t="str">
        <f>FIXED('WinBUGS output'!Y186,2)</f>
        <v>1.09</v>
      </c>
    </row>
    <row r="188" spans="1:20" x14ac:dyDescent="0.25">
      <c r="A188">
        <v>4</v>
      </c>
      <c r="B188">
        <v>12</v>
      </c>
      <c r="C188" s="5" t="str">
        <f>VLOOKUP(A188,'WinBUGS output'!A:C,3,FALSE)</f>
        <v>Attention placebo</v>
      </c>
      <c r="D188" s="5" t="str">
        <f>VLOOKUP(B188,'WinBUGS output'!A:C,3,FALSE)</f>
        <v>Amitriptyline</v>
      </c>
      <c r="E188" s="5" t="str">
        <f>FIXED('WinBUGS output'!N187,2)</f>
        <v>-0.54</v>
      </c>
      <c r="F188" s="5" t="str">
        <f>FIXED('WinBUGS output'!M187,2)</f>
        <v>-0.97</v>
      </c>
      <c r="G188" s="5" t="str">
        <f>FIXED('WinBUGS output'!O187,2)</f>
        <v>-0.12</v>
      </c>
      <c r="H188" s="37"/>
      <c r="I188" s="37"/>
      <c r="J188" s="37"/>
      <c r="N188">
        <v>10</v>
      </c>
      <c r="O188">
        <v>15</v>
      </c>
      <c r="P188" s="5" t="str">
        <f>VLOOKUP('Direct SMDs'!N188,'WinBUGS output'!D:F,3,FALSE)</f>
        <v>Self-help with support</v>
      </c>
      <c r="Q188" s="5" t="str">
        <f>VLOOKUP('Direct SMDs'!O188,'WinBUGS output'!D:F,3,FALSE)</f>
        <v>Problem solving</v>
      </c>
      <c r="R188" s="5" t="str">
        <f>FIXED('WinBUGS output'!X187,2)</f>
        <v>1.19</v>
      </c>
      <c r="S188" s="5" t="str">
        <f>FIXED('WinBUGS output'!W187,2)</f>
        <v>0.05</v>
      </c>
      <c r="T188" s="5" t="str">
        <f>FIXED('WinBUGS output'!Y187,2)</f>
        <v>2.36</v>
      </c>
    </row>
    <row r="189" spans="1:20" x14ac:dyDescent="0.25">
      <c r="A189">
        <v>4</v>
      </c>
      <c r="B189">
        <v>13</v>
      </c>
      <c r="C189" s="5" t="str">
        <f>VLOOKUP(A189,'WinBUGS output'!A:C,3,FALSE)</f>
        <v>Attention placebo</v>
      </c>
      <c r="D189" s="5" t="str">
        <f>VLOOKUP(B189,'WinBUGS output'!A:C,3,FALSE)</f>
        <v>Imipramine</v>
      </c>
      <c r="E189" s="5" t="str">
        <f>FIXED('WinBUGS output'!N188,2)</f>
        <v>-0.42</v>
      </c>
      <c r="F189" s="5" t="str">
        <f>FIXED('WinBUGS output'!M188,2)</f>
        <v>-0.84</v>
      </c>
      <c r="G189" s="5" t="str">
        <f>FIXED('WinBUGS output'!O188,2)</f>
        <v>-0.02</v>
      </c>
      <c r="H189" s="37"/>
      <c r="I189" s="37"/>
      <c r="J189" s="37"/>
      <c r="N189">
        <v>10</v>
      </c>
      <c r="O189">
        <v>16</v>
      </c>
      <c r="P189" s="5" t="str">
        <f>VLOOKUP('Direct SMDs'!N189,'WinBUGS output'!D:F,3,FALSE)</f>
        <v>Self-help with support</v>
      </c>
      <c r="Q189" s="5" t="str">
        <f>VLOOKUP('Direct SMDs'!O189,'WinBUGS output'!D:F,3,FALSE)</f>
        <v>Behavioural therapies (individual)</v>
      </c>
      <c r="R189" s="5" t="str">
        <f>FIXED('WinBUGS output'!X188,2)</f>
        <v>-0.37</v>
      </c>
      <c r="S189" s="5" t="str">
        <f>FIXED('WinBUGS output'!W188,2)</f>
        <v>-1.30</v>
      </c>
      <c r="T189" s="5" t="str">
        <f>FIXED('WinBUGS output'!Y188,2)</f>
        <v>0.56</v>
      </c>
    </row>
    <row r="190" spans="1:20" x14ac:dyDescent="0.25">
      <c r="A190">
        <v>4</v>
      </c>
      <c r="B190">
        <v>14</v>
      </c>
      <c r="C190" s="5" t="str">
        <f>VLOOKUP(A190,'WinBUGS output'!A:C,3,FALSE)</f>
        <v>Attention placebo</v>
      </c>
      <c r="D190" s="5" t="str">
        <f>VLOOKUP(B190,'WinBUGS output'!A:C,3,FALSE)</f>
        <v>Lofepramine</v>
      </c>
      <c r="E190" s="5" t="str">
        <f>FIXED('WinBUGS output'!N189,2)</f>
        <v>-0.47</v>
      </c>
      <c r="F190" s="5" t="str">
        <f>FIXED('WinBUGS output'!M189,2)</f>
        <v>-1.00</v>
      </c>
      <c r="G190" s="5" t="str">
        <f>FIXED('WinBUGS output'!O189,2)</f>
        <v>0.04</v>
      </c>
      <c r="H190" s="37"/>
      <c r="I190" s="37"/>
      <c r="J190" s="37"/>
      <c r="N190">
        <v>10</v>
      </c>
      <c r="O190">
        <v>17</v>
      </c>
      <c r="P190" s="5" t="str">
        <f>VLOOKUP('Direct SMDs'!N190,'WinBUGS output'!D:F,3,FALSE)</f>
        <v>Self-help with support</v>
      </c>
      <c r="Q190" s="5" t="str">
        <f>VLOOKUP('Direct SMDs'!O190,'WinBUGS output'!D:F,3,FALSE)</f>
        <v>Cognitive and cognitive behavioural therapies (individual)</v>
      </c>
      <c r="R190" s="5" t="str">
        <f>FIXED('WinBUGS output'!X189,2)</f>
        <v>-0.01</v>
      </c>
      <c r="S190" s="5" t="str">
        <f>FIXED('WinBUGS output'!W189,2)</f>
        <v>-0.53</v>
      </c>
      <c r="T190" s="5" t="str">
        <f>FIXED('WinBUGS output'!Y189,2)</f>
        <v>0.54</v>
      </c>
    </row>
    <row r="191" spans="1:20" x14ac:dyDescent="0.25">
      <c r="A191">
        <v>4</v>
      </c>
      <c r="B191">
        <v>15</v>
      </c>
      <c r="C191" s="5" t="str">
        <f>VLOOKUP(A191,'WinBUGS output'!A:C,3,FALSE)</f>
        <v>Attention placebo</v>
      </c>
      <c r="D191" s="5" t="str">
        <f>VLOOKUP(B191,'WinBUGS output'!A:C,3,FALSE)</f>
        <v>Citalopram</v>
      </c>
      <c r="E191" s="5" t="str">
        <f>FIXED('WinBUGS output'!N190,2)</f>
        <v>-0.32</v>
      </c>
      <c r="F191" s="5" t="str">
        <f>FIXED('WinBUGS output'!M190,2)</f>
        <v>-0.76</v>
      </c>
      <c r="G191" s="5" t="str">
        <f>FIXED('WinBUGS output'!O190,2)</f>
        <v>0.14</v>
      </c>
      <c r="H191" s="37"/>
      <c r="I191" s="37"/>
      <c r="J191" s="37"/>
      <c r="N191">
        <v>10</v>
      </c>
      <c r="O191">
        <v>18</v>
      </c>
      <c r="P191" s="5" t="str">
        <f>VLOOKUP('Direct SMDs'!N191,'WinBUGS output'!D:F,3,FALSE)</f>
        <v>Self-help with support</v>
      </c>
      <c r="Q191" s="5" t="str">
        <f>VLOOKUP('Direct SMDs'!O191,'WinBUGS output'!D:F,3,FALSE)</f>
        <v>Behavioural, cognitive, or CBT groups</v>
      </c>
      <c r="R191" s="5" t="str">
        <f>FIXED('WinBUGS output'!X190,2)</f>
        <v>0.30</v>
      </c>
      <c r="S191" s="5" t="str">
        <f>FIXED('WinBUGS output'!W190,2)</f>
        <v>-0.22</v>
      </c>
      <c r="T191" s="5" t="str">
        <f>FIXED('WinBUGS output'!Y190,2)</f>
        <v>0.83</v>
      </c>
    </row>
    <row r="192" spans="1:20" x14ac:dyDescent="0.25">
      <c r="A192">
        <v>4</v>
      </c>
      <c r="B192">
        <v>16</v>
      </c>
      <c r="C192" s="5" t="str">
        <f>VLOOKUP(A192,'WinBUGS output'!A:C,3,FALSE)</f>
        <v>Attention placebo</v>
      </c>
      <c r="D192" s="5" t="str">
        <f>VLOOKUP(B192,'WinBUGS output'!A:C,3,FALSE)</f>
        <v>Escitalopram</v>
      </c>
      <c r="E192" s="5" t="str">
        <f>FIXED('WinBUGS output'!N191,2)</f>
        <v>-0.27</v>
      </c>
      <c r="F192" s="5" t="str">
        <f>FIXED('WinBUGS output'!M191,2)</f>
        <v>-0.69</v>
      </c>
      <c r="G192" s="5" t="str">
        <f>FIXED('WinBUGS output'!O191,2)</f>
        <v>0.15</v>
      </c>
      <c r="H192" s="37"/>
      <c r="I192" s="37"/>
      <c r="J192" s="37"/>
      <c r="N192">
        <v>10</v>
      </c>
      <c r="O192">
        <v>19</v>
      </c>
      <c r="P192" s="5" t="str">
        <f>VLOOKUP('Direct SMDs'!N192,'WinBUGS output'!D:F,3,FALSE)</f>
        <v>Self-help with support</v>
      </c>
      <c r="Q192" s="5" t="str">
        <f>VLOOKUP('Direct SMDs'!O192,'WinBUGS output'!D:F,3,FALSE)</f>
        <v>Combined (Cognitive and cognitive behavioural therapies individual + AD)</v>
      </c>
      <c r="R192" s="5" t="str">
        <f>FIXED('WinBUGS output'!X191,2)</f>
        <v>-0.29</v>
      </c>
      <c r="S192" s="5" t="str">
        <f>FIXED('WinBUGS output'!W191,2)</f>
        <v>-1.06</v>
      </c>
      <c r="T192" s="5" t="str">
        <f>FIXED('WinBUGS output'!Y191,2)</f>
        <v>0.49</v>
      </c>
    </row>
    <row r="193" spans="1:20" x14ac:dyDescent="0.25">
      <c r="A193">
        <v>4</v>
      </c>
      <c r="B193">
        <v>17</v>
      </c>
      <c r="C193" s="5" t="str">
        <f>VLOOKUP(A193,'WinBUGS output'!A:C,3,FALSE)</f>
        <v>Attention placebo</v>
      </c>
      <c r="D193" s="5" t="str">
        <f>VLOOKUP(B193,'WinBUGS output'!A:C,3,FALSE)</f>
        <v>Fluoxetine</v>
      </c>
      <c r="E193" s="5" t="str">
        <f>FIXED('WinBUGS output'!N192,2)</f>
        <v>-0.40</v>
      </c>
      <c r="F193" s="5" t="str">
        <f>FIXED('WinBUGS output'!M192,2)</f>
        <v>-0.78</v>
      </c>
      <c r="G193" s="5" t="str">
        <f>FIXED('WinBUGS output'!O192,2)</f>
        <v>-0.02</v>
      </c>
      <c r="H193" s="37"/>
      <c r="I193" s="37"/>
      <c r="J193" s="37"/>
      <c r="N193">
        <v>10</v>
      </c>
      <c r="O193">
        <v>20</v>
      </c>
      <c r="P193" s="5" t="str">
        <f>VLOOKUP('Direct SMDs'!N193,'WinBUGS output'!D:F,3,FALSE)</f>
        <v>Self-help with support</v>
      </c>
      <c r="Q193" s="5" t="str">
        <f>VLOOKUP('Direct SMDs'!O193,'WinBUGS output'!D:F,3,FALSE)</f>
        <v>Combined (Counselling + AD)</v>
      </c>
      <c r="R193" s="5" t="str">
        <f>FIXED('WinBUGS output'!X192,2)</f>
        <v>-0.84</v>
      </c>
      <c r="S193" s="5" t="str">
        <f>FIXED('WinBUGS output'!W192,2)</f>
        <v>-2.51</v>
      </c>
      <c r="T193" s="5" t="str">
        <f>FIXED('WinBUGS output'!Y192,2)</f>
        <v>0.85</v>
      </c>
    </row>
    <row r="194" spans="1:20" x14ac:dyDescent="0.25">
      <c r="A194">
        <v>4</v>
      </c>
      <c r="B194">
        <v>18</v>
      </c>
      <c r="C194" s="5" t="str">
        <f>VLOOKUP(A194,'WinBUGS output'!A:C,3,FALSE)</f>
        <v>Attention placebo</v>
      </c>
      <c r="D194" s="5" t="str">
        <f>VLOOKUP(B194,'WinBUGS output'!A:C,3,FALSE)</f>
        <v>Sertraline</v>
      </c>
      <c r="E194" s="5" t="str">
        <f>FIXED('WinBUGS output'!N193,2)</f>
        <v>-0.31</v>
      </c>
      <c r="F194" s="5" t="str">
        <f>FIXED('WinBUGS output'!M193,2)</f>
        <v>-0.67</v>
      </c>
      <c r="G194" s="5" t="str">
        <f>FIXED('WinBUGS output'!O193,2)</f>
        <v>0.04</v>
      </c>
      <c r="H194" s="37"/>
      <c r="I194" s="37"/>
      <c r="J194" s="37"/>
      <c r="N194">
        <v>10</v>
      </c>
      <c r="O194">
        <v>21</v>
      </c>
      <c r="P194" s="5" t="str">
        <f>VLOOKUP('Direct SMDs'!N194,'WinBUGS output'!D:F,3,FALSE)</f>
        <v>Self-help with support</v>
      </c>
      <c r="Q194" s="5" t="str">
        <f>VLOOKUP('Direct SMDs'!O194,'WinBUGS output'!D:F,3,FALSE)</f>
        <v>Combined (IPT + AD)</v>
      </c>
      <c r="R194" s="5" t="str">
        <f>FIXED('WinBUGS output'!X193,2)</f>
        <v>-0.96</v>
      </c>
      <c r="S194" s="5" t="str">
        <f>FIXED('WinBUGS output'!W193,2)</f>
        <v>-1.99</v>
      </c>
      <c r="T194" s="5" t="str">
        <f>FIXED('WinBUGS output'!Y193,2)</f>
        <v>0.09</v>
      </c>
    </row>
    <row r="195" spans="1:20" x14ac:dyDescent="0.25">
      <c r="A195">
        <v>4</v>
      </c>
      <c r="B195">
        <v>19</v>
      </c>
      <c r="C195" s="5" t="str">
        <f>VLOOKUP(A195,'WinBUGS output'!A:C,3,FALSE)</f>
        <v>Attention placebo</v>
      </c>
      <c r="D195" s="5" t="str">
        <f>VLOOKUP(B195,'WinBUGS output'!A:C,3,FALSE)</f>
        <v>Any AD</v>
      </c>
      <c r="E195" s="5" t="str">
        <f>FIXED('WinBUGS output'!N194,2)</f>
        <v>-0.71</v>
      </c>
      <c r="F195" s="5" t="str">
        <f>FIXED('WinBUGS output'!M194,2)</f>
        <v>-1.15</v>
      </c>
      <c r="G195" s="5" t="str">
        <f>FIXED('WinBUGS output'!O194,2)</f>
        <v>-0.28</v>
      </c>
      <c r="H195" s="37"/>
      <c r="I195" s="37"/>
      <c r="J195" s="37"/>
      <c r="N195">
        <v>10</v>
      </c>
      <c r="O195">
        <v>22</v>
      </c>
      <c r="P195" s="5" t="str">
        <f>VLOOKUP('Direct SMDs'!N195,'WinBUGS output'!D:F,3,FALSE)</f>
        <v>Self-help with support</v>
      </c>
      <c r="Q195" s="5" t="str">
        <f>VLOOKUP('Direct SMDs'!O195,'WinBUGS output'!D:F,3,FALSE)</f>
        <v>Combined (Short-term psychodynamic psychotherapies + AD)</v>
      </c>
      <c r="R195" s="5" t="str">
        <f>FIXED('WinBUGS output'!X194,2)</f>
        <v>-0.61</v>
      </c>
      <c r="S195" s="5" t="str">
        <f>FIXED('WinBUGS output'!W194,2)</f>
        <v>-1.64</v>
      </c>
      <c r="T195" s="5" t="str">
        <f>FIXED('WinBUGS output'!Y194,2)</f>
        <v>0.43</v>
      </c>
    </row>
    <row r="196" spans="1:20" x14ac:dyDescent="0.25">
      <c r="A196">
        <v>4</v>
      </c>
      <c r="B196">
        <v>20</v>
      </c>
      <c r="C196" s="5" t="str">
        <f>VLOOKUP(A196,'WinBUGS output'!A:C,3,FALSE)</f>
        <v>Attention placebo</v>
      </c>
      <c r="D196" s="5" t="str">
        <f>VLOOKUP(B196,'WinBUGS output'!A:C,3,FALSE)</f>
        <v>Short-term psychodynamic psychotherapy individual</v>
      </c>
      <c r="E196" s="5" t="str">
        <f>FIXED('WinBUGS output'!N195,2)</f>
        <v>-0.38</v>
      </c>
      <c r="F196" s="5" t="str">
        <f>FIXED('WinBUGS output'!M195,2)</f>
        <v>-0.83</v>
      </c>
      <c r="G196" s="5" t="str">
        <f>FIXED('WinBUGS output'!O195,2)</f>
        <v>0.06</v>
      </c>
      <c r="H196" s="37"/>
      <c r="I196" s="37"/>
      <c r="J196" s="37"/>
      <c r="N196">
        <v>10</v>
      </c>
      <c r="O196">
        <v>23</v>
      </c>
      <c r="P196" s="5" t="str">
        <f>VLOOKUP('Direct SMDs'!N196,'WinBUGS output'!D:F,3,FALSE)</f>
        <v>Self-help with support</v>
      </c>
      <c r="Q196" s="5" t="str">
        <f>VLOOKUP('Direct SMDs'!O196,'WinBUGS output'!D:F,3,FALSE)</f>
        <v>Combined (psych + placebo)</v>
      </c>
      <c r="R196" s="5" t="str">
        <f>FIXED('WinBUGS output'!X195,2)</f>
        <v>-0.80</v>
      </c>
      <c r="S196" s="5" t="str">
        <f>FIXED('WinBUGS output'!W195,2)</f>
        <v>-1.87</v>
      </c>
      <c r="T196" s="5" t="str">
        <f>FIXED('WinBUGS output'!Y195,2)</f>
        <v>0.27</v>
      </c>
    </row>
    <row r="197" spans="1:20" x14ac:dyDescent="0.25">
      <c r="A197">
        <v>4</v>
      </c>
      <c r="B197">
        <v>21</v>
      </c>
      <c r="C197" s="5" t="str">
        <f>VLOOKUP(A197,'WinBUGS output'!A:C,3,FALSE)</f>
        <v>Attention placebo</v>
      </c>
      <c r="D197" s="5" t="str">
        <f>VLOOKUP(B197,'WinBUGS output'!A:C,3,FALSE)</f>
        <v>Cognitive bibliotherapy with support</v>
      </c>
      <c r="E197" s="5" t="str">
        <f>FIXED('WinBUGS output'!N196,2)</f>
        <v>-0.31</v>
      </c>
      <c r="F197" s="5" t="str">
        <f>FIXED('WinBUGS output'!M196,2)</f>
        <v>-0.72</v>
      </c>
      <c r="G197" s="5" t="str">
        <f>FIXED('WinBUGS output'!O196,2)</f>
        <v>0.10</v>
      </c>
      <c r="H197" s="37"/>
      <c r="I197" s="37"/>
      <c r="J197" s="37"/>
      <c r="N197">
        <v>10</v>
      </c>
      <c r="O197">
        <v>24</v>
      </c>
      <c r="P197" s="5" t="str">
        <f>VLOOKUP('Direct SMDs'!N197,'WinBUGS output'!D:F,3,FALSE)</f>
        <v>Self-help with support</v>
      </c>
      <c r="Q197" s="5" t="str">
        <f>VLOOKUP('Direct SMDs'!O197,'WinBUGS output'!D:F,3,FALSE)</f>
        <v>Combined (Exercise + AD/CBT)</v>
      </c>
      <c r="R197" s="5" t="str">
        <f>FIXED('WinBUGS output'!X196,2)</f>
        <v>-0.60</v>
      </c>
      <c r="S197" s="5" t="str">
        <f>FIXED('WinBUGS output'!W196,2)</f>
        <v>-1.61</v>
      </c>
      <c r="T197" s="5" t="str">
        <f>FIXED('WinBUGS output'!Y196,2)</f>
        <v>0.44</v>
      </c>
    </row>
    <row r="198" spans="1:20" x14ac:dyDescent="0.25">
      <c r="A198">
        <v>4</v>
      </c>
      <c r="B198">
        <v>22</v>
      </c>
      <c r="C198" s="5" t="str">
        <f>VLOOKUP(A198,'WinBUGS output'!A:C,3,FALSE)</f>
        <v>Attention placebo</v>
      </c>
      <c r="D198" s="5" t="str">
        <f>VLOOKUP(B198,'WinBUGS output'!A:C,3,FALSE)</f>
        <v>Computerised behavioural activation with support</v>
      </c>
      <c r="E198" s="5" t="str">
        <f>FIXED('WinBUGS output'!N197,2)</f>
        <v>-0.50</v>
      </c>
      <c r="F198" s="5" t="str">
        <f>FIXED('WinBUGS output'!M197,2)</f>
        <v>-0.99</v>
      </c>
      <c r="G198" s="5" t="str">
        <f>FIXED('WinBUGS output'!O197,2)</f>
        <v>0.01</v>
      </c>
      <c r="H198" s="37"/>
      <c r="I198" s="37"/>
      <c r="J198" s="37"/>
      <c r="N198">
        <v>10</v>
      </c>
      <c r="O198">
        <v>25</v>
      </c>
      <c r="P198" s="5" t="str">
        <f>VLOOKUP('Direct SMDs'!N198,'WinBUGS output'!D:F,3,FALSE)</f>
        <v>Self-help with support</v>
      </c>
      <c r="Q198" s="5" t="str">
        <f>VLOOKUP('Direct SMDs'!O198,'WinBUGS output'!D:F,3,FALSE)</f>
        <v>Combined (Self-help + AD)</v>
      </c>
      <c r="R198" s="5" t="str">
        <f>FIXED('WinBUGS output'!X197,2)</f>
        <v>0.26</v>
      </c>
      <c r="S198" s="5" t="str">
        <f>FIXED('WinBUGS output'!W197,2)</f>
        <v>-0.81</v>
      </c>
      <c r="T198" s="5" t="str">
        <f>FIXED('WinBUGS output'!Y197,2)</f>
        <v>1.32</v>
      </c>
    </row>
    <row r="199" spans="1:20" x14ac:dyDescent="0.25">
      <c r="A199">
        <v>4</v>
      </c>
      <c r="B199">
        <v>23</v>
      </c>
      <c r="C199" s="5" t="str">
        <f>VLOOKUP(A199,'WinBUGS output'!A:C,3,FALSE)</f>
        <v>Attention placebo</v>
      </c>
      <c r="D199" s="5" t="str">
        <f>VLOOKUP(B199,'WinBUGS output'!A:C,3,FALSE)</f>
        <v>Computerised psychodynamic therapy with support</v>
      </c>
      <c r="E199" s="5" t="str">
        <f>FIXED('WinBUGS output'!N198,2)</f>
        <v>-0.88</v>
      </c>
      <c r="F199" s="5" t="str">
        <f>FIXED('WinBUGS output'!M198,2)</f>
        <v>-1.46</v>
      </c>
      <c r="G199" s="5" t="str">
        <f>FIXED('WinBUGS output'!O198,2)</f>
        <v>-0.37</v>
      </c>
      <c r="H199" s="37" t="s">
        <v>2534</v>
      </c>
      <c r="I199" s="37" t="s">
        <v>2574</v>
      </c>
      <c r="J199" s="37" t="s">
        <v>2581</v>
      </c>
      <c r="N199">
        <v>11</v>
      </c>
      <c r="O199">
        <v>12</v>
      </c>
      <c r="P199" s="5" t="str">
        <f>VLOOKUP('Direct SMDs'!N199,'WinBUGS output'!D:F,3,FALSE)</f>
        <v>Self-help</v>
      </c>
      <c r="Q199" s="5" t="str">
        <f>VLOOKUP('Direct SMDs'!O199,'WinBUGS output'!D:F,3,FALSE)</f>
        <v>Psychoeducational interventions</v>
      </c>
      <c r="R199" s="5" t="str">
        <f>FIXED('WinBUGS output'!X198,2)</f>
        <v>-0.03</v>
      </c>
      <c r="S199" s="5" t="str">
        <f>FIXED('WinBUGS output'!W198,2)</f>
        <v>-0.59</v>
      </c>
      <c r="T199" s="5" t="str">
        <f>FIXED('WinBUGS output'!Y198,2)</f>
        <v>0.51</v>
      </c>
    </row>
    <row r="200" spans="1:20" x14ac:dyDescent="0.25">
      <c r="A200">
        <v>4</v>
      </c>
      <c r="B200">
        <v>24</v>
      </c>
      <c r="C200" s="5" t="str">
        <f>VLOOKUP(A200,'WinBUGS output'!A:C,3,FALSE)</f>
        <v>Attention placebo</v>
      </c>
      <c r="D200" s="5" t="str">
        <f>VLOOKUP(B200,'WinBUGS output'!A:C,3,FALSE)</f>
        <v>Computerised-CBT (CCBT) with support</v>
      </c>
      <c r="E200" s="5" t="str">
        <f>FIXED('WinBUGS output'!N199,2)</f>
        <v>-0.55</v>
      </c>
      <c r="F200" s="5" t="str">
        <f>FIXED('WinBUGS output'!M199,2)</f>
        <v>-0.92</v>
      </c>
      <c r="G200" s="5" t="str">
        <f>FIXED('WinBUGS output'!O199,2)</f>
        <v>-0.17</v>
      </c>
      <c r="H200" s="37"/>
      <c r="I200" s="37"/>
      <c r="J200" s="37"/>
      <c r="N200">
        <v>11</v>
      </c>
      <c r="O200">
        <v>13</v>
      </c>
      <c r="P200" s="5" t="str">
        <f>VLOOKUP('Direct SMDs'!N200,'WinBUGS output'!D:F,3,FALSE)</f>
        <v>Self-help</v>
      </c>
      <c r="Q200" s="5" t="str">
        <f>VLOOKUP('Direct SMDs'!O200,'WinBUGS output'!D:F,3,FALSE)</f>
        <v>Interpersonal psychotherapy (IPT)</v>
      </c>
      <c r="R200" s="5" t="str">
        <f>FIXED('WinBUGS output'!X199,2)</f>
        <v>-0.14</v>
      </c>
      <c r="S200" s="5" t="str">
        <f>FIXED('WinBUGS output'!W199,2)</f>
        <v>-1.01</v>
      </c>
      <c r="T200" s="5" t="str">
        <f>FIXED('WinBUGS output'!Y199,2)</f>
        <v>0.73</v>
      </c>
    </row>
    <row r="201" spans="1:20" x14ac:dyDescent="0.25">
      <c r="A201">
        <v>4</v>
      </c>
      <c r="B201">
        <v>25</v>
      </c>
      <c r="C201" s="5" t="str">
        <f>VLOOKUP(A201,'WinBUGS output'!A:C,3,FALSE)</f>
        <v>Attention placebo</v>
      </c>
      <c r="D201" s="5" t="str">
        <f>VLOOKUP(B201,'WinBUGS output'!A:C,3,FALSE)</f>
        <v>Computerised-CBT (CCBT) with support + TAU</v>
      </c>
      <c r="E201" s="5" t="str">
        <f>FIXED('WinBUGS output'!N200,2)</f>
        <v>-0.35</v>
      </c>
      <c r="F201" s="5" t="str">
        <f>FIXED('WinBUGS output'!M200,2)</f>
        <v>-0.87</v>
      </c>
      <c r="G201" s="5" t="str">
        <f>FIXED('WinBUGS output'!O200,2)</f>
        <v>0.25</v>
      </c>
      <c r="H201" s="37"/>
      <c r="I201" s="37"/>
      <c r="J201" s="37"/>
      <c r="N201">
        <v>11</v>
      </c>
      <c r="O201">
        <v>14</v>
      </c>
      <c r="P201" s="5" t="str">
        <f>VLOOKUP('Direct SMDs'!N201,'WinBUGS output'!D:F,3,FALSE)</f>
        <v>Self-help</v>
      </c>
      <c r="Q201" s="5" t="str">
        <f>VLOOKUP('Direct SMDs'!O201,'WinBUGS output'!D:F,3,FALSE)</f>
        <v>Counselling</v>
      </c>
      <c r="R201" s="5" t="str">
        <f>FIXED('WinBUGS output'!X200,2)</f>
        <v>-0.11</v>
      </c>
      <c r="S201" s="5" t="str">
        <f>FIXED('WinBUGS output'!W200,2)</f>
        <v>-0.83</v>
      </c>
      <c r="T201" s="5" t="str">
        <f>FIXED('WinBUGS output'!Y200,2)</f>
        <v>0.61</v>
      </c>
    </row>
    <row r="202" spans="1:20" x14ac:dyDescent="0.25">
      <c r="A202">
        <v>4</v>
      </c>
      <c r="B202">
        <v>26</v>
      </c>
      <c r="C202" s="5" t="str">
        <f>VLOOKUP(A202,'WinBUGS output'!A:C,3,FALSE)</f>
        <v>Attention placebo</v>
      </c>
      <c r="D202" s="5" t="str">
        <f>VLOOKUP(B202,'WinBUGS output'!A:C,3,FALSE)</f>
        <v>Cognitive bibliotherapy</v>
      </c>
      <c r="E202" s="5" t="str">
        <f>FIXED('WinBUGS output'!N201,2)</f>
        <v>-0.17</v>
      </c>
      <c r="F202" s="5" t="str">
        <f>FIXED('WinBUGS output'!M201,2)</f>
        <v>-0.48</v>
      </c>
      <c r="G202" s="5" t="str">
        <f>FIXED('WinBUGS output'!O201,2)</f>
        <v>0.14</v>
      </c>
      <c r="H202" s="37" t="s">
        <v>2582</v>
      </c>
      <c r="I202" s="37" t="s">
        <v>2583</v>
      </c>
      <c r="J202" s="37" t="s">
        <v>2584</v>
      </c>
      <c r="N202">
        <v>11</v>
      </c>
      <c r="O202">
        <v>15</v>
      </c>
      <c r="P202" s="5" t="str">
        <f>VLOOKUP('Direct SMDs'!N202,'WinBUGS output'!D:F,3,FALSE)</f>
        <v>Self-help</v>
      </c>
      <c r="Q202" s="5" t="str">
        <f>VLOOKUP('Direct SMDs'!O202,'WinBUGS output'!D:F,3,FALSE)</f>
        <v>Problem solving</v>
      </c>
      <c r="R202" s="5" t="str">
        <f>FIXED('WinBUGS output'!X201,2)</f>
        <v>0.74</v>
      </c>
      <c r="S202" s="5" t="str">
        <f>FIXED('WinBUGS output'!W201,2)</f>
        <v>-0.37</v>
      </c>
      <c r="T202" s="5" t="str">
        <f>FIXED('WinBUGS output'!Y201,2)</f>
        <v>1.88</v>
      </c>
    </row>
    <row r="203" spans="1:20" x14ac:dyDescent="0.25">
      <c r="A203">
        <v>4</v>
      </c>
      <c r="B203">
        <v>27</v>
      </c>
      <c r="C203" s="5" t="str">
        <f>VLOOKUP(A203,'WinBUGS output'!A:C,3,FALSE)</f>
        <v>Attention placebo</v>
      </c>
      <c r="D203" s="5" t="str">
        <f>VLOOKUP(B203,'WinBUGS output'!A:C,3,FALSE)</f>
        <v>Cognitive bibliotherapy + TAU</v>
      </c>
      <c r="E203" s="5" t="str">
        <f>FIXED('WinBUGS output'!N202,2)</f>
        <v>0.09</v>
      </c>
      <c r="F203" s="5" t="str">
        <f>FIXED('WinBUGS output'!M202,2)</f>
        <v>-0.42</v>
      </c>
      <c r="G203" s="5" t="str">
        <f>FIXED('WinBUGS output'!O202,2)</f>
        <v>0.66</v>
      </c>
      <c r="H203" s="37"/>
      <c r="I203" s="37"/>
      <c r="J203" s="37"/>
      <c r="N203">
        <v>11</v>
      </c>
      <c r="O203">
        <v>16</v>
      </c>
      <c r="P203" s="5" t="str">
        <f>VLOOKUP('Direct SMDs'!N203,'WinBUGS output'!D:F,3,FALSE)</f>
        <v>Self-help</v>
      </c>
      <c r="Q203" s="5" t="str">
        <f>VLOOKUP('Direct SMDs'!O203,'WinBUGS output'!D:F,3,FALSE)</f>
        <v>Behavioural therapies (individual)</v>
      </c>
      <c r="R203" s="5" t="str">
        <f>FIXED('WinBUGS output'!X202,2)</f>
        <v>-0.81</v>
      </c>
      <c r="S203" s="5" t="str">
        <f>FIXED('WinBUGS output'!W202,2)</f>
        <v>-1.73</v>
      </c>
      <c r="T203" s="5" t="str">
        <f>FIXED('WinBUGS output'!Y202,2)</f>
        <v>0.09</v>
      </c>
    </row>
    <row r="204" spans="1:20" x14ac:dyDescent="0.25">
      <c r="A204">
        <v>4</v>
      </c>
      <c r="B204">
        <v>28</v>
      </c>
      <c r="C204" s="5" t="str">
        <f>VLOOKUP(A204,'WinBUGS output'!A:C,3,FALSE)</f>
        <v>Attention placebo</v>
      </c>
      <c r="D204" s="5" t="str">
        <f>VLOOKUP(B204,'WinBUGS output'!A:C,3,FALSE)</f>
        <v>Computerised mindfulness intervention</v>
      </c>
      <c r="E204" s="5" t="str">
        <f>FIXED('WinBUGS output'!N203,2)</f>
        <v>-0.20</v>
      </c>
      <c r="F204" s="5" t="str">
        <f>FIXED('WinBUGS output'!M203,2)</f>
        <v>-0.81</v>
      </c>
      <c r="G204" s="5" t="str">
        <f>FIXED('WinBUGS output'!O203,2)</f>
        <v>0.36</v>
      </c>
      <c r="H204" s="37"/>
      <c r="I204" s="37"/>
      <c r="J204" s="37"/>
      <c r="N204">
        <v>11</v>
      </c>
      <c r="O204">
        <v>17</v>
      </c>
      <c r="P204" s="5" t="str">
        <f>VLOOKUP('Direct SMDs'!N204,'WinBUGS output'!D:F,3,FALSE)</f>
        <v>Self-help</v>
      </c>
      <c r="Q204" s="5" t="str">
        <f>VLOOKUP('Direct SMDs'!O204,'WinBUGS output'!D:F,3,FALSE)</f>
        <v>Cognitive and cognitive behavioural therapies (individual)</v>
      </c>
      <c r="R204" s="5" t="str">
        <f>FIXED('WinBUGS output'!X203,2)</f>
        <v>-0.45</v>
      </c>
      <c r="S204" s="5" t="str">
        <f>FIXED('WinBUGS output'!W203,2)</f>
        <v>-0.93</v>
      </c>
      <c r="T204" s="5" t="str">
        <f>FIXED('WinBUGS output'!Y203,2)</f>
        <v>0.04</v>
      </c>
    </row>
    <row r="205" spans="1:20" x14ac:dyDescent="0.25">
      <c r="A205">
        <v>4</v>
      </c>
      <c r="B205">
        <v>29</v>
      </c>
      <c r="C205" s="5" t="str">
        <f>VLOOKUP(A205,'WinBUGS output'!A:C,3,FALSE)</f>
        <v>Attention placebo</v>
      </c>
      <c r="D205" s="5" t="str">
        <f>VLOOKUP(B205,'WinBUGS output'!A:C,3,FALSE)</f>
        <v>Computerised-CBT (CCBT)</v>
      </c>
      <c r="E205" s="5" t="str">
        <f>FIXED('WinBUGS output'!N204,2)</f>
        <v>-0.30</v>
      </c>
      <c r="F205" s="5" t="str">
        <f>FIXED('WinBUGS output'!M204,2)</f>
        <v>-0.66</v>
      </c>
      <c r="G205" s="5" t="str">
        <f>FIXED('WinBUGS output'!O204,2)</f>
        <v>0.05</v>
      </c>
      <c r="H205" s="37"/>
      <c r="I205" s="37"/>
      <c r="J205" s="37"/>
      <c r="N205">
        <v>11</v>
      </c>
      <c r="O205">
        <v>18</v>
      </c>
      <c r="P205" s="5" t="str">
        <f>VLOOKUP('Direct SMDs'!N205,'WinBUGS output'!D:F,3,FALSE)</f>
        <v>Self-help</v>
      </c>
      <c r="Q205" s="5" t="str">
        <f>VLOOKUP('Direct SMDs'!O205,'WinBUGS output'!D:F,3,FALSE)</f>
        <v>Behavioural, cognitive, or CBT groups</v>
      </c>
      <c r="R205" s="5" t="str">
        <f>FIXED('WinBUGS output'!X204,2)</f>
        <v>-0.14</v>
      </c>
      <c r="S205" s="5" t="str">
        <f>FIXED('WinBUGS output'!W204,2)</f>
        <v>-0.62</v>
      </c>
      <c r="T205" s="5" t="str">
        <f>FIXED('WinBUGS output'!Y204,2)</f>
        <v>0.32</v>
      </c>
    </row>
    <row r="206" spans="1:20" x14ac:dyDescent="0.25">
      <c r="A206">
        <v>4</v>
      </c>
      <c r="B206">
        <v>30</v>
      </c>
      <c r="C206" s="5" t="str">
        <f>VLOOKUP(A206,'WinBUGS output'!A:C,3,FALSE)</f>
        <v>Attention placebo</v>
      </c>
      <c r="D206" s="5" t="str">
        <f>VLOOKUP(B206,'WinBUGS output'!A:C,3,FALSE)</f>
        <v>Online positive psychological intervention</v>
      </c>
      <c r="E206" s="5" t="str">
        <f>FIXED('WinBUGS output'!N205,2)</f>
        <v>0.06</v>
      </c>
      <c r="F206" s="5" t="str">
        <f>FIXED('WinBUGS output'!M205,2)</f>
        <v>-0.42</v>
      </c>
      <c r="G206" s="5" t="str">
        <f>FIXED('WinBUGS output'!O205,2)</f>
        <v>0.60</v>
      </c>
      <c r="H206" s="37"/>
      <c r="I206" s="37"/>
      <c r="J206" s="37"/>
      <c r="N206">
        <v>11</v>
      </c>
      <c r="O206">
        <v>19</v>
      </c>
      <c r="P206" s="5" t="str">
        <f>VLOOKUP('Direct SMDs'!N206,'WinBUGS output'!D:F,3,FALSE)</f>
        <v>Self-help</v>
      </c>
      <c r="Q206" s="5" t="str">
        <f>VLOOKUP('Direct SMDs'!O206,'WinBUGS output'!D:F,3,FALSE)</f>
        <v>Combined (Cognitive and cognitive behavioural therapies individual + AD)</v>
      </c>
      <c r="R206" s="5" t="str">
        <f>FIXED('WinBUGS output'!X205,2)</f>
        <v>-0.73</v>
      </c>
      <c r="S206" s="5" t="str">
        <f>FIXED('WinBUGS output'!W205,2)</f>
        <v>-1.48</v>
      </c>
      <c r="T206" s="5" t="str">
        <f>FIXED('WinBUGS output'!Y205,2)</f>
        <v>0.01</v>
      </c>
    </row>
    <row r="207" spans="1:20" x14ac:dyDescent="0.25">
      <c r="A207">
        <v>4</v>
      </c>
      <c r="B207">
        <v>31</v>
      </c>
      <c r="C207" s="5" t="str">
        <f>VLOOKUP(A207,'WinBUGS output'!A:C,3,FALSE)</f>
        <v>Attention placebo</v>
      </c>
      <c r="D207" s="5" t="str">
        <f>VLOOKUP(B207,'WinBUGS output'!A:C,3,FALSE)</f>
        <v>Psychoeducational website</v>
      </c>
      <c r="E207" s="5" t="str">
        <f>FIXED('WinBUGS output'!N206,2)</f>
        <v>-0.22</v>
      </c>
      <c r="F207" s="5" t="str">
        <f>FIXED('WinBUGS output'!M206,2)</f>
        <v>-0.72</v>
      </c>
      <c r="G207" s="5" t="str">
        <f>FIXED('WinBUGS output'!O206,2)</f>
        <v>0.26</v>
      </c>
      <c r="H207" s="37"/>
      <c r="I207" s="37"/>
      <c r="J207" s="37"/>
      <c r="N207">
        <v>11</v>
      </c>
      <c r="O207">
        <v>20</v>
      </c>
      <c r="P207" s="5" t="str">
        <f>VLOOKUP('Direct SMDs'!N207,'WinBUGS output'!D:F,3,FALSE)</f>
        <v>Self-help</v>
      </c>
      <c r="Q207" s="5" t="str">
        <f>VLOOKUP('Direct SMDs'!O207,'WinBUGS output'!D:F,3,FALSE)</f>
        <v>Combined (Counselling + AD)</v>
      </c>
      <c r="R207" s="5" t="str">
        <f>FIXED('WinBUGS output'!X206,2)</f>
        <v>-1.28</v>
      </c>
      <c r="S207" s="5" t="str">
        <f>FIXED('WinBUGS output'!W206,2)</f>
        <v>-2.93</v>
      </c>
      <c r="T207" s="5" t="str">
        <f>FIXED('WinBUGS output'!Y206,2)</f>
        <v>0.39</v>
      </c>
    </row>
    <row r="208" spans="1:20" x14ac:dyDescent="0.25">
      <c r="A208">
        <v>4</v>
      </c>
      <c r="B208">
        <v>32</v>
      </c>
      <c r="C208" s="5" t="str">
        <f>VLOOKUP(A208,'WinBUGS output'!A:C,3,FALSE)</f>
        <v>Attention placebo</v>
      </c>
      <c r="D208" s="5" t="str">
        <f>VLOOKUP(B208,'WinBUGS output'!A:C,3,FALSE)</f>
        <v>Tailored computerised psychoeducation and self-help strategies</v>
      </c>
      <c r="E208" s="5" t="str">
        <f>FIXED('WinBUGS output'!N207,2)</f>
        <v>0.20</v>
      </c>
      <c r="F208" s="5" t="str">
        <f>FIXED('WinBUGS output'!M207,2)</f>
        <v>-0.37</v>
      </c>
      <c r="G208" s="5" t="str">
        <f>FIXED('WinBUGS output'!O207,2)</f>
        <v>0.89</v>
      </c>
      <c r="H208" s="37"/>
      <c r="I208" s="37"/>
      <c r="J208" s="37"/>
      <c r="N208">
        <v>11</v>
      </c>
      <c r="O208">
        <v>21</v>
      </c>
      <c r="P208" s="5" t="str">
        <f>VLOOKUP('Direct SMDs'!N208,'WinBUGS output'!D:F,3,FALSE)</f>
        <v>Self-help</v>
      </c>
      <c r="Q208" s="5" t="str">
        <f>VLOOKUP('Direct SMDs'!O208,'WinBUGS output'!D:F,3,FALSE)</f>
        <v>Combined (IPT + AD)</v>
      </c>
      <c r="R208" s="5" t="str">
        <f>FIXED('WinBUGS output'!X207,2)</f>
        <v>-1.40</v>
      </c>
      <c r="S208" s="5" t="str">
        <f>FIXED('WinBUGS output'!W207,2)</f>
        <v>-2.41</v>
      </c>
      <c r="T208" s="5" t="str">
        <f>FIXED('WinBUGS output'!Y207,2)</f>
        <v>-0.38</v>
      </c>
    </row>
    <row r="209" spans="1:20" x14ac:dyDescent="0.25">
      <c r="A209">
        <v>4</v>
      </c>
      <c r="B209">
        <v>33</v>
      </c>
      <c r="C209" s="5" t="str">
        <f>VLOOKUP(A209,'WinBUGS output'!A:C,3,FALSE)</f>
        <v>Attention placebo</v>
      </c>
      <c r="D209" s="5" t="str">
        <f>VLOOKUP(B209,'WinBUGS output'!A:C,3,FALSE)</f>
        <v>Lifestyle factors discussion</v>
      </c>
      <c r="E209" s="5" t="str">
        <f>FIXED('WinBUGS output'!N208,2)</f>
        <v>0.00</v>
      </c>
      <c r="F209" s="5" t="str">
        <f>FIXED('WinBUGS output'!M208,2)</f>
        <v>-0.49</v>
      </c>
      <c r="G209" s="5" t="str">
        <f>FIXED('WinBUGS output'!O208,2)</f>
        <v>0.53</v>
      </c>
      <c r="H209" s="37"/>
      <c r="I209" s="37"/>
      <c r="J209" s="37"/>
      <c r="N209">
        <v>11</v>
      </c>
      <c r="O209">
        <v>22</v>
      </c>
      <c r="P209" s="5" t="str">
        <f>VLOOKUP('Direct SMDs'!N209,'WinBUGS output'!D:F,3,FALSE)</f>
        <v>Self-help</v>
      </c>
      <c r="Q209" s="5" t="str">
        <f>VLOOKUP('Direct SMDs'!O209,'WinBUGS output'!D:F,3,FALSE)</f>
        <v>Combined (Short-term psychodynamic psychotherapies + AD)</v>
      </c>
      <c r="R209" s="5" t="str">
        <f>FIXED('WinBUGS output'!X208,2)</f>
        <v>-1.06</v>
      </c>
      <c r="S209" s="5" t="str">
        <f>FIXED('WinBUGS output'!W208,2)</f>
        <v>-2.06</v>
      </c>
      <c r="T209" s="5" t="str">
        <f>FIXED('WinBUGS output'!Y208,2)</f>
        <v>-0.03</v>
      </c>
    </row>
    <row r="210" spans="1:20" x14ac:dyDescent="0.25">
      <c r="A210">
        <v>4</v>
      </c>
      <c r="B210">
        <v>34</v>
      </c>
      <c r="C210" s="5" t="str">
        <f>VLOOKUP(A210,'WinBUGS output'!A:C,3,FALSE)</f>
        <v>Attention placebo</v>
      </c>
      <c r="D210" s="5" t="str">
        <f>VLOOKUP(B210,'WinBUGS output'!A:C,3,FALSE)</f>
        <v>Psychoeducational group programme</v>
      </c>
      <c r="E210" s="5" t="str">
        <f>FIXED('WinBUGS output'!N209,2)</f>
        <v>-0.13</v>
      </c>
      <c r="F210" s="5" t="str">
        <f>FIXED('WinBUGS output'!M209,2)</f>
        <v>-0.57</v>
      </c>
      <c r="G210" s="5" t="str">
        <f>FIXED('WinBUGS output'!O209,2)</f>
        <v>0.31</v>
      </c>
      <c r="H210" s="37"/>
      <c r="I210" s="37"/>
      <c r="J210" s="37"/>
      <c r="N210">
        <v>11</v>
      </c>
      <c r="O210">
        <v>23</v>
      </c>
      <c r="P210" s="5" t="str">
        <f>VLOOKUP('Direct SMDs'!N210,'WinBUGS output'!D:F,3,FALSE)</f>
        <v>Self-help</v>
      </c>
      <c r="Q210" s="5" t="str">
        <f>VLOOKUP('Direct SMDs'!O210,'WinBUGS output'!D:F,3,FALSE)</f>
        <v>Combined (psych + placebo)</v>
      </c>
      <c r="R210" s="5" t="str">
        <f>FIXED('WinBUGS output'!X209,2)</f>
        <v>-1.24</v>
      </c>
      <c r="S210" s="5" t="str">
        <f>FIXED('WinBUGS output'!W209,2)</f>
        <v>-2.29</v>
      </c>
      <c r="T210" s="5" t="str">
        <f>FIXED('WinBUGS output'!Y209,2)</f>
        <v>-0.20</v>
      </c>
    </row>
    <row r="211" spans="1:20" x14ac:dyDescent="0.25">
      <c r="A211">
        <v>4</v>
      </c>
      <c r="B211">
        <v>35</v>
      </c>
      <c r="C211" s="5" t="str">
        <f>VLOOKUP(A211,'WinBUGS output'!A:C,3,FALSE)</f>
        <v>Attention placebo</v>
      </c>
      <c r="D211" s="5" t="str">
        <f>VLOOKUP(B211,'WinBUGS output'!A:C,3,FALSE)</f>
        <v>Psychoeducational group programme + TAU</v>
      </c>
      <c r="E211" s="5" t="str">
        <f>FIXED('WinBUGS output'!N210,2)</f>
        <v>-0.18</v>
      </c>
      <c r="F211" s="5" t="str">
        <f>FIXED('WinBUGS output'!M210,2)</f>
        <v>-0.72</v>
      </c>
      <c r="G211" s="5" t="str">
        <f>FIXED('WinBUGS output'!O210,2)</f>
        <v>0.33</v>
      </c>
      <c r="H211" s="37"/>
      <c r="I211" s="37"/>
      <c r="J211" s="37"/>
      <c r="N211">
        <v>11</v>
      </c>
      <c r="O211">
        <v>24</v>
      </c>
      <c r="P211" s="5" t="str">
        <f>VLOOKUP('Direct SMDs'!N211,'WinBUGS output'!D:F,3,FALSE)</f>
        <v>Self-help</v>
      </c>
      <c r="Q211" s="5" t="str">
        <f>VLOOKUP('Direct SMDs'!O211,'WinBUGS output'!D:F,3,FALSE)</f>
        <v>Combined (Exercise + AD/CBT)</v>
      </c>
      <c r="R211" s="5" t="str">
        <f>FIXED('WinBUGS output'!X210,2)</f>
        <v>-1.04</v>
      </c>
      <c r="S211" s="5" t="str">
        <f>FIXED('WinBUGS output'!W210,2)</f>
        <v>-2.04</v>
      </c>
      <c r="T211" s="5" t="str">
        <f>FIXED('WinBUGS output'!Y210,2)</f>
        <v>-0.04</v>
      </c>
    </row>
    <row r="212" spans="1:20" x14ac:dyDescent="0.25">
      <c r="A212">
        <v>4</v>
      </c>
      <c r="B212">
        <v>36</v>
      </c>
      <c r="C212" s="5" t="str">
        <f>VLOOKUP(A212,'WinBUGS output'!A:C,3,FALSE)</f>
        <v>Attention placebo</v>
      </c>
      <c r="D212" s="5" t="str">
        <f>VLOOKUP(B212,'WinBUGS output'!A:C,3,FALSE)</f>
        <v>Interpersonal psychotherapy (IPT)</v>
      </c>
      <c r="E212" s="5" t="str">
        <f>FIXED('WinBUGS output'!N211,2)</f>
        <v>-0.21</v>
      </c>
      <c r="F212" s="5" t="str">
        <f>FIXED('WinBUGS output'!M211,2)</f>
        <v>-0.63</v>
      </c>
      <c r="G212" s="5" t="str">
        <f>FIXED('WinBUGS output'!O211,2)</f>
        <v>0.19</v>
      </c>
      <c r="H212" s="37"/>
      <c r="I212" s="37"/>
      <c r="J212" s="37"/>
      <c r="N212">
        <v>11</v>
      </c>
      <c r="O212">
        <v>25</v>
      </c>
      <c r="P212" s="5" t="str">
        <f>VLOOKUP('Direct SMDs'!N212,'WinBUGS output'!D:F,3,FALSE)</f>
        <v>Self-help</v>
      </c>
      <c r="Q212" s="5" t="str">
        <f>VLOOKUP('Direct SMDs'!O212,'WinBUGS output'!D:F,3,FALSE)</f>
        <v>Combined (Self-help + AD)</v>
      </c>
      <c r="R212" s="5" t="str">
        <f>FIXED('WinBUGS output'!X211,2)</f>
        <v>-0.19</v>
      </c>
      <c r="S212" s="5" t="str">
        <f>FIXED('WinBUGS output'!W211,2)</f>
        <v>-1.22</v>
      </c>
      <c r="T212" s="5" t="str">
        <f>FIXED('WinBUGS output'!Y211,2)</f>
        <v>0.84</v>
      </c>
    </row>
    <row r="213" spans="1:20" x14ac:dyDescent="0.25">
      <c r="A213">
        <v>4</v>
      </c>
      <c r="B213">
        <v>37</v>
      </c>
      <c r="C213" s="5" t="str">
        <f>VLOOKUP(A213,'WinBUGS output'!A:C,3,FALSE)</f>
        <v>Attention placebo</v>
      </c>
      <c r="D213" s="5" t="str">
        <f>VLOOKUP(B213,'WinBUGS output'!A:C,3,FALSE)</f>
        <v>Non-directive counselling</v>
      </c>
      <c r="E213" s="5" t="str">
        <f>FIXED('WinBUGS output'!N212,2)</f>
        <v>-0.20</v>
      </c>
      <c r="F213" s="5" t="str">
        <f>FIXED('WinBUGS output'!M212,2)</f>
        <v>-0.70</v>
      </c>
      <c r="G213" s="5" t="str">
        <f>FIXED('WinBUGS output'!O212,2)</f>
        <v>0.29</v>
      </c>
      <c r="H213" s="37"/>
      <c r="I213" s="37"/>
      <c r="J213" s="37"/>
      <c r="N213">
        <v>12</v>
      </c>
      <c r="O213">
        <v>13</v>
      </c>
      <c r="P213" s="5" t="str">
        <f>VLOOKUP('Direct SMDs'!N213,'WinBUGS output'!D:F,3,FALSE)</f>
        <v>Psychoeducational interventions</v>
      </c>
      <c r="Q213" s="5" t="str">
        <f>VLOOKUP('Direct SMDs'!O213,'WinBUGS output'!D:F,3,FALSE)</f>
        <v>Interpersonal psychotherapy (IPT)</v>
      </c>
      <c r="R213" s="5" t="str">
        <f>FIXED('WinBUGS output'!X212,2)</f>
        <v>-0.11</v>
      </c>
      <c r="S213" s="5" t="str">
        <f>FIXED('WinBUGS output'!W212,2)</f>
        <v>-1.05</v>
      </c>
      <c r="T213" s="5" t="str">
        <f>FIXED('WinBUGS output'!Y212,2)</f>
        <v>0.81</v>
      </c>
    </row>
    <row r="214" spans="1:20" x14ac:dyDescent="0.25">
      <c r="A214">
        <v>4</v>
      </c>
      <c r="B214">
        <v>38</v>
      </c>
      <c r="C214" s="5" t="str">
        <f>VLOOKUP(A214,'WinBUGS output'!A:C,3,FALSE)</f>
        <v>Attention placebo</v>
      </c>
      <c r="D214" s="5" t="str">
        <f>VLOOKUP(B214,'WinBUGS output'!A:C,3,FALSE)</f>
        <v>Wheel of wellness counselling</v>
      </c>
      <c r="E214" s="5" t="str">
        <f>FIXED('WinBUGS output'!N213,2)</f>
        <v>-0.16</v>
      </c>
      <c r="F214" s="5" t="str">
        <f>FIXED('WinBUGS output'!M213,2)</f>
        <v>-0.76</v>
      </c>
      <c r="G214" s="5" t="str">
        <f>FIXED('WinBUGS output'!O213,2)</f>
        <v>0.45</v>
      </c>
      <c r="H214" s="37"/>
      <c r="I214" s="37"/>
      <c r="J214" s="37"/>
      <c r="N214">
        <v>12</v>
      </c>
      <c r="O214">
        <v>14</v>
      </c>
      <c r="P214" s="5" t="str">
        <f>VLOOKUP('Direct SMDs'!N214,'WinBUGS output'!D:F,3,FALSE)</f>
        <v>Psychoeducational interventions</v>
      </c>
      <c r="Q214" s="5" t="str">
        <f>VLOOKUP('Direct SMDs'!O214,'WinBUGS output'!D:F,3,FALSE)</f>
        <v>Counselling</v>
      </c>
      <c r="R214" s="5" t="str">
        <f>FIXED('WinBUGS output'!X213,2)</f>
        <v>-0.08</v>
      </c>
      <c r="S214" s="5" t="str">
        <f>FIXED('WinBUGS output'!W213,2)</f>
        <v>-0.88</v>
      </c>
      <c r="T214" s="5" t="str">
        <f>FIXED('WinBUGS output'!Y213,2)</f>
        <v>0.72</v>
      </c>
    </row>
    <row r="215" spans="1:20" x14ac:dyDescent="0.25">
      <c r="A215">
        <v>4</v>
      </c>
      <c r="B215">
        <v>39</v>
      </c>
      <c r="C215" s="5" t="str">
        <f>VLOOKUP(A215,'WinBUGS output'!A:C,3,FALSE)</f>
        <v>Attention placebo</v>
      </c>
      <c r="D215" s="5" t="str">
        <f>VLOOKUP(B215,'WinBUGS output'!A:C,3,FALSE)</f>
        <v>Problem solving individual + enhanced TAU</v>
      </c>
      <c r="E215" s="5" t="str">
        <f>FIXED('WinBUGS output'!N214,2)</f>
        <v>0.66</v>
      </c>
      <c r="F215" s="5" t="str">
        <f>FIXED('WinBUGS output'!M214,2)</f>
        <v>-0.15</v>
      </c>
      <c r="G215" s="5" t="str">
        <f>FIXED('WinBUGS output'!O214,2)</f>
        <v>1.54</v>
      </c>
      <c r="H215" s="37"/>
      <c r="I215" s="37"/>
      <c r="J215" s="37"/>
      <c r="N215">
        <v>12</v>
      </c>
      <c r="O215">
        <v>15</v>
      </c>
      <c r="P215" s="5" t="str">
        <f>VLOOKUP('Direct SMDs'!N215,'WinBUGS output'!D:F,3,FALSE)</f>
        <v>Psychoeducational interventions</v>
      </c>
      <c r="Q215" s="5" t="str">
        <f>VLOOKUP('Direct SMDs'!O215,'WinBUGS output'!D:F,3,FALSE)</f>
        <v>Problem solving</v>
      </c>
      <c r="R215" s="5" t="str">
        <f>FIXED('WinBUGS output'!X214,2)</f>
        <v>0.77</v>
      </c>
      <c r="S215" s="5" t="str">
        <f>FIXED('WinBUGS output'!W214,2)</f>
        <v>-0.40</v>
      </c>
      <c r="T215" s="5" t="str">
        <f>FIXED('WinBUGS output'!Y214,2)</f>
        <v>1.95</v>
      </c>
    </row>
    <row r="216" spans="1:20" x14ac:dyDescent="0.25">
      <c r="A216">
        <v>4</v>
      </c>
      <c r="B216">
        <v>40</v>
      </c>
      <c r="C216" s="5" t="str">
        <f>VLOOKUP(A216,'WinBUGS output'!A:C,3,FALSE)</f>
        <v>Attention placebo</v>
      </c>
      <c r="D216" s="5" t="str">
        <f>VLOOKUP(B216,'WinBUGS output'!A:C,3,FALSE)</f>
        <v>Behavioural activation (BA)</v>
      </c>
      <c r="E216" s="5" t="str">
        <f>FIXED('WinBUGS output'!N215,2)</f>
        <v>-0.88</v>
      </c>
      <c r="F216" s="5" t="str">
        <f>FIXED('WinBUGS output'!M215,2)</f>
        <v>-1.35</v>
      </c>
      <c r="G216" s="5" t="str">
        <f>FIXED('WinBUGS output'!O215,2)</f>
        <v>-0.43</v>
      </c>
      <c r="H216" s="37"/>
      <c r="I216" s="37"/>
      <c r="J216" s="37"/>
      <c r="N216">
        <v>12</v>
      </c>
      <c r="O216">
        <v>16</v>
      </c>
      <c r="P216" s="5" t="str">
        <f>VLOOKUP('Direct SMDs'!N216,'WinBUGS output'!D:F,3,FALSE)</f>
        <v>Psychoeducational interventions</v>
      </c>
      <c r="Q216" s="5" t="str">
        <f>VLOOKUP('Direct SMDs'!O216,'WinBUGS output'!D:F,3,FALSE)</f>
        <v>Behavioural therapies (individual)</v>
      </c>
      <c r="R216" s="5" t="str">
        <f>FIXED('WinBUGS output'!X215,2)</f>
        <v>-0.78</v>
      </c>
      <c r="S216" s="5" t="str">
        <f>FIXED('WinBUGS output'!W215,2)</f>
        <v>-1.75</v>
      </c>
      <c r="T216" s="5" t="str">
        <f>FIXED('WinBUGS output'!Y215,2)</f>
        <v>0.18</v>
      </c>
    </row>
    <row r="217" spans="1:20" x14ac:dyDescent="0.25">
      <c r="A217">
        <v>4</v>
      </c>
      <c r="B217">
        <v>41</v>
      </c>
      <c r="C217" s="5" t="str">
        <f>VLOOKUP(A217,'WinBUGS output'!A:C,3,FALSE)</f>
        <v>Attention placebo</v>
      </c>
      <c r="D217" s="5" t="str">
        <f>VLOOKUP(B217,'WinBUGS output'!A:C,3,FALSE)</f>
        <v>CBT individual (under 15 sessions)</v>
      </c>
      <c r="E217" s="5" t="str">
        <f>FIXED('WinBUGS output'!N216,2)</f>
        <v>-0.62</v>
      </c>
      <c r="F217" s="5" t="str">
        <f>FIXED('WinBUGS output'!M216,2)</f>
        <v>-1.06</v>
      </c>
      <c r="G217" s="5" t="str">
        <f>FIXED('WinBUGS output'!O216,2)</f>
        <v>-0.18</v>
      </c>
      <c r="H217" s="37"/>
      <c r="I217" s="37"/>
      <c r="J217" s="37"/>
      <c r="N217">
        <v>12</v>
      </c>
      <c r="O217">
        <v>17</v>
      </c>
      <c r="P217" s="5" t="str">
        <f>VLOOKUP('Direct SMDs'!N217,'WinBUGS output'!D:F,3,FALSE)</f>
        <v>Psychoeducational interventions</v>
      </c>
      <c r="Q217" s="5" t="str">
        <f>VLOOKUP('Direct SMDs'!O217,'WinBUGS output'!D:F,3,FALSE)</f>
        <v>Cognitive and cognitive behavioural therapies (individual)</v>
      </c>
      <c r="R217" s="5" t="str">
        <f>FIXED('WinBUGS output'!X216,2)</f>
        <v>-0.42</v>
      </c>
      <c r="S217" s="5" t="str">
        <f>FIXED('WinBUGS output'!W216,2)</f>
        <v>-1.01</v>
      </c>
      <c r="T217" s="5" t="str">
        <f>FIXED('WinBUGS output'!Y216,2)</f>
        <v>0.17</v>
      </c>
    </row>
    <row r="218" spans="1:20" x14ac:dyDescent="0.25">
      <c r="A218">
        <v>4</v>
      </c>
      <c r="B218">
        <v>42</v>
      </c>
      <c r="C218" s="5" t="str">
        <f>VLOOKUP(A218,'WinBUGS output'!A:C,3,FALSE)</f>
        <v>Attention placebo</v>
      </c>
      <c r="D218" s="5" t="str">
        <f>VLOOKUP(B218,'WinBUGS output'!A:C,3,FALSE)</f>
        <v>CBT individual (under 15 sessions) + TAU</v>
      </c>
      <c r="E218" s="5" t="str">
        <f>FIXED('WinBUGS output'!N217,2)</f>
        <v>-0.61</v>
      </c>
      <c r="F218" s="5" t="str">
        <f>FIXED('WinBUGS output'!M217,2)</f>
        <v>-1.09</v>
      </c>
      <c r="G218" s="5" t="str">
        <f>FIXED('WinBUGS output'!O217,2)</f>
        <v>-0.14</v>
      </c>
      <c r="H218" s="37"/>
      <c r="I218" s="37"/>
      <c r="J218" s="37"/>
      <c r="N218">
        <v>12</v>
      </c>
      <c r="O218">
        <v>18</v>
      </c>
      <c r="P218" s="5" t="str">
        <f>VLOOKUP('Direct SMDs'!N218,'WinBUGS output'!D:F,3,FALSE)</f>
        <v>Psychoeducational interventions</v>
      </c>
      <c r="Q218" s="5" t="str">
        <f>VLOOKUP('Direct SMDs'!O218,'WinBUGS output'!D:F,3,FALSE)</f>
        <v>Behavioural, cognitive, or CBT groups</v>
      </c>
      <c r="R218" s="5" t="str">
        <f>FIXED('WinBUGS output'!X217,2)</f>
        <v>-0.11</v>
      </c>
      <c r="S218" s="5" t="str">
        <f>FIXED('WinBUGS output'!W217,2)</f>
        <v>-0.70</v>
      </c>
      <c r="T218" s="5" t="str">
        <f>FIXED('WinBUGS output'!Y217,2)</f>
        <v>0.47</v>
      </c>
    </row>
    <row r="219" spans="1:20" x14ac:dyDescent="0.25">
      <c r="A219">
        <v>4</v>
      </c>
      <c r="B219">
        <v>43</v>
      </c>
      <c r="C219" s="5" t="str">
        <f>VLOOKUP(A219,'WinBUGS output'!A:C,3,FALSE)</f>
        <v>Attention placebo</v>
      </c>
      <c r="D219" s="5" t="str">
        <f>VLOOKUP(B219,'WinBUGS output'!A:C,3,FALSE)</f>
        <v>CBT individual (over 15 sessions)</v>
      </c>
      <c r="E219" s="5" t="str">
        <f>FIXED('WinBUGS output'!N218,2)</f>
        <v>-0.58</v>
      </c>
      <c r="F219" s="5" t="str">
        <f>FIXED('WinBUGS output'!M218,2)</f>
        <v>-0.97</v>
      </c>
      <c r="G219" s="5" t="str">
        <f>FIXED('WinBUGS output'!O218,2)</f>
        <v>-0.21</v>
      </c>
      <c r="H219" s="37"/>
      <c r="I219" s="37"/>
      <c r="J219" s="37"/>
      <c r="N219">
        <v>12</v>
      </c>
      <c r="O219">
        <v>19</v>
      </c>
      <c r="P219" s="5" t="str">
        <f>VLOOKUP('Direct SMDs'!N219,'WinBUGS output'!D:F,3,FALSE)</f>
        <v>Psychoeducational interventions</v>
      </c>
      <c r="Q219" s="5" t="str">
        <f>VLOOKUP('Direct SMDs'!O219,'WinBUGS output'!D:F,3,FALSE)</f>
        <v>Combined (Cognitive and cognitive behavioural therapies individual + AD)</v>
      </c>
      <c r="R219" s="5" t="str">
        <f>FIXED('WinBUGS output'!X218,2)</f>
        <v>-0.70</v>
      </c>
      <c r="S219" s="5" t="str">
        <f>FIXED('WinBUGS output'!W218,2)</f>
        <v>-1.53</v>
      </c>
      <c r="T219" s="5" t="str">
        <f>FIXED('WinBUGS output'!Y218,2)</f>
        <v>0.11</v>
      </c>
    </row>
    <row r="220" spans="1:20" x14ac:dyDescent="0.25">
      <c r="A220">
        <v>4</v>
      </c>
      <c r="B220">
        <v>44</v>
      </c>
      <c r="C220" s="5" t="str">
        <f>VLOOKUP(A220,'WinBUGS output'!A:C,3,FALSE)</f>
        <v>Attention placebo</v>
      </c>
      <c r="D220" s="5" t="str">
        <f>VLOOKUP(B220,'WinBUGS output'!A:C,3,FALSE)</f>
        <v>CBT individual (over 15 sessions) + TAU</v>
      </c>
      <c r="E220" s="5" t="str">
        <f>FIXED('WinBUGS output'!N219,2)</f>
        <v>0.10</v>
      </c>
      <c r="F220" s="5" t="str">
        <f>FIXED('WinBUGS output'!M219,2)</f>
        <v>-0.71</v>
      </c>
      <c r="G220" s="5" t="str">
        <f>FIXED('WinBUGS output'!O219,2)</f>
        <v>1.04</v>
      </c>
      <c r="H220" s="37"/>
      <c r="I220" s="37"/>
      <c r="J220" s="37"/>
      <c r="N220">
        <v>12</v>
      </c>
      <c r="O220">
        <v>20</v>
      </c>
      <c r="P220" s="5" t="str">
        <f>VLOOKUP('Direct SMDs'!N220,'WinBUGS output'!D:F,3,FALSE)</f>
        <v>Psychoeducational interventions</v>
      </c>
      <c r="Q220" s="5" t="str">
        <f>VLOOKUP('Direct SMDs'!O220,'WinBUGS output'!D:F,3,FALSE)</f>
        <v>Combined (Counselling + AD)</v>
      </c>
      <c r="R220" s="5" t="str">
        <f>FIXED('WinBUGS output'!X219,2)</f>
        <v>-1.26</v>
      </c>
      <c r="S220" s="5" t="str">
        <f>FIXED('WinBUGS output'!W219,2)</f>
        <v>-2.94</v>
      </c>
      <c r="T220" s="5" t="str">
        <f>FIXED('WinBUGS output'!Y219,2)</f>
        <v>0.46</v>
      </c>
    </row>
    <row r="221" spans="1:20" x14ac:dyDescent="0.25">
      <c r="A221">
        <v>4</v>
      </c>
      <c r="B221">
        <v>45</v>
      </c>
      <c r="C221" s="5" t="str">
        <f>VLOOKUP(A221,'WinBUGS output'!A:C,3,FALSE)</f>
        <v>Attention placebo</v>
      </c>
      <c r="D221" s="5" t="str">
        <f>VLOOKUP(B221,'WinBUGS output'!A:C,3,FALSE)</f>
        <v>Rational emotive behaviour therapy (REBT) individual</v>
      </c>
      <c r="E221" s="5" t="str">
        <f>FIXED('WinBUGS output'!N220,2)</f>
        <v>-0.58</v>
      </c>
      <c r="F221" s="5" t="str">
        <f>FIXED('WinBUGS output'!M220,2)</f>
        <v>-1.11</v>
      </c>
      <c r="G221" s="5" t="str">
        <f>FIXED('WinBUGS output'!O220,2)</f>
        <v>-0.05</v>
      </c>
      <c r="H221" s="37"/>
      <c r="I221" s="37"/>
      <c r="J221" s="37"/>
      <c r="N221">
        <v>12</v>
      </c>
      <c r="O221">
        <v>21</v>
      </c>
      <c r="P221" s="5" t="str">
        <f>VLOOKUP('Direct SMDs'!N221,'WinBUGS output'!D:F,3,FALSE)</f>
        <v>Psychoeducational interventions</v>
      </c>
      <c r="Q221" s="5" t="str">
        <f>VLOOKUP('Direct SMDs'!O221,'WinBUGS output'!D:F,3,FALSE)</f>
        <v>Combined (IPT + AD)</v>
      </c>
      <c r="R221" s="5" t="str">
        <f>FIXED('WinBUGS output'!X220,2)</f>
        <v>-1.37</v>
      </c>
      <c r="S221" s="5" t="str">
        <f>FIXED('WinBUGS output'!W220,2)</f>
        <v>-2.44</v>
      </c>
      <c r="T221" s="5" t="str">
        <f>FIXED('WinBUGS output'!Y220,2)</f>
        <v>-0.29</v>
      </c>
    </row>
    <row r="222" spans="1:20" x14ac:dyDescent="0.25">
      <c r="A222">
        <v>4</v>
      </c>
      <c r="B222">
        <v>46</v>
      </c>
      <c r="C222" s="5" t="str">
        <f>VLOOKUP(A222,'WinBUGS output'!A:C,3,FALSE)</f>
        <v>Attention placebo</v>
      </c>
      <c r="D222" s="5" t="str">
        <f>VLOOKUP(B222,'WinBUGS output'!A:C,3,FALSE)</f>
        <v>Third-wave cognitive therapy individual</v>
      </c>
      <c r="E222" s="5" t="str">
        <f>FIXED('WinBUGS output'!N221,2)</f>
        <v>-0.69</v>
      </c>
      <c r="F222" s="5" t="str">
        <f>FIXED('WinBUGS output'!M221,2)</f>
        <v>-1.19</v>
      </c>
      <c r="G222" s="5" t="str">
        <f>FIXED('WinBUGS output'!O221,2)</f>
        <v>-0.23</v>
      </c>
      <c r="H222" s="37"/>
      <c r="I222" s="37"/>
      <c r="J222" s="37"/>
      <c r="N222">
        <v>12</v>
      </c>
      <c r="O222">
        <v>22</v>
      </c>
      <c r="P222" s="5" t="str">
        <f>VLOOKUP('Direct SMDs'!N222,'WinBUGS output'!D:F,3,FALSE)</f>
        <v>Psychoeducational interventions</v>
      </c>
      <c r="Q222" s="5" t="str">
        <f>VLOOKUP('Direct SMDs'!O222,'WinBUGS output'!D:F,3,FALSE)</f>
        <v>Combined (Short-term psychodynamic psychotherapies + AD)</v>
      </c>
      <c r="R222" s="5" t="str">
        <f>FIXED('WinBUGS output'!X221,2)</f>
        <v>-1.03</v>
      </c>
      <c r="S222" s="5" t="str">
        <f>FIXED('WinBUGS output'!W221,2)</f>
        <v>-2.09</v>
      </c>
      <c r="T222" s="5" t="str">
        <f>FIXED('WinBUGS output'!Y221,2)</f>
        <v>0.04</v>
      </c>
    </row>
    <row r="223" spans="1:20" x14ac:dyDescent="0.25">
      <c r="A223">
        <v>4</v>
      </c>
      <c r="B223">
        <v>47</v>
      </c>
      <c r="C223" s="5" t="str">
        <f>VLOOKUP(A223,'WinBUGS output'!A:C,3,FALSE)</f>
        <v>Attention placebo</v>
      </c>
      <c r="D223" s="5" t="str">
        <f>VLOOKUP(B223,'WinBUGS output'!A:C,3,FALSE)</f>
        <v>Third-wave cognitive therapy individual + TAU</v>
      </c>
      <c r="E223" s="5" t="str">
        <f>FIXED('WinBUGS output'!N222,2)</f>
        <v>-0.69</v>
      </c>
      <c r="F223" s="5" t="str">
        <f>FIXED('WinBUGS output'!M222,2)</f>
        <v>-1.31</v>
      </c>
      <c r="G223" s="5" t="str">
        <f>FIXED('WinBUGS output'!O222,2)</f>
        <v>-0.12</v>
      </c>
      <c r="H223" s="37"/>
      <c r="I223" s="37"/>
      <c r="J223" s="37"/>
      <c r="N223">
        <v>12</v>
      </c>
      <c r="O223">
        <v>23</v>
      </c>
      <c r="P223" s="5" t="str">
        <f>VLOOKUP('Direct SMDs'!N223,'WinBUGS output'!D:F,3,FALSE)</f>
        <v>Psychoeducational interventions</v>
      </c>
      <c r="Q223" s="5" t="str">
        <f>VLOOKUP('Direct SMDs'!O223,'WinBUGS output'!D:F,3,FALSE)</f>
        <v>Combined (psych + placebo)</v>
      </c>
      <c r="R223" s="5" t="str">
        <f>FIXED('WinBUGS output'!X222,2)</f>
        <v>-1.21</v>
      </c>
      <c r="S223" s="5" t="str">
        <f>FIXED('WinBUGS output'!W222,2)</f>
        <v>-2.32</v>
      </c>
      <c r="T223" s="5" t="str">
        <f>FIXED('WinBUGS output'!Y222,2)</f>
        <v>-0.11</v>
      </c>
    </row>
    <row r="224" spans="1:20" x14ac:dyDescent="0.25">
      <c r="A224">
        <v>4</v>
      </c>
      <c r="B224">
        <v>48</v>
      </c>
      <c r="C224" s="5" t="str">
        <f>VLOOKUP(A224,'WinBUGS output'!A:C,3,FALSE)</f>
        <v>Attention placebo</v>
      </c>
      <c r="D224" s="5" t="str">
        <f>VLOOKUP(B224,'WinBUGS output'!A:C,3,FALSE)</f>
        <v>CBT group (under 15 sessions)</v>
      </c>
      <c r="E224" s="5" t="str">
        <f>FIXED('WinBUGS output'!N223,2)</f>
        <v>-0.25</v>
      </c>
      <c r="F224" s="5" t="str">
        <f>FIXED('WinBUGS output'!M223,2)</f>
        <v>-0.72</v>
      </c>
      <c r="G224" s="5" t="str">
        <f>FIXED('WinBUGS output'!O223,2)</f>
        <v>0.19</v>
      </c>
      <c r="H224" s="37"/>
      <c r="I224" s="37"/>
      <c r="J224" s="37"/>
      <c r="N224">
        <v>12</v>
      </c>
      <c r="O224">
        <v>24</v>
      </c>
      <c r="P224" s="5" t="str">
        <f>VLOOKUP('Direct SMDs'!N224,'WinBUGS output'!D:F,3,FALSE)</f>
        <v>Psychoeducational interventions</v>
      </c>
      <c r="Q224" s="5" t="str">
        <f>VLOOKUP('Direct SMDs'!O224,'WinBUGS output'!D:F,3,FALSE)</f>
        <v>Combined (Exercise + AD/CBT)</v>
      </c>
      <c r="R224" s="5" t="str">
        <f>FIXED('WinBUGS output'!X223,2)</f>
        <v>-1.01</v>
      </c>
      <c r="S224" s="5" t="str">
        <f>FIXED('WinBUGS output'!W223,2)</f>
        <v>-2.06</v>
      </c>
      <c r="T224" s="5" t="str">
        <f>FIXED('WinBUGS output'!Y223,2)</f>
        <v>0.06</v>
      </c>
    </row>
    <row r="225" spans="1:20" x14ac:dyDescent="0.25">
      <c r="A225">
        <v>4</v>
      </c>
      <c r="B225">
        <v>49</v>
      </c>
      <c r="C225" s="5" t="str">
        <f>VLOOKUP(A225,'WinBUGS output'!A:C,3,FALSE)</f>
        <v>Attention placebo</v>
      </c>
      <c r="D225" s="5" t="str">
        <f>VLOOKUP(B225,'WinBUGS output'!A:C,3,FALSE)</f>
        <v>CBT group (under 15 sessions) + TAU</v>
      </c>
      <c r="E225" s="5" t="str">
        <f>FIXED('WinBUGS output'!N224,2)</f>
        <v>-0.32</v>
      </c>
      <c r="F225" s="5" t="str">
        <f>FIXED('WinBUGS output'!M224,2)</f>
        <v>-0.83</v>
      </c>
      <c r="G225" s="5" t="str">
        <f>FIXED('WinBUGS output'!O224,2)</f>
        <v>0.14</v>
      </c>
      <c r="H225" s="37"/>
      <c r="I225" s="37"/>
      <c r="J225" s="37"/>
      <c r="N225">
        <v>12</v>
      </c>
      <c r="O225">
        <v>25</v>
      </c>
      <c r="P225" s="5" t="str">
        <f>VLOOKUP('Direct SMDs'!N225,'WinBUGS output'!D:F,3,FALSE)</f>
        <v>Psychoeducational interventions</v>
      </c>
      <c r="Q225" s="5" t="str">
        <f>VLOOKUP('Direct SMDs'!O225,'WinBUGS output'!D:F,3,FALSE)</f>
        <v>Combined (Self-help + AD)</v>
      </c>
      <c r="R225" s="5" t="str">
        <f>FIXED('WinBUGS output'!X224,2)</f>
        <v>-0.16</v>
      </c>
      <c r="S225" s="5" t="str">
        <f>FIXED('WinBUGS output'!W224,2)</f>
        <v>-1.25</v>
      </c>
      <c r="T225" s="5" t="str">
        <f>FIXED('WinBUGS output'!Y224,2)</f>
        <v>0.93</v>
      </c>
    </row>
    <row r="226" spans="1:20" x14ac:dyDescent="0.25">
      <c r="A226">
        <v>4</v>
      </c>
      <c r="B226">
        <v>50</v>
      </c>
      <c r="C226" s="5" t="str">
        <f>VLOOKUP(A226,'WinBUGS output'!A:C,3,FALSE)</f>
        <v>Attention placebo</v>
      </c>
      <c r="D226" s="5" t="str">
        <f>VLOOKUP(B226,'WinBUGS output'!A:C,3,FALSE)</f>
        <v>Coping with Depression course (group)</v>
      </c>
      <c r="E226" s="5" t="str">
        <f>FIXED('WinBUGS output'!N225,2)</f>
        <v>-0.13</v>
      </c>
      <c r="F226" s="5" t="str">
        <f>FIXED('WinBUGS output'!M225,2)</f>
        <v>-0.59</v>
      </c>
      <c r="G226" s="5" t="str">
        <f>FIXED('WinBUGS output'!O225,2)</f>
        <v>0.36</v>
      </c>
      <c r="H226" s="37"/>
      <c r="I226" s="37"/>
      <c r="J226" s="37"/>
      <c r="N226">
        <v>13</v>
      </c>
      <c r="O226">
        <v>14</v>
      </c>
      <c r="P226" s="5" t="str">
        <f>VLOOKUP('Direct SMDs'!N226,'WinBUGS output'!D:F,3,FALSE)</f>
        <v>Interpersonal psychotherapy (IPT)</v>
      </c>
      <c r="Q226" s="5" t="str">
        <f>VLOOKUP('Direct SMDs'!O226,'WinBUGS output'!D:F,3,FALSE)</f>
        <v>Counselling</v>
      </c>
      <c r="R226" s="5" t="str">
        <f>FIXED('WinBUGS output'!X225,2)</f>
        <v>0.03</v>
      </c>
      <c r="S226" s="5" t="str">
        <f>FIXED('WinBUGS output'!W225,2)</f>
        <v>-0.99</v>
      </c>
      <c r="T226" s="5" t="str">
        <f>FIXED('WinBUGS output'!Y225,2)</f>
        <v>1.05</v>
      </c>
    </row>
    <row r="227" spans="1:20" x14ac:dyDescent="0.25">
      <c r="A227">
        <v>4</v>
      </c>
      <c r="B227">
        <v>51</v>
      </c>
      <c r="C227" s="5" t="str">
        <f>VLOOKUP(A227,'WinBUGS output'!A:C,3,FALSE)</f>
        <v>Attention placebo</v>
      </c>
      <c r="D227" s="5" t="str">
        <f>VLOOKUP(B227,'WinBUGS output'!A:C,3,FALSE)</f>
        <v>Third-wave cognitive therapy group</v>
      </c>
      <c r="E227" s="5" t="str">
        <f>FIXED('WinBUGS output'!N226,2)</f>
        <v>-0.14</v>
      </c>
      <c r="F227" s="5" t="str">
        <f>FIXED('WinBUGS output'!M226,2)</f>
        <v>-0.57</v>
      </c>
      <c r="G227" s="5" t="str">
        <f>FIXED('WinBUGS output'!O226,2)</f>
        <v>0.32</v>
      </c>
      <c r="H227" s="37"/>
      <c r="I227" s="37"/>
      <c r="J227" s="37"/>
      <c r="N227">
        <v>13</v>
      </c>
      <c r="O227">
        <v>15</v>
      </c>
      <c r="P227" s="5" t="str">
        <f>VLOOKUP('Direct SMDs'!N227,'WinBUGS output'!D:F,3,FALSE)</f>
        <v>Interpersonal psychotherapy (IPT)</v>
      </c>
      <c r="Q227" s="5" t="str">
        <f>VLOOKUP('Direct SMDs'!O227,'WinBUGS output'!D:F,3,FALSE)</f>
        <v>Problem solving</v>
      </c>
      <c r="R227" s="5" t="str">
        <f>FIXED('WinBUGS output'!X226,2)</f>
        <v>0.89</v>
      </c>
      <c r="S227" s="5" t="str">
        <f>FIXED('WinBUGS output'!W226,2)</f>
        <v>-0.45</v>
      </c>
      <c r="T227" s="5" t="str">
        <f>FIXED('WinBUGS output'!Y226,2)</f>
        <v>2.24</v>
      </c>
    </row>
    <row r="228" spans="1:20" x14ac:dyDescent="0.25">
      <c r="A228">
        <v>4</v>
      </c>
      <c r="B228">
        <v>52</v>
      </c>
      <c r="C228" s="5" t="str">
        <f>VLOOKUP(A228,'WinBUGS output'!A:C,3,FALSE)</f>
        <v>Attention placebo</v>
      </c>
      <c r="D228" s="5" t="str">
        <f>VLOOKUP(B228,'WinBUGS output'!A:C,3,FALSE)</f>
        <v>Third-wave cognitive therapy group + TAU</v>
      </c>
      <c r="E228" s="5" t="str">
        <f>FIXED('WinBUGS output'!N227,2)</f>
        <v>-0.23</v>
      </c>
      <c r="F228" s="5" t="str">
        <f>FIXED('WinBUGS output'!M227,2)</f>
        <v>-0.82</v>
      </c>
      <c r="G228" s="5" t="str">
        <f>FIXED('WinBUGS output'!O227,2)</f>
        <v>0.33</v>
      </c>
      <c r="H228" s="37"/>
      <c r="I228" s="37"/>
      <c r="J228" s="37"/>
      <c r="N228">
        <v>13</v>
      </c>
      <c r="O228">
        <v>16</v>
      </c>
      <c r="P228" s="5" t="str">
        <f>VLOOKUP('Direct SMDs'!N228,'WinBUGS output'!D:F,3,FALSE)</f>
        <v>Interpersonal psychotherapy (IPT)</v>
      </c>
      <c r="Q228" s="5" t="str">
        <f>VLOOKUP('Direct SMDs'!O228,'WinBUGS output'!D:F,3,FALSE)</f>
        <v>Behavioural therapies (individual)</v>
      </c>
      <c r="R228" s="5" t="str">
        <f>FIXED('WinBUGS output'!X227,2)</f>
        <v>-0.67</v>
      </c>
      <c r="S228" s="5" t="str">
        <f>FIXED('WinBUGS output'!W227,2)</f>
        <v>-1.85</v>
      </c>
      <c r="T228" s="5" t="str">
        <f>FIXED('WinBUGS output'!Y227,2)</f>
        <v>0.49</v>
      </c>
    </row>
    <row r="229" spans="1:20" x14ac:dyDescent="0.25">
      <c r="A229">
        <v>4</v>
      </c>
      <c r="B229">
        <v>53</v>
      </c>
      <c r="C229" s="5" t="str">
        <f>VLOOKUP(A229,'WinBUGS output'!A:C,3,FALSE)</f>
        <v>Attention placebo</v>
      </c>
      <c r="D229" s="5" t="str">
        <f>VLOOKUP(B229,'WinBUGS output'!A:C,3,FALSE)</f>
        <v>CBT individual (over 15 sessions) + any TCA</v>
      </c>
      <c r="E229" s="5" t="str">
        <f>FIXED('WinBUGS output'!N228,2)</f>
        <v>-0.79</v>
      </c>
      <c r="F229" s="5" t="str">
        <f>FIXED('WinBUGS output'!M228,2)</f>
        <v>-1.34</v>
      </c>
      <c r="G229" s="5" t="str">
        <f>FIXED('WinBUGS output'!O228,2)</f>
        <v>-0.23</v>
      </c>
      <c r="H229" s="37"/>
      <c r="I229" s="37"/>
      <c r="J229" s="37"/>
      <c r="N229">
        <v>13</v>
      </c>
      <c r="O229">
        <v>17</v>
      </c>
      <c r="P229" s="5" t="str">
        <f>VLOOKUP('Direct SMDs'!N229,'WinBUGS output'!D:F,3,FALSE)</f>
        <v>Interpersonal psychotherapy (IPT)</v>
      </c>
      <c r="Q229" s="5" t="str">
        <f>VLOOKUP('Direct SMDs'!O229,'WinBUGS output'!D:F,3,FALSE)</f>
        <v>Cognitive and cognitive behavioural therapies (individual)</v>
      </c>
      <c r="R229" s="5" t="str">
        <f>FIXED('WinBUGS output'!X228,2)</f>
        <v>-0.32</v>
      </c>
      <c r="S229" s="5" t="str">
        <f>FIXED('WinBUGS output'!W228,2)</f>
        <v>-1.16</v>
      </c>
      <c r="T229" s="5" t="str">
        <f>FIXED('WinBUGS output'!Y228,2)</f>
        <v>0.59</v>
      </c>
    </row>
    <row r="230" spans="1:20" x14ac:dyDescent="0.25">
      <c r="A230">
        <v>4</v>
      </c>
      <c r="B230">
        <v>54</v>
      </c>
      <c r="C230" s="5" t="str">
        <f>VLOOKUP(A230,'WinBUGS output'!A:C,3,FALSE)</f>
        <v>Attention placebo</v>
      </c>
      <c r="D230" s="5" t="str">
        <f>VLOOKUP(B230,'WinBUGS output'!A:C,3,FALSE)</f>
        <v>CBT individual (over 15 sessions) + imipramine</v>
      </c>
      <c r="E230" s="5" t="str">
        <f>FIXED('WinBUGS output'!N229,2)</f>
        <v>-0.83</v>
      </c>
      <c r="F230" s="5" t="str">
        <f>FIXED('WinBUGS output'!M229,2)</f>
        <v>-1.45</v>
      </c>
      <c r="G230" s="5" t="str">
        <f>FIXED('WinBUGS output'!O229,2)</f>
        <v>-0.21</v>
      </c>
      <c r="H230" s="37"/>
      <c r="I230" s="37"/>
      <c r="J230" s="37"/>
      <c r="N230">
        <v>13</v>
      </c>
      <c r="O230">
        <v>18</v>
      </c>
      <c r="P230" s="5" t="str">
        <f>VLOOKUP('Direct SMDs'!N230,'WinBUGS output'!D:F,3,FALSE)</f>
        <v>Interpersonal psychotherapy (IPT)</v>
      </c>
      <c r="Q230" s="5" t="str">
        <f>VLOOKUP('Direct SMDs'!O230,'WinBUGS output'!D:F,3,FALSE)</f>
        <v>Behavioural, cognitive, or CBT groups</v>
      </c>
      <c r="R230" s="5" t="str">
        <f>FIXED('WinBUGS output'!X229,2)</f>
        <v>0.00</v>
      </c>
      <c r="S230" s="5" t="str">
        <f>FIXED('WinBUGS output'!W229,2)</f>
        <v>-0.87</v>
      </c>
      <c r="T230" s="5" t="str">
        <f>FIXED('WinBUGS output'!Y229,2)</f>
        <v>0.88</v>
      </c>
    </row>
    <row r="231" spans="1:20" x14ac:dyDescent="0.25">
      <c r="A231">
        <v>4</v>
      </c>
      <c r="B231">
        <v>55</v>
      </c>
      <c r="C231" s="5" t="str">
        <f>VLOOKUP(A231,'WinBUGS output'!A:C,3,FALSE)</f>
        <v>Attention placebo</v>
      </c>
      <c r="D231" s="5" t="str">
        <f>VLOOKUP(B231,'WinBUGS output'!A:C,3,FALSE)</f>
        <v>Supportive psychotherapy + any SSRI</v>
      </c>
      <c r="E231" s="5" t="str">
        <f>FIXED('WinBUGS output'!N230,2)</f>
        <v>-1.36</v>
      </c>
      <c r="F231" s="5" t="str">
        <f>FIXED('WinBUGS output'!M230,2)</f>
        <v>-2.83</v>
      </c>
      <c r="G231" s="5" t="str">
        <f>FIXED('WinBUGS output'!O230,2)</f>
        <v>0.13</v>
      </c>
      <c r="H231" s="37"/>
      <c r="I231" s="37"/>
      <c r="J231" s="37"/>
      <c r="N231">
        <v>13</v>
      </c>
      <c r="O231">
        <v>19</v>
      </c>
      <c r="P231" s="5" t="str">
        <f>VLOOKUP('Direct SMDs'!N231,'WinBUGS output'!D:F,3,FALSE)</f>
        <v>Interpersonal psychotherapy (IPT)</v>
      </c>
      <c r="Q231" s="5" t="str">
        <f>VLOOKUP('Direct SMDs'!O231,'WinBUGS output'!D:F,3,FALSE)</f>
        <v>Combined (Cognitive and cognitive behavioural therapies individual + AD)</v>
      </c>
      <c r="R231" s="5" t="str">
        <f>FIXED('WinBUGS output'!X230,2)</f>
        <v>-0.59</v>
      </c>
      <c r="S231" s="5" t="str">
        <f>FIXED('WinBUGS output'!W230,2)</f>
        <v>-1.60</v>
      </c>
      <c r="T231" s="5" t="str">
        <f>FIXED('WinBUGS output'!Y230,2)</f>
        <v>0.42</v>
      </c>
    </row>
    <row r="232" spans="1:20" x14ac:dyDescent="0.25">
      <c r="A232">
        <v>4</v>
      </c>
      <c r="B232">
        <v>56</v>
      </c>
      <c r="C232" s="5" t="str">
        <f>VLOOKUP(A232,'WinBUGS output'!A:C,3,FALSE)</f>
        <v>Attention placebo</v>
      </c>
      <c r="D232" s="5" t="str">
        <f>VLOOKUP(B232,'WinBUGS output'!A:C,3,FALSE)</f>
        <v>Interpersonal psychotherapy (IPT) + any AD</v>
      </c>
      <c r="E232" s="5" t="str">
        <f>FIXED('WinBUGS output'!N231,2)</f>
        <v>-1.48</v>
      </c>
      <c r="F232" s="5" t="str">
        <f>FIXED('WinBUGS output'!M231,2)</f>
        <v>-2.19</v>
      </c>
      <c r="G232" s="5" t="str">
        <f>FIXED('WinBUGS output'!O231,2)</f>
        <v>-0.76</v>
      </c>
      <c r="H232" s="37"/>
      <c r="I232" s="37"/>
      <c r="J232" s="37"/>
      <c r="N232">
        <v>13</v>
      </c>
      <c r="O232">
        <v>20</v>
      </c>
      <c r="P232" s="5" t="str">
        <f>VLOOKUP('Direct SMDs'!N232,'WinBUGS output'!D:F,3,FALSE)</f>
        <v>Interpersonal psychotherapy (IPT)</v>
      </c>
      <c r="Q232" s="5" t="str">
        <f>VLOOKUP('Direct SMDs'!O232,'WinBUGS output'!D:F,3,FALSE)</f>
        <v>Combined (Counselling + AD)</v>
      </c>
      <c r="R232" s="5" t="str">
        <f>FIXED('WinBUGS output'!X231,2)</f>
        <v>-1.14</v>
      </c>
      <c r="S232" s="5" t="str">
        <f>FIXED('WinBUGS output'!W231,2)</f>
        <v>-2.92</v>
      </c>
      <c r="T232" s="5" t="str">
        <f>FIXED('WinBUGS output'!Y231,2)</f>
        <v>0.66</v>
      </c>
    </row>
    <row r="233" spans="1:20" x14ac:dyDescent="0.25">
      <c r="A233">
        <v>4</v>
      </c>
      <c r="B233">
        <v>57</v>
      </c>
      <c r="C233" s="5" t="str">
        <f>VLOOKUP(A233,'WinBUGS output'!A:C,3,FALSE)</f>
        <v>Attention placebo</v>
      </c>
      <c r="D233" s="5" t="str">
        <f>VLOOKUP(B233,'WinBUGS output'!A:C,3,FALSE)</f>
        <v>Short-term psychodynamic psychotherapy individual + Any AD</v>
      </c>
      <c r="E233" s="5" t="str">
        <f>FIXED('WinBUGS output'!N232,2)</f>
        <v>-1.13</v>
      </c>
      <c r="F233" s="5" t="str">
        <f>FIXED('WinBUGS output'!M232,2)</f>
        <v>-1.84</v>
      </c>
      <c r="G233" s="5" t="str">
        <f>FIXED('WinBUGS output'!O232,2)</f>
        <v>-0.43</v>
      </c>
      <c r="H233" s="37"/>
      <c r="I233" s="37"/>
      <c r="J233" s="37"/>
      <c r="N233">
        <v>13</v>
      </c>
      <c r="O233">
        <v>21</v>
      </c>
      <c r="P233" s="5" t="str">
        <f>VLOOKUP('Direct SMDs'!N233,'WinBUGS output'!D:F,3,FALSE)</f>
        <v>Interpersonal psychotherapy (IPT)</v>
      </c>
      <c r="Q233" s="5" t="str">
        <f>VLOOKUP('Direct SMDs'!O233,'WinBUGS output'!D:F,3,FALSE)</f>
        <v>Combined (IPT + AD)</v>
      </c>
      <c r="R233" s="5" t="str">
        <f>FIXED('WinBUGS output'!X232,2)</f>
        <v>-1.26</v>
      </c>
      <c r="S233" s="5" t="str">
        <f>FIXED('WinBUGS output'!W232,2)</f>
        <v>-2.48</v>
      </c>
      <c r="T233" s="5" t="str">
        <f>FIXED('WinBUGS output'!Y232,2)</f>
        <v>-0.04</v>
      </c>
    </row>
    <row r="234" spans="1:20" x14ac:dyDescent="0.25">
      <c r="A234">
        <v>4</v>
      </c>
      <c r="B234">
        <v>58</v>
      </c>
      <c r="C234" s="5" t="str">
        <f>VLOOKUP(A234,'WinBUGS output'!A:C,3,FALSE)</f>
        <v>Attention placebo</v>
      </c>
      <c r="D234" s="5" t="str">
        <f>VLOOKUP(B234,'WinBUGS output'!A:C,3,FALSE)</f>
        <v>Short-term psychodynamic psychotherapy individual + any SSRI</v>
      </c>
      <c r="E234" s="5" t="str">
        <f>FIXED('WinBUGS output'!N233,2)</f>
        <v>-1.13</v>
      </c>
      <c r="F234" s="5" t="str">
        <f>FIXED('WinBUGS output'!M233,2)</f>
        <v>-2.37</v>
      </c>
      <c r="G234" s="5" t="str">
        <f>FIXED('WinBUGS output'!O233,2)</f>
        <v>0.11</v>
      </c>
      <c r="H234" s="37"/>
      <c r="I234" s="37"/>
      <c r="J234" s="37"/>
      <c r="N234">
        <v>13</v>
      </c>
      <c r="O234">
        <v>22</v>
      </c>
      <c r="P234" s="5" t="str">
        <f>VLOOKUP('Direct SMDs'!N234,'WinBUGS output'!D:F,3,FALSE)</f>
        <v>Interpersonal psychotherapy (IPT)</v>
      </c>
      <c r="Q234" s="5" t="str">
        <f>VLOOKUP('Direct SMDs'!O234,'WinBUGS output'!D:F,3,FALSE)</f>
        <v>Combined (Short-term psychodynamic psychotherapies + AD)</v>
      </c>
      <c r="R234" s="5" t="str">
        <f>FIXED('WinBUGS output'!X233,2)</f>
        <v>-0.91</v>
      </c>
      <c r="S234" s="5" t="str">
        <f>FIXED('WinBUGS output'!W233,2)</f>
        <v>-2.13</v>
      </c>
      <c r="T234" s="5" t="str">
        <f>FIXED('WinBUGS output'!Y233,2)</f>
        <v>0.30</v>
      </c>
    </row>
    <row r="235" spans="1:20" x14ac:dyDescent="0.25">
      <c r="A235">
        <v>4</v>
      </c>
      <c r="B235">
        <v>59</v>
      </c>
      <c r="C235" s="5" t="str">
        <f>VLOOKUP(A235,'WinBUGS output'!A:C,3,FALSE)</f>
        <v>Attention placebo</v>
      </c>
      <c r="D235" s="5" t="str">
        <f>VLOOKUP(B235,'WinBUGS output'!A:C,3,FALSE)</f>
        <v>CBT individual (over 15 sessions) + Pill placebo</v>
      </c>
      <c r="E235" s="5" t="str">
        <f>FIXED('WinBUGS output'!N234,2)</f>
        <v>-1.32</v>
      </c>
      <c r="F235" s="5" t="str">
        <f>FIXED('WinBUGS output'!M234,2)</f>
        <v>-2.04</v>
      </c>
      <c r="G235" s="5" t="str">
        <f>FIXED('WinBUGS output'!O234,2)</f>
        <v>-0.59</v>
      </c>
      <c r="H235" s="37"/>
      <c r="I235" s="37"/>
      <c r="J235" s="37"/>
      <c r="N235">
        <v>13</v>
      </c>
      <c r="O235">
        <v>23</v>
      </c>
      <c r="P235" s="5" t="str">
        <f>VLOOKUP('Direct SMDs'!N235,'WinBUGS output'!D:F,3,FALSE)</f>
        <v>Interpersonal psychotherapy (IPT)</v>
      </c>
      <c r="Q235" s="5" t="str">
        <f>VLOOKUP('Direct SMDs'!O235,'WinBUGS output'!D:F,3,FALSE)</f>
        <v>Combined (psych + placebo)</v>
      </c>
      <c r="R235" s="5" t="str">
        <f>FIXED('WinBUGS output'!X234,2)</f>
        <v>-1.10</v>
      </c>
      <c r="S235" s="5" t="str">
        <f>FIXED('WinBUGS output'!W234,2)</f>
        <v>-2.37</v>
      </c>
      <c r="T235" s="5" t="str">
        <f>FIXED('WinBUGS output'!Y234,2)</f>
        <v>0.17</v>
      </c>
    </row>
    <row r="236" spans="1:20" x14ac:dyDescent="0.25">
      <c r="A236">
        <v>4</v>
      </c>
      <c r="B236">
        <v>60</v>
      </c>
      <c r="C236" s="5" t="str">
        <f>VLOOKUP(A236,'WinBUGS output'!A:C,3,FALSE)</f>
        <v>Attention placebo</v>
      </c>
      <c r="D236" s="5" t="str">
        <f>VLOOKUP(B236,'WinBUGS output'!A:C,3,FALSE)</f>
        <v>Exercise + Sertraline</v>
      </c>
      <c r="E236" s="5" t="str">
        <f>FIXED('WinBUGS output'!N235,2)</f>
        <v>-1.11</v>
      </c>
      <c r="F236" s="5" t="str">
        <f>FIXED('WinBUGS output'!M235,2)</f>
        <v>-1.79</v>
      </c>
      <c r="G236" s="5" t="str">
        <f>FIXED('WinBUGS output'!O235,2)</f>
        <v>-0.44</v>
      </c>
      <c r="H236" s="37"/>
      <c r="I236" s="37"/>
      <c r="J236" s="37"/>
      <c r="N236">
        <v>13</v>
      </c>
      <c r="O236">
        <v>24</v>
      </c>
      <c r="P236" s="5" t="str">
        <f>VLOOKUP('Direct SMDs'!N236,'WinBUGS output'!D:F,3,FALSE)</f>
        <v>Interpersonal psychotherapy (IPT)</v>
      </c>
      <c r="Q236" s="5" t="str">
        <f>VLOOKUP('Direct SMDs'!O236,'WinBUGS output'!D:F,3,FALSE)</f>
        <v>Combined (Exercise + AD/CBT)</v>
      </c>
      <c r="R236" s="5" t="str">
        <f>FIXED('WinBUGS output'!X235,2)</f>
        <v>-0.89</v>
      </c>
      <c r="S236" s="5" t="str">
        <f>FIXED('WinBUGS output'!W235,2)</f>
        <v>-2.13</v>
      </c>
      <c r="T236" s="5" t="str">
        <f>FIXED('WinBUGS output'!Y235,2)</f>
        <v>0.34</v>
      </c>
    </row>
    <row r="237" spans="1:20" x14ac:dyDescent="0.25">
      <c r="A237">
        <v>4</v>
      </c>
      <c r="B237">
        <v>61</v>
      </c>
      <c r="C237" s="5" t="str">
        <f>VLOOKUP(A237,'WinBUGS output'!A:C,3,FALSE)</f>
        <v>Attention placebo</v>
      </c>
      <c r="D237" s="5" t="str">
        <f>VLOOKUP(B237,'WinBUGS output'!A:C,3,FALSE)</f>
        <v>Cognitive bibliotherapy + escitalopram</v>
      </c>
      <c r="E237" s="5" t="str">
        <f>FIXED('WinBUGS output'!N236,2)</f>
        <v>-0.26</v>
      </c>
      <c r="F237" s="5" t="str">
        <f>FIXED('WinBUGS output'!M236,2)</f>
        <v>-0.98</v>
      </c>
      <c r="G237" s="5" t="str">
        <f>FIXED('WinBUGS output'!O236,2)</f>
        <v>0.46</v>
      </c>
      <c r="H237" s="37"/>
      <c r="I237" s="37"/>
      <c r="J237" s="37"/>
      <c r="N237">
        <v>13</v>
      </c>
      <c r="O237">
        <v>25</v>
      </c>
      <c r="P237" s="5" t="str">
        <f>VLOOKUP('Direct SMDs'!N237,'WinBUGS output'!D:F,3,FALSE)</f>
        <v>Interpersonal psychotherapy (IPT)</v>
      </c>
      <c r="Q237" s="5" t="str">
        <f>VLOOKUP('Direct SMDs'!O237,'WinBUGS output'!D:F,3,FALSE)</f>
        <v>Combined (Self-help + AD)</v>
      </c>
      <c r="R237" s="5" t="str">
        <f>FIXED('WinBUGS output'!X236,2)</f>
        <v>-0.04</v>
      </c>
      <c r="S237" s="5" t="str">
        <f>FIXED('WinBUGS output'!W236,2)</f>
        <v>-1.30</v>
      </c>
      <c r="T237" s="5" t="str">
        <f>FIXED('WinBUGS output'!Y236,2)</f>
        <v>1.20</v>
      </c>
    </row>
    <row r="238" spans="1:20" x14ac:dyDescent="0.25">
      <c r="A238">
        <v>5</v>
      </c>
      <c r="B238">
        <v>6</v>
      </c>
      <c r="C238" s="5" t="str">
        <f>VLOOKUP(A238,'WinBUGS output'!A:C,3,FALSE)</f>
        <v>Attention placebo + TAU</v>
      </c>
      <c r="D238" s="5" t="str">
        <f>VLOOKUP(B238,'WinBUGS output'!A:C,3,FALSE)</f>
        <v>TAU</v>
      </c>
      <c r="E238" s="5" t="str">
        <f>FIXED('WinBUGS output'!N237,2)</f>
        <v>0.11</v>
      </c>
      <c r="F238" s="5" t="str">
        <f>FIXED('WinBUGS output'!M237,2)</f>
        <v>-0.61</v>
      </c>
      <c r="G238" s="5" t="str">
        <f>FIXED('WinBUGS output'!O237,2)</f>
        <v>0.77</v>
      </c>
      <c r="H238" s="37"/>
      <c r="I238" s="37"/>
      <c r="J238" s="37"/>
      <c r="N238">
        <v>14</v>
      </c>
      <c r="O238">
        <v>15</v>
      </c>
      <c r="P238" s="5" t="str">
        <f>VLOOKUP('Direct SMDs'!N238,'WinBUGS output'!D:F,3,FALSE)</f>
        <v>Counselling</v>
      </c>
      <c r="Q238" s="5" t="str">
        <f>VLOOKUP('Direct SMDs'!O238,'WinBUGS output'!D:F,3,FALSE)</f>
        <v>Problem solving</v>
      </c>
      <c r="R238" s="5" t="str">
        <f>FIXED('WinBUGS output'!X237,2)</f>
        <v>0.85</v>
      </c>
      <c r="S238" s="5" t="str">
        <f>FIXED('WinBUGS output'!W237,2)</f>
        <v>-0.39</v>
      </c>
      <c r="T238" s="5" t="str">
        <f>FIXED('WinBUGS output'!Y237,2)</f>
        <v>2.12</v>
      </c>
    </row>
    <row r="239" spans="1:20" x14ac:dyDescent="0.25">
      <c r="A239">
        <v>5</v>
      </c>
      <c r="B239">
        <v>7</v>
      </c>
      <c r="C239" s="5" t="str">
        <f>VLOOKUP(A239,'WinBUGS output'!A:C,3,FALSE)</f>
        <v>Attention placebo + TAU</v>
      </c>
      <c r="D239" s="5" t="str">
        <f>VLOOKUP(B239,'WinBUGS output'!A:C,3,FALSE)</f>
        <v>Enhanced TAU</v>
      </c>
      <c r="E239" s="5" t="str">
        <f>FIXED('WinBUGS output'!N238,2)</f>
        <v>0.35</v>
      </c>
      <c r="F239" s="5" t="str">
        <f>FIXED('WinBUGS output'!M238,2)</f>
        <v>-0.46</v>
      </c>
      <c r="G239" s="5" t="str">
        <f>FIXED('WinBUGS output'!O238,2)</f>
        <v>1.24</v>
      </c>
      <c r="H239" s="37"/>
      <c r="I239" s="37"/>
      <c r="J239" s="37"/>
      <c r="N239">
        <v>14</v>
      </c>
      <c r="O239">
        <v>16</v>
      </c>
      <c r="P239" s="5" t="str">
        <f>VLOOKUP('Direct SMDs'!N239,'WinBUGS output'!D:F,3,FALSE)</f>
        <v>Counselling</v>
      </c>
      <c r="Q239" s="5" t="str">
        <f>VLOOKUP('Direct SMDs'!O239,'WinBUGS output'!D:F,3,FALSE)</f>
        <v>Behavioural therapies (individual)</v>
      </c>
      <c r="R239" s="5" t="str">
        <f>FIXED('WinBUGS output'!X238,2)</f>
        <v>-0.70</v>
      </c>
      <c r="S239" s="5" t="str">
        <f>FIXED('WinBUGS output'!W238,2)</f>
        <v>-1.77</v>
      </c>
      <c r="T239" s="5" t="str">
        <f>FIXED('WinBUGS output'!Y238,2)</f>
        <v>0.36</v>
      </c>
    </row>
    <row r="240" spans="1:20" x14ac:dyDescent="0.25">
      <c r="A240">
        <v>5</v>
      </c>
      <c r="B240">
        <v>8</v>
      </c>
      <c r="C240" s="5" t="str">
        <f>VLOOKUP(A240,'WinBUGS output'!A:C,3,FALSE)</f>
        <v>Attention placebo + TAU</v>
      </c>
      <c r="D240" s="5" t="str">
        <f>VLOOKUP(B240,'WinBUGS output'!A:C,3,FALSE)</f>
        <v>Exercise</v>
      </c>
      <c r="E240" s="5" t="str">
        <f>FIXED('WinBUGS output'!N239,2)</f>
        <v>-0.44</v>
      </c>
      <c r="F240" s="5" t="str">
        <f>FIXED('WinBUGS output'!M239,2)</f>
        <v>-1.13</v>
      </c>
      <c r="G240" s="5" t="str">
        <f>FIXED('WinBUGS output'!O239,2)</f>
        <v>0.18</v>
      </c>
      <c r="H240" s="37"/>
      <c r="I240" s="37"/>
      <c r="J240" s="37"/>
      <c r="N240">
        <v>14</v>
      </c>
      <c r="O240">
        <v>17</v>
      </c>
      <c r="P240" s="5" t="str">
        <f>VLOOKUP('Direct SMDs'!N240,'WinBUGS output'!D:F,3,FALSE)</f>
        <v>Counselling</v>
      </c>
      <c r="Q240" s="5" t="str">
        <f>VLOOKUP('Direct SMDs'!O240,'WinBUGS output'!D:F,3,FALSE)</f>
        <v>Cognitive and cognitive behavioural therapies (individual)</v>
      </c>
      <c r="R240" s="5" t="str">
        <f>FIXED('WinBUGS output'!X239,2)</f>
        <v>-0.35</v>
      </c>
      <c r="S240" s="5" t="str">
        <f>FIXED('WinBUGS output'!W239,2)</f>
        <v>-1.05</v>
      </c>
      <c r="T240" s="5" t="str">
        <f>FIXED('WinBUGS output'!Y239,2)</f>
        <v>0.41</v>
      </c>
    </row>
    <row r="241" spans="1:20" x14ac:dyDescent="0.25">
      <c r="A241">
        <v>5</v>
      </c>
      <c r="B241">
        <v>9</v>
      </c>
      <c r="C241" s="5" t="str">
        <f>VLOOKUP(A241,'WinBUGS output'!A:C,3,FALSE)</f>
        <v>Attention placebo + TAU</v>
      </c>
      <c r="D241" s="5" t="str">
        <f>VLOOKUP(B241,'WinBUGS output'!A:C,3,FALSE)</f>
        <v>Exercise + TAU</v>
      </c>
      <c r="E241" s="5" t="str">
        <f>FIXED('WinBUGS output'!N240,2)</f>
        <v>-0.55</v>
      </c>
      <c r="F241" s="5" t="str">
        <f>FIXED('WinBUGS output'!M240,2)</f>
        <v>-1.01</v>
      </c>
      <c r="G241" s="5" t="str">
        <f>FIXED('WinBUGS output'!O240,2)</f>
        <v>-0.10</v>
      </c>
      <c r="H241" s="37" t="s">
        <v>2575</v>
      </c>
      <c r="I241" s="37" t="s">
        <v>2585</v>
      </c>
      <c r="J241" s="37" t="s">
        <v>2516</v>
      </c>
      <c r="N241">
        <v>14</v>
      </c>
      <c r="O241">
        <v>18</v>
      </c>
      <c r="P241" s="5" t="str">
        <f>VLOOKUP('Direct SMDs'!N241,'WinBUGS output'!D:F,3,FALSE)</f>
        <v>Counselling</v>
      </c>
      <c r="Q241" s="5" t="str">
        <f>VLOOKUP('Direct SMDs'!O241,'WinBUGS output'!D:F,3,FALSE)</f>
        <v>Behavioural, cognitive, or CBT groups</v>
      </c>
      <c r="R241" s="5" t="str">
        <f>FIXED('WinBUGS output'!X240,2)</f>
        <v>-0.03</v>
      </c>
      <c r="S241" s="5" t="str">
        <f>FIXED('WinBUGS output'!W240,2)</f>
        <v>-0.76</v>
      </c>
      <c r="T241" s="5" t="str">
        <f>FIXED('WinBUGS output'!Y240,2)</f>
        <v>0.70</v>
      </c>
    </row>
    <row r="242" spans="1:20" x14ac:dyDescent="0.25">
      <c r="A242">
        <v>5</v>
      </c>
      <c r="B242">
        <v>10</v>
      </c>
      <c r="C242" s="5" t="str">
        <f>VLOOKUP(A242,'WinBUGS output'!A:C,3,FALSE)</f>
        <v>Attention placebo + TAU</v>
      </c>
      <c r="D242" s="5" t="str">
        <f>VLOOKUP(B242,'WinBUGS output'!A:C,3,FALSE)</f>
        <v>Internet-delivered therapist-guided physical activity</v>
      </c>
      <c r="E242" s="5" t="str">
        <f>FIXED('WinBUGS output'!N241,2)</f>
        <v>-0.40</v>
      </c>
      <c r="F242" s="5" t="str">
        <f>FIXED('WinBUGS output'!M241,2)</f>
        <v>-1.14</v>
      </c>
      <c r="G242" s="5" t="str">
        <f>FIXED('WinBUGS output'!O241,2)</f>
        <v>0.40</v>
      </c>
      <c r="H242" s="37"/>
      <c r="I242" s="37"/>
      <c r="J242" s="37"/>
      <c r="N242">
        <v>14</v>
      </c>
      <c r="O242">
        <v>19</v>
      </c>
      <c r="P242" s="5" t="str">
        <f>VLOOKUP('Direct SMDs'!N242,'WinBUGS output'!D:F,3,FALSE)</f>
        <v>Counselling</v>
      </c>
      <c r="Q242" s="5" t="str">
        <f>VLOOKUP('Direct SMDs'!O242,'WinBUGS output'!D:F,3,FALSE)</f>
        <v>Combined (Cognitive and cognitive behavioural therapies individual + AD)</v>
      </c>
      <c r="R242" s="5" t="str">
        <f>FIXED('WinBUGS output'!X241,2)</f>
        <v>-0.62</v>
      </c>
      <c r="S242" s="5" t="str">
        <f>FIXED('WinBUGS output'!W241,2)</f>
        <v>-1.53</v>
      </c>
      <c r="T242" s="5" t="str">
        <f>FIXED('WinBUGS output'!Y241,2)</f>
        <v>0.28</v>
      </c>
    </row>
    <row r="243" spans="1:20" x14ac:dyDescent="0.25">
      <c r="A243">
        <v>5</v>
      </c>
      <c r="B243">
        <v>11</v>
      </c>
      <c r="C243" s="5" t="str">
        <f>VLOOKUP(A243,'WinBUGS output'!A:C,3,FALSE)</f>
        <v>Attention placebo + TAU</v>
      </c>
      <c r="D243" s="5" t="str">
        <f>VLOOKUP(B243,'WinBUGS output'!A:C,3,FALSE)</f>
        <v>Any TCA</v>
      </c>
      <c r="E243" s="5" t="str">
        <f>FIXED('WinBUGS output'!N242,2)</f>
        <v>-0.51</v>
      </c>
      <c r="F243" s="5" t="str">
        <f>FIXED('WinBUGS output'!M242,2)</f>
        <v>-1.30</v>
      </c>
      <c r="G243" s="5" t="str">
        <f>FIXED('WinBUGS output'!O242,2)</f>
        <v>0.25</v>
      </c>
      <c r="H243" s="37"/>
      <c r="I243" s="37"/>
      <c r="J243" s="37"/>
      <c r="N243">
        <v>14</v>
      </c>
      <c r="O243">
        <v>20</v>
      </c>
      <c r="P243" s="5" t="str">
        <f>VLOOKUP('Direct SMDs'!N243,'WinBUGS output'!D:F,3,FALSE)</f>
        <v>Counselling</v>
      </c>
      <c r="Q243" s="5" t="str">
        <f>VLOOKUP('Direct SMDs'!O243,'WinBUGS output'!D:F,3,FALSE)</f>
        <v>Combined (Counselling + AD)</v>
      </c>
      <c r="R243" s="5" t="str">
        <f>FIXED('WinBUGS output'!X242,2)</f>
        <v>-1.17</v>
      </c>
      <c r="S243" s="5" t="str">
        <f>FIXED('WinBUGS output'!W242,2)</f>
        <v>-2.91</v>
      </c>
      <c r="T243" s="5" t="str">
        <f>FIXED('WinBUGS output'!Y242,2)</f>
        <v>0.57</v>
      </c>
    </row>
    <row r="244" spans="1:20" x14ac:dyDescent="0.25">
      <c r="A244">
        <v>5</v>
      </c>
      <c r="B244">
        <v>12</v>
      </c>
      <c r="C244" s="5" t="str">
        <f>VLOOKUP(A244,'WinBUGS output'!A:C,3,FALSE)</f>
        <v>Attention placebo + TAU</v>
      </c>
      <c r="D244" s="5" t="str">
        <f>VLOOKUP(B244,'WinBUGS output'!A:C,3,FALSE)</f>
        <v>Amitriptyline</v>
      </c>
      <c r="E244" s="5" t="str">
        <f>FIXED('WinBUGS output'!N243,2)</f>
        <v>-0.67</v>
      </c>
      <c r="F244" s="5" t="str">
        <f>FIXED('WinBUGS output'!M243,2)</f>
        <v>-1.42</v>
      </c>
      <c r="G244" s="5" t="str">
        <f>FIXED('WinBUGS output'!O243,2)</f>
        <v>0.03</v>
      </c>
      <c r="H244" s="37"/>
      <c r="I244" s="37"/>
      <c r="J244" s="37"/>
      <c r="N244">
        <v>14</v>
      </c>
      <c r="O244">
        <v>21</v>
      </c>
      <c r="P244" s="5" t="str">
        <f>VLOOKUP('Direct SMDs'!N244,'WinBUGS output'!D:F,3,FALSE)</f>
        <v>Counselling</v>
      </c>
      <c r="Q244" s="5" t="str">
        <f>VLOOKUP('Direct SMDs'!O244,'WinBUGS output'!D:F,3,FALSE)</f>
        <v>Combined (IPT + AD)</v>
      </c>
      <c r="R244" s="5" t="str">
        <f>FIXED('WinBUGS output'!X243,2)</f>
        <v>-1.29</v>
      </c>
      <c r="S244" s="5" t="str">
        <f>FIXED('WinBUGS output'!W243,2)</f>
        <v>-2.43</v>
      </c>
      <c r="T244" s="5" t="str">
        <f>FIXED('WinBUGS output'!Y243,2)</f>
        <v>-0.16</v>
      </c>
    </row>
    <row r="245" spans="1:20" x14ac:dyDescent="0.25">
      <c r="A245">
        <v>5</v>
      </c>
      <c r="B245">
        <v>13</v>
      </c>
      <c r="C245" s="5" t="str">
        <f>VLOOKUP(A245,'WinBUGS output'!A:C,3,FALSE)</f>
        <v>Attention placebo + TAU</v>
      </c>
      <c r="D245" s="5" t="str">
        <f>VLOOKUP(B245,'WinBUGS output'!A:C,3,FALSE)</f>
        <v>Imipramine</v>
      </c>
      <c r="E245" s="5" t="str">
        <f>FIXED('WinBUGS output'!N244,2)</f>
        <v>-0.56</v>
      </c>
      <c r="F245" s="5" t="str">
        <f>FIXED('WinBUGS output'!M244,2)</f>
        <v>-1.30</v>
      </c>
      <c r="G245" s="5" t="str">
        <f>FIXED('WinBUGS output'!O244,2)</f>
        <v>0.14</v>
      </c>
      <c r="H245" s="37"/>
      <c r="I245" s="37"/>
      <c r="J245" s="37"/>
      <c r="N245">
        <v>14</v>
      </c>
      <c r="O245">
        <v>22</v>
      </c>
      <c r="P245" s="5" t="str">
        <f>VLOOKUP('Direct SMDs'!N245,'WinBUGS output'!D:F,3,FALSE)</f>
        <v>Counselling</v>
      </c>
      <c r="Q245" s="5" t="str">
        <f>VLOOKUP('Direct SMDs'!O245,'WinBUGS output'!D:F,3,FALSE)</f>
        <v>Combined (Short-term psychodynamic psychotherapies + AD)</v>
      </c>
      <c r="R245" s="5" t="str">
        <f>FIXED('WinBUGS output'!X244,2)</f>
        <v>-0.95</v>
      </c>
      <c r="S245" s="5" t="str">
        <f>FIXED('WinBUGS output'!W244,2)</f>
        <v>-2.08</v>
      </c>
      <c r="T245" s="5" t="str">
        <f>FIXED('WinBUGS output'!Y244,2)</f>
        <v>0.18</v>
      </c>
    </row>
    <row r="246" spans="1:20" x14ac:dyDescent="0.25">
      <c r="A246">
        <v>5</v>
      </c>
      <c r="B246">
        <v>14</v>
      </c>
      <c r="C246" s="5" t="str">
        <f>VLOOKUP(A246,'WinBUGS output'!A:C,3,FALSE)</f>
        <v>Attention placebo + TAU</v>
      </c>
      <c r="D246" s="5" t="str">
        <f>VLOOKUP(B246,'WinBUGS output'!A:C,3,FALSE)</f>
        <v>Lofepramine</v>
      </c>
      <c r="E246" s="5" t="str">
        <f>FIXED('WinBUGS output'!N245,2)</f>
        <v>-0.61</v>
      </c>
      <c r="F246" s="5" t="str">
        <f>FIXED('WinBUGS output'!M245,2)</f>
        <v>-1.41</v>
      </c>
      <c r="G246" s="5" t="str">
        <f>FIXED('WinBUGS output'!O245,2)</f>
        <v>0.15</v>
      </c>
      <c r="H246" s="37"/>
      <c r="I246" s="37"/>
      <c r="J246" s="37"/>
      <c r="N246">
        <v>14</v>
      </c>
      <c r="O246">
        <v>23</v>
      </c>
      <c r="P246" s="5" t="str">
        <f>VLOOKUP('Direct SMDs'!N246,'WinBUGS output'!D:F,3,FALSE)</f>
        <v>Counselling</v>
      </c>
      <c r="Q246" s="5" t="str">
        <f>VLOOKUP('Direct SMDs'!O246,'WinBUGS output'!D:F,3,FALSE)</f>
        <v>Combined (psych + placebo)</v>
      </c>
      <c r="R246" s="5" t="str">
        <f>FIXED('WinBUGS output'!X245,2)</f>
        <v>-1.13</v>
      </c>
      <c r="S246" s="5" t="str">
        <f>FIXED('WinBUGS output'!W245,2)</f>
        <v>-2.31</v>
      </c>
      <c r="T246" s="5" t="str">
        <f>FIXED('WinBUGS output'!Y245,2)</f>
        <v>0.04</v>
      </c>
    </row>
    <row r="247" spans="1:20" x14ac:dyDescent="0.25">
      <c r="A247">
        <v>5</v>
      </c>
      <c r="B247">
        <v>15</v>
      </c>
      <c r="C247" s="5" t="str">
        <f>VLOOKUP(A247,'WinBUGS output'!A:C,3,FALSE)</f>
        <v>Attention placebo + TAU</v>
      </c>
      <c r="D247" s="5" t="str">
        <f>VLOOKUP(B247,'WinBUGS output'!A:C,3,FALSE)</f>
        <v>Citalopram</v>
      </c>
      <c r="E247" s="5" t="str">
        <f>FIXED('WinBUGS output'!N246,2)</f>
        <v>-0.45</v>
      </c>
      <c r="F247" s="5" t="str">
        <f>FIXED('WinBUGS output'!M246,2)</f>
        <v>-1.21</v>
      </c>
      <c r="G247" s="5" t="str">
        <f>FIXED('WinBUGS output'!O246,2)</f>
        <v>0.27</v>
      </c>
      <c r="H247" s="37"/>
      <c r="I247" s="37"/>
      <c r="J247" s="37"/>
      <c r="N247">
        <v>14</v>
      </c>
      <c r="O247">
        <v>24</v>
      </c>
      <c r="P247" s="5" t="str">
        <f>VLOOKUP('Direct SMDs'!N247,'WinBUGS output'!D:F,3,FALSE)</f>
        <v>Counselling</v>
      </c>
      <c r="Q247" s="5" t="str">
        <f>VLOOKUP('Direct SMDs'!O247,'WinBUGS output'!D:F,3,FALSE)</f>
        <v>Combined (Exercise + AD/CBT)</v>
      </c>
      <c r="R247" s="5" t="str">
        <f>FIXED('WinBUGS output'!X246,2)</f>
        <v>-0.93</v>
      </c>
      <c r="S247" s="5" t="str">
        <f>FIXED('WinBUGS output'!W246,2)</f>
        <v>-2.06</v>
      </c>
      <c r="T247" s="5" t="str">
        <f>FIXED('WinBUGS output'!Y246,2)</f>
        <v>0.21</v>
      </c>
    </row>
    <row r="248" spans="1:20" x14ac:dyDescent="0.25">
      <c r="A248">
        <v>5</v>
      </c>
      <c r="B248">
        <v>16</v>
      </c>
      <c r="C248" s="5" t="str">
        <f>VLOOKUP(A248,'WinBUGS output'!A:C,3,FALSE)</f>
        <v>Attention placebo + TAU</v>
      </c>
      <c r="D248" s="5" t="str">
        <f>VLOOKUP(B248,'WinBUGS output'!A:C,3,FALSE)</f>
        <v>Escitalopram</v>
      </c>
      <c r="E248" s="5" t="str">
        <f>FIXED('WinBUGS output'!N247,2)</f>
        <v>-0.40</v>
      </c>
      <c r="F248" s="5" t="str">
        <f>FIXED('WinBUGS output'!M247,2)</f>
        <v>-1.15</v>
      </c>
      <c r="G248" s="5" t="str">
        <f>FIXED('WinBUGS output'!O247,2)</f>
        <v>0.30</v>
      </c>
      <c r="H248" s="37"/>
      <c r="I248" s="37"/>
      <c r="J248" s="37"/>
      <c r="N248">
        <v>14</v>
      </c>
      <c r="O248">
        <v>25</v>
      </c>
      <c r="P248" s="5" t="str">
        <f>VLOOKUP('Direct SMDs'!N248,'WinBUGS output'!D:F,3,FALSE)</f>
        <v>Counselling</v>
      </c>
      <c r="Q248" s="5" t="str">
        <f>VLOOKUP('Direct SMDs'!O248,'WinBUGS output'!D:F,3,FALSE)</f>
        <v>Combined (Self-help + AD)</v>
      </c>
      <c r="R248" s="5" t="str">
        <f>FIXED('WinBUGS output'!X247,2)</f>
        <v>-0.08</v>
      </c>
      <c r="S248" s="5" t="str">
        <f>FIXED('WinBUGS output'!W247,2)</f>
        <v>-1.25</v>
      </c>
      <c r="T248" s="5" t="str">
        <f>FIXED('WinBUGS output'!Y247,2)</f>
        <v>1.07</v>
      </c>
    </row>
    <row r="249" spans="1:20" x14ac:dyDescent="0.25">
      <c r="A249">
        <v>5</v>
      </c>
      <c r="B249">
        <v>17</v>
      </c>
      <c r="C249" s="5" t="str">
        <f>VLOOKUP(A249,'WinBUGS output'!A:C,3,FALSE)</f>
        <v>Attention placebo + TAU</v>
      </c>
      <c r="D249" s="5" t="str">
        <f>VLOOKUP(B249,'WinBUGS output'!A:C,3,FALSE)</f>
        <v>Fluoxetine</v>
      </c>
      <c r="E249" s="5" t="str">
        <f>FIXED('WinBUGS output'!N248,2)</f>
        <v>-0.53</v>
      </c>
      <c r="F249" s="5" t="str">
        <f>FIXED('WinBUGS output'!M248,2)</f>
        <v>-1.26</v>
      </c>
      <c r="G249" s="5" t="str">
        <f>FIXED('WinBUGS output'!O248,2)</f>
        <v>0.14</v>
      </c>
      <c r="H249" s="37"/>
      <c r="I249" s="37"/>
      <c r="J249" s="37"/>
      <c r="N249">
        <v>15</v>
      </c>
      <c r="O249">
        <v>16</v>
      </c>
      <c r="P249" s="5" t="str">
        <f>VLOOKUP('Direct SMDs'!N249,'WinBUGS output'!D:F,3,FALSE)</f>
        <v>Problem solving</v>
      </c>
      <c r="Q249" s="5" t="str">
        <f>VLOOKUP('Direct SMDs'!O249,'WinBUGS output'!D:F,3,FALSE)</f>
        <v>Behavioural therapies (individual)</v>
      </c>
      <c r="R249" s="5" t="str">
        <f>FIXED('WinBUGS output'!X248,2)</f>
        <v>-1.55</v>
      </c>
      <c r="S249" s="5" t="str">
        <f>FIXED('WinBUGS output'!W248,2)</f>
        <v>-2.93</v>
      </c>
      <c r="T249" s="5" t="str">
        <f>FIXED('WinBUGS output'!Y248,2)</f>
        <v>-0.20</v>
      </c>
    </row>
    <row r="250" spans="1:20" x14ac:dyDescent="0.25">
      <c r="A250">
        <v>5</v>
      </c>
      <c r="B250">
        <v>18</v>
      </c>
      <c r="C250" s="5" t="str">
        <f>VLOOKUP(A250,'WinBUGS output'!A:C,3,FALSE)</f>
        <v>Attention placebo + TAU</v>
      </c>
      <c r="D250" s="5" t="str">
        <f>VLOOKUP(B250,'WinBUGS output'!A:C,3,FALSE)</f>
        <v>Sertraline</v>
      </c>
      <c r="E250" s="5" t="str">
        <f>FIXED('WinBUGS output'!N249,2)</f>
        <v>-0.44</v>
      </c>
      <c r="F250" s="5" t="str">
        <f>FIXED('WinBUGS output'!M249,2)</f>
        <v>-1.16</v>
      </c>
      <c r="G250" s="5" t="str">
        <f>FIXED('WinBUGS output'!O249,2)</f>
        <v>0.22</v>
      </c>
      <c r="H250" s="37"/>
      <c r="I250" s="37"/>
      <c r="J250" s="37"/>
      <c r="N250">
        <v>15</v>
      </c>
      <c r="O250">
        <v>17</v>
      </c>
      <c r="P250" s="5" t="str">
        <f>VLOOKUP('Direct SMDs'!N250,'WinBUGS output'!D:F,3,FALSE)</f>
        <v>Problem solving</v>
      </c>
      <c r="Q250" s="5" t="str">
        <f>VLOOKUP('Direct SMDs'!O250,'WinBUGS output'!D:F,3,FALSE)</f>
        <v>Cognitive and cognitive behavioural therapies (individual)</v>
      </c>
      <c r="R250" s="5" t="str">
        <f>FIXED('WinBUGS output'!X249,2)</f>
        <v>-1.20</v>
      </c>
      <c r="S250" s="5" t="str">
        <f>FIXED('WinBUGS output'!W249,2)</f>
        <v>-2.31</v>
      </c>
      <c r="T250" s="5" t="str">
        <f>FIXED('WinBUGS output'!Y249,2)</f>
        <v>-0.07</v>
      </c>
    </row>
    <row r="251" spans="1:20" x14ac:dyDescent="0.25">
      <c r="A251">
        <v>5</v>
      </c>
      <c r="B251">
        <v>19</v>
      </c>
      <c r="C251" s="5" t="str">
        <f>VLOOKUP(A251,'WinBUGS output'!A:C,3,FALSE)</f>
        <v>Attention placebo + TAU</v>
      </c>
      <c r="D251" s="5" t="str">
        <f>VLOOKUP(B251,'WinBUGS output'!A:C,3,FALSE)</f>
        <v>Any AD</v>
      </c>
      <c r="E251" s="5" t="str">
        <f>FIXED('WinBUGS output'!N250,2)</f>
        <v>-0.85</v>
      </c>
      <c r="F251" s="5" t="str">
        <f>FIXED('WinBUGS output'!M250,2)</f>
        <v>-1.61</v>
      </c>
      <c r="G251" s="5" t="str">
        <f>FIXED('WinBUGS output'!O250,2)</f>
        <v>-0.14</v>
      </c>
      <c r="H251" s="37"/>
      <c r="I251" s="37"/>
      <c r="J251" s="37"/>
      <c r="N251">
        <v>15</v>
      </c>
      <c r="O251">
        <v>18</v>
      </c>
      <c r="P251" s="5" t="str">
        <f>VLOOKUP('Direct SMDs'!N251,'WinBUGS output'!D:F,3,FALSE)</f>
        <v>Problem solving</v>
      </c>
      <c r="Q251" s="5" t="str">
        <f>VLOOKUP('Direct SMDs'!O251,'WinBUGS output'!D:F,3,FALSE)</f>
        <v>Behavioural, cognitive, or CBT groups</v>
      </c>
      <c r="R251" s="5" t="str">
        <f>FIXED('WinBUGS output'!X250,2)</f>
        <v>-0.88</v>
      </c>
      <c r="S251" s="5" t="str">
        <f>FIXED('WinBUGS output'!W250,2)</f>
        <v>-2.03</v>
      </c>
      <c r="T251" s="5" t="str">
        <f>FIXED('WinBUGS output'!Y250,2)</f>
        <v>0.23</v>
      </c>
    </row>
    <row r="252" spans="1:20" x14ac:dyDescent="0.25">
      <c r="A252">
        <v>5</v>
      </c>
      <c r="B252">
        <v>20</v>
      </c>
      <c r="C252" s="5" t="str">
        <f>VLOOKUP(A252,'WinBUGS output'!A:C,3,FALSE)</f>
        <v>Attention placebo + TAU</v>
      </c>
      <c r="D252" s="5" t="str">
        <f>VLOOKUP(B252,'WinBUGS output'!A:C,3,FALSE)</f>
        <v>Short-term psychodynamic psychotherapy individual</v>
      </c>
      <c r="E252" s="5" t="str">
        <f>FIXED('WinBUGS output'!N251,2)</f>
        <v>-0.51</v>
      </c>
      <c r="F252" s="5" t="str">
        <f>FIXED('WinBUGS output'!M251,2)</f>
        <v>-1.28</v>
      </c>
      <c r="G252" s="5" t="str">
        <f>FIXED('WinBUGS output'!O251,2)</f>
        <v>0.20</v>
      </c>
      <c r="H252" s="37"/>
      <c r="I252" s="37"/>
      <c r="J252" s="37"/>
      <c r="N252">
        <v>15</v>
      </c>
      <c r="O252">
        <v>19</v>
      </c>
      <c r="P252" s="5" t="str">
        <f>VLOOKUP('Direct SMDs'!N252,'WinBUGS output'!D:F,3,FALSE)</f>
        <v>Problem solving</v>
      </c>
      <c r="Q252" s="5" t="str">
        <f>VLOOKUP('Direct SMDs'!O252,'WinBUGS output'!D:F,3,FALSE)</f>
        <v>Combined (Cognitive and cognitive behavioural therapies individual + AD)</v>
      </c>
      <c r="R252" s="5" t="str">
        <f>FIXED('WinBUGS output'!X251,2)</f>
        <v>-1.48</v>
      </c>
      <c r="S252" s="5" t="str">
        <f>FIXED('WinBUGS output'!W251,2)</f>
        <v>-2.75</v>
      </c>
      <c r="T252" s="5" t="str">
        <f>FIXED('WinBUGS output'!Y251,2)</f>
        <v>-0.23</v>
      </c>
    </row>
    <row r="253" spans="1:20" x14ac:dyDescent="0.25">
      <c r="A253">
        <v>5</v>
      </c>
      <c r="B253">
        <v>21</v>
      </c>
      <c r="C253" s="5" t="str">
        <f>VLOOKUP(A253,'WinBUGS output'!A:C,3,FALSE)</f>
        <v>Attention placebo + TAU</v>
      </c>
      <c r="D253" s="5" t="str">
        <f>VLOOKUP(B253,'WinBUGS output'!A:C,3,FALSE)</f>
        <v>Cognitive bibliotherapy with support</v>
      </c>
      <c r="E253" s="5" t="str">
        <f>FIXED('WinBUGS output'!N252,2)</f>
        <v>-0.45</v>
      </c>
      <c r="F253" s="5" t="str">
        <f>FIXED('WinBUGS output'!M252,2)</f>
        <v>-1.20</v>
      </c>
      <c r="G253" s="5" t="str">
        <f>FIXED('WinBUGS output'!O252,2)</f>
        <v>0.25</v>
      </c>
      <c r="H253" s="37"/>
      <c r="I253" s="37"/>
      <c r="J253" s="37"/>
      <c r="N253">
        <v>15</v>
      </c>
      <c r="O253">
        <v>20</v>
      </c>
      <c r="P253" s="5" t="str">
        <f>VLOOKUP('Direct SMDs'!N253,'WinBUGS output'!D:F,3,FALSE)</f>
        <v>Problem solving</v>
      </c>
      <c r="Q253" s="5" t="str">
        <f>VLOOKUP('Direct SMDs'!O253,'WinBUGS output'!D:F,3,FALSE)</f>
        <v>Combined (Counselling + AD)</v>
      </c>
      <c r="R253" s="5" t="str">
        <f>FIXED('WinBUGS output'!X252,2)</f>
        <v>-2.03</v>
      </c>
      <c r="S253" s="5" t="str">
        <f>FIXED('WinBUGS output'!W252,2)</f>
        <v>-3.99</v>
      </c>
      <c r="T253" s="5" t="str">
        <f>FIXED('WinBUGS output'!Y252,2)</f>
        <v>-0.10</v>
      </c>
    </row>
    <row r="254" spans="1:20" x14ac:dyDescent="0.25">
      <c r="A254">
        <v>5</v>
      </c>
      <c r="B254">
        <v>22</v>
      </c>
      <c r="C254" s="5" t="str">
        <f>VLOOKUP(A254,'WinBUGS output'!A:C,3,FALSE)</f>
        <v>Attention placebo + TAU</v>
      </c>
      <c r="D254" s="5" t="str">
        <f>VLOOKUP(B254,'WinBUGS output'!A:C,3,FALSE)</f>
        <v>Computerised behavioural activation with support</v>
      </c>
      <c r="E254" s="5" t="str">
        <f>FIXED('WinBUGS output'!N253,2)</f>
        <v>-0.63</v>
      </c>
      <c r="F254" s="5" t="str">
        <f>FIXED('WinBUGS output'!M253,2)</f>
        <v>-1.44</v>
      </c>
      <c r="G254" s="5" t="str">
        <f>FIXED('WinBUGS output'!O253,2)</f>
        <v>0.12</v>
      </c>
      <c r="H254" s="37"/>
      <c r="I254" s="37"/>
      <c r="J254" s="37"/>
      <c r="N254">
        <v>15</v>
      </c>
      <c r="O254">
        <v>21</v>
      </c>
      <c r="P254" s="5" t="str">
        <f>VLOOKUP('Direct SMDs'!N254,'WinBUGS output'!D:F,3,FALSE)</f>
        <v>Problem solving</v>
      </c>
      <c r="Q254" s="5" t="str">
        <f>VLOOKUP('Direct SMDs'!O254,'WinBUGS output'!D:F,3,FALSE)</f>
        <v>Combined (IPT + AD)</v>
      </c>
      <c r="R254" s="5" t="str">
        <f>FIXED('WinBUGS output'!X253,2)</f>
        <v>-2.15</v>
      </c>
      <c r="S254" s="5" t="str">
        <f>FIXED('WinBUGS output'!W253,2)</f>
        <v>-3.59</v>
      </c>
      <c r="T254" s="5" t="str">
        <f>FIXED('WinBUGS output'!Y253,2)</f>
        <v>-0.71</v>
      </c>
    </row>
    <row r="255" spans="1:20" x14ac:dyDescent="0.25">
      <c r="A255">
        <v>5</v>
      </c>
      <c r="B255">
        <v>23</v>
      </c>
      <c r="C255" s="5" t="str">
        <f>VLOOKUP(A255,'WinBUGS output'!A:C,3,FALSE)</f>
        <v>Attention placebo + TAU</v>
      </c>
      <c r="D255" s="5" t="str">
        <f>VLOOKUP(B255,'WinBUGS output'!A:C,3,FALSE)</f>
        <v>Computerised psychodynamic therapy with support</v>
      </c>
      <c r="E255" s="5" t="str">
        <f>FIXED('WinBUGS output'!N254,2)</f>
        <v>-1.01</v>
      </c>
      <c r="F255" s="5" t="str">
        <f>FIXED('WinBUGS output'!M254,2)</f>
        <v>-1.90</v>
      </c>
      <c r="G255" s="5" t="str">
        <f>FIXED('WinBUGS output'!O254,2)</f>
        <v>-0.22</v>
      </c>
      <c r="H255" s="37"/>
      <c r="I255" s="37"/>
      <c r="J255" s="37"/>
      <c r="N255">
        <v>15</v>
      </c>
      <c r="O255">
        <v>22</v>
      </c>
      <c r="P255" s="5" t="str">
        <f>VLOOKUP('Direct SMDs'!N255,'WinBUGS output'!D:F,3,FALSE)</f>
        <v>Problem solving</v>
      </c>
      <c r="Q255" s="5" t="str">
        <f>VLOOKUP('Direct SMDs'!O255,'WinBUGS output'!D:F,3,FALSE)</f>
        <v>Combined (Short-term psychodynamic psychotherapies + AD)</v>
      </c>
      <c r="R255" s="5" t="str">
        <f>FIXED('WinBUGS output'!X254,2)</f>
        <v>-1.80</v>
      </c>
      <c r="S255" s="5" t="str">
        <f>FIXED('WinBUGS output'!W254,2)</f>
        <v>-3.25</v>
      </c>
      <c r="T255" s="5" t="str">
        <f>FIXED('WinBUGS output'!Y254,2)</f>
        <v>-0.37</v>
      </c>
    </row>
    <row r="256" spans="1:20" x14ac:dyDescent="0.25">
      <c r="A256">
        <v>5</v>
      </c>
      <c r="B256">
        <v>24</v>
      </c>
      <c r="C256" s="5" t="str">
        <f>VLOOKUP(A256,'WinBUGS output'!A:C,3,FALSE)</f>
        <v>Attention placebo + TAU</v>
      </c>
      <c r="D256" s="5" t="str">
        <f>VLOOKUP(B256,'WinBUGS output'!A:C,3,FALSE)</f>
        <v>Computerised-CBT (CCBT) with support</v>
      </c>
      <c r="E256" s="5" t="str">
        <f>FIXED('WinBUGS output'!N255,2)</f>
        <v>-0.68</v>
      </c>
      <c r="F256" s="5" t="str">
        <f>FIXED('WinBUGS output'!M255,2)</f>
        <v>-1.42</v>
      </c>
      <c r="G256" s="5" t="str">
        <f>FIXED('WinBUGS output'!O255,2)</f>
        <v>0.00</v>
      </c>
      <c r="H256" s="37"/>
      <c r="I256" s="37"/>
      <c r="J256" s="37"/>
      <c r="N256">
        <v>15</v>
      </c>
      <c r="O256">
        <v>23</v>
      </c>
      <c r="P256" s="5" t="str">
        <f>VLOOKUP('Direct SMDs'!N256,'WinBUGS output'!D:F,3,FALSE)</f>
        <v>Problem solving</v>
      </c>
      <c r="Q256" s="5" t="str">
        <f>VLOOKUP('Direct SMDs'!O256,'WinBUGS output'!D:F,3,FALSE)</f>
        <v>Combined (psych + placebo)</v>
      </c>
      <c r="R256" s="5" t="str">
        <f>FIXED('WinBUGS output'!X255,2)</f>
        <v>-1.99</v>
      </c>
      <c r="S256" s="5" t="str">
        <f>FIXED('WinBUGS output'!W255,2)</f>
        <v>-3.46</v>
      </c>
      <c r="T256" s="5" t="str">
        <f>FIXED('WinBUGS output'!Y255,2)</f>
        <v>-0.52</v>
      </c>
    </row>
    <row r="257" spans="1:20" x14ac:dyDescent="0.25">
      <c r="A257">
        <v>5</v>
      </c>
      <c r="B257">
        <v>25</v>
      </c>
      <c r="C257" s="5" t="str">
        <f>VLOOKUP(A257,'WinBUGS output'!A:C,3,FALSE)</f>
        <v>Attention placebo + TAU</v>
      </c>
      <c r="D257" s="5" t="str">
        <f>VLOOKUP(B257,'WinBUGS output'!A:C,3,FALSE)</f>
        <v>Computerised-CBT (CCBT) with support + TAU</v>
      </c>
      <c r="E257" s="5" t="str">
        <f>FIXED('WinBUGS output'!N256,2)</f>
        <v>-0.48</v>
      </c>
      <c r="F257" s="5" t="str">
        <f>FIXED('WinBUGS output'!M256,2)</f>
        <v>-1.30</v>
      </c>
      <c r="G257" s="5" t="str">
        <f>FIXED('WinBUGS output'!O256,2)</f>
        <v>0.34</v>
      </c>
      <c r="H257" s="37"/>
      <c r="I257" s="37"/>
      <c r="J257" s="37"/>
      <c r="N257">
        <v>15</v>
      </c>
      <c r="O257">
        <v>24</v>
      </c>
      <c r="P257" s="5" t="str">
        <f>VLOOKUP('Direct SMDs'!N257,'WinBUGS output'!D:F,3,FALSE)</f>
        <v>Problem solving</v>
      </c>
      <c r="Q257" s="5" t="str">
        <f>VLOOKUP('Direct SMDs'!O257,'WinBUGS output'!D:F,3,FALSE)</f>
        <v>Combined (Exercise + AD/CBT)</v>
      </c>
      <c r="R257" s="5" t="str">
        <f>FIXED('WinBUGS output'!X256,2)</f>
        <v>-1.78</v>
      </c>
      <c r="S257" s="5" t="str">
        <f>FIXED('WinBUGS output'!W256,2)</f>
        <v>-3.22</v>
      </c>
      <c r="T257" s="5" t="str">
        <f>FIXED('WinBUGS output'!Y256,2)</f>
        <v>-0.36</v>
      </c>
    </row>
    <row r="258" spans="1:20" x14ac:dyDescent="0.25">
      <c r="A258">
        <v>5</v>
      </c>
      <c r="B258">
        <v>26</v>
      </c>
      <c r="C258" s="5" t="str">
        <f>VLOOKUP(A258,'WinBUGS output'!A:C,3,FALSE)</f>
        <v>Attention placebo + TAU</v>
      </c>
      <c r="D258" s="5" t="str">
        <f>VLOOKUP(B258,'WinBUGS output'!A:C,3,FALSE)</f>
        <v>Cognitive bibliotherapy</v>
      </c>
      <c r="E258" s="5" t="str">
        <f>FIXED('WinBUGS output'!N257,2)</f>
        <v>-0.30</v>
      </c>
      <c r="F258" s="5" t="str">
        <f>FIXED('WinBUGS output'!M257,2)</f>
        <v>-1.02</v>
      </c>
      <c r="G258" s="5" t="str">
        <f>FIXED('WinBUGS output'!O257,2)</f>
        <v>0.35</v>
      </c>
      <c r="H258" s="37"/>
      <c r="I258" s="37"/>
      <c r="J258" s="37"/>
      <c r="N258">
        <v>15</v>
      </c>
      <c r="O258">
        <v>25</v>
      </c>
      <c r="P258" s="5" t="str">
        <f>VLOOKUP('Direct SMDs'!N258,'WinBUGS output'!D:F,3,FALSE)</f>
        <v>Problem solving</v>
      </c>
      <c r="Q258" s="5" t="str">
        <f>VLOOKUP('Direct SMDs'!O258,'WinBUGS output'!D:F,3,FALSE)</f>
        <v>Combined (Self-help + AD)</v>
      </c>
      <c r="R258" s="5" t="str">
        <f>FIXED('WinBUGS output'!X257,2)</f>
        <v>-0.93</v>
      </c>
      <c r="S258" s="5" t="str">
        <f>FIXED('WinBUGS output'!W257,2)</f>
        <v>-2.40</v>
      </c>
      <c r="T258" s="5" t="str">
        <f>FIXED('WinBUGS output'!Y257,2)</f>
        <v>0.50</v>
      </c>
    </row>
    <row r="259" spans="1:20" x14ac:dyDescent="0.25">
      <c r="A259">
        <v>5</v>
      </c>
      <c r="B259">
        <v>27</v>
      </c>
      <c r="C259" s="5" t="str">
        <f>VLOOKUP(A259,'WinBUGS output'!A:C,3,FALSE)</f>
        <v>Attention placebo + TAU</v>
      </c>
      <c r="D259" s="5" t="str">
        <f>VLOOKUP(B259,'WinBUGS output'!A:C,3,FALSE)</f>
        <v>Cognitive bibliotherapy + TAU</v>
      </c>
      <c r="E259" s="5" t="str">
        <f>FIXED('WinBUGS output'!N258,2)</f>
        <v>-0.04</v>
      </c>
      <c r="F259" s="5" t="str">
        <f>FIXED('WinBUGS output'!M258,2)</f>
        <v>-0.85</v>
      </c>
      <c r="G259" s="5" t="str">
        <f>FIXED('WinBUGS output'!O258,2)</f>
        <v>0.76</v>
      </c>
      <c r="H259" s="37"/>
      <c r="I259" s="37"/>
      <c r="J259" s="37"/>
      <c r="N259">
        <v>16</v>
      </c>
      <c r="O259">
        <v>17</v>
      </c>
      <c r="P259" s="5" t="str">
        <f>VLOOKUP('Direct SMDs'!N259,'WinBUGS output'!D:F,3,FALSE)</f>
        <v>Behavioural therapies (individual)</v>
      </c>
      <c r="Q259" s="5" t="str">
        <f>VLOOKUP('Direct SMDs'!O259,'WinBUGS output'!D:F,3,FALSE)</f>
        <v>Cognitive and cognitive behavioural therapies (individual)</v>
      </c>
      <c r="R259" s="5" t="str">
        <f>FIXED('WinBUGS output'!X258,2)</f>
        <v>0.35</v>
      </c>
      <c r="S259" s="5" t="str">
        <f>FIXED('WinBUGS output'!W258,2)</f>
        <v>-0.53</v>
      </c>
      <c r="T259" s="5" t="str">
        <f>FIXED('WinBUGS output'!Y258,2)</f>
        <v>1.30</v>
      </c>
    </row>
    <row r="260" spans="1:20" x14ac:dyDescent="0.25">
      <c r="A260">
        <v>5</v>
      </c>
      <c r="B260">
        <v>28</v>
      </c>
      <c r="C260" s="5" t="str">
        <f>VLOOKUP(A260,'WinBUGS output'!A:C,3,FALSE)</f>
        <v>Attention placebo + TAU</v>
      </c>
      <c r="D260" s="5" t="str">
        <f>VLOOKUP(B260,'WinBUGS output'!A:C,3,FALSE)</f>
        <v>Computerised mindfulness intervention</v>
      </c>
      <c r="E260" s="5" t="str">
        <f>FIXED('WinBUGS output'!N259,2)</f>
        <v>-0.34</v>
      </c>
      <c r="F260" s="5" t="str">
        <f>FIXED('WinBUGS output'!M259,2)</f>
        <v>-1.21</v>
      </c>
      <c r="G260" s="5" t="str">
        <f>FIXED('WinBUGS output'!O259,2)</f>
        <v>0.45</v>
      </c>
      <c r="H260" s="37"/>
      <c r="I260" s="37"/>
      <c r="J260" s="37"/>
      <c r="N260">
        <v>16</v>
      </c>
      <c r="O260">
        <v>18</v>
      </c>
      <c r="P260" s="5" t="str">
        <f>VLOOKUP('Direct SMDs'!N260,'WinBUGS output'!D:F,3,FALSE)</f>
        <v>Behavioural therapies (individual)</v>
      </c>
      <c r="Q260" s="5" t="str">
        <f>VLOOKUP('Direct SMDs'!O260,'WinBUGS output'!D:F,3,FALSE)</f>
        <v>Behavioural, cognitive, or CBT groups</v>
      </c>
      <c r="R260" s="5" t="str">
        <f>FIXED('WinBUGS output'!X259,2)</f>
        <v>0.67</v>
      </c>
      <c r="S260" s="5" t="str">
        <f>FIXED('WinBUGS output'!W259,2)</f>
        <v>-0.23</v>
      </c>
      <c r="T260" s="5" t="str">
        <f>FIXED('WinBUGS output'!Y259,2)</f>
        <v>1.58</v>
      </c>
    </row>
    <row r="261" spans="1:20" x14ac:dyDescent="0.25">
      <c r="A261">
        <v>5</v>
      </c>
      <c r="B261">
        <v>29</v>
      </c>
      <c r="C261" s="5" t="str">
        <f>VLOOKUP(A261,'WinBUGS output'!A:C,3,FALSE)</f>
        <v>Attention placebo + TAU</v>
      </c>
      <c r="D261" s="5" t="str">
        <f>VLOOKUP(B261,'WinBUGS output'!A:C,3,FALSE)</f>
        <v>Computerised-CBT (CCBT)</v>
      </c>
      <c r="E261" s="5" t="str">
        <f>FIXED('WinBUGS output'!N260,2)</f>
        <v>-0.43</v>
      </c>
      <c r="F261" s="5" t="str">
        <f>FIXED('WinBUGS output'!M260,2)</f>
        <v>-1.16</v>
      </c>
      <c r="G261" s="5" t="str">
        <f>FIXED('WinBUGS output'!O260,2)</f>
        <v>0.23</v>
      </c>
      <c r="H261" s="37"/>
      <c r="I261" s="37"/>
      <c r="J261" s="37"/>
      <c r="N261">
        <v>16</v>
      </c>
      <c r="O261">
        <v>19</v>
      </c>
      <c r="P261" s="5" t="str">
        <f>VLOOKUP('Direct SMDs'!N261,'WinBUGS output'!D:F,3,FALSE)</f>
        <v>Behavioural therapies (individual)</v>
      </c>
      <c r="Q261" s="5" t="str">
        <f>VLOOKUP('Direct SMDs'!O261,'WinBUGS output'!D:F,3,FALSE)</f>
        <v>Combined (Cognitive and cognitive behavioural therapies individual + AD)</v>
      </c>
      <c r="R261" s="5" t="str">
        <f>FIXED('WinBUGS output'!X260,2)</f>
        <v>0.08</v>
      </c>
      <c r="S261" s="5" t="str">
        <f>FIXED('WinBUGS output'!W260,2)</f>
        <v>-0.97</v>
      </c>
      <c r="T261" s="5" t="str">
        <f>FIXED('WinBUGS output'!Y260,2)</f>
        <v>1.13</v>
      </c>
    </row>
    <row r="262" spans="1:20" x14ac:dyDescent="0.25">
      <c r="A262">
        <v>5</v>
      </c>
      <c r="B262">
        <v>30</v>
      </c>
      <c r="C262" s="5" t="str">
        <f>VLOOKUP(A262,'WinBUGS output'!A:C,3,FALSE)</f>
        <v>Attention placebo + TAU</v>
      </c>
      <c r="D262" s="5" t="str">
        <f>VLOOKUP(B262,'WinBUGS output'!A:C,3,FALSE)</f>
        <v>Online positive psychological intervention</v>
      </c>
      <c r="E262" s="5" t="str">
        <f>FIXED('WinBUGS output'!N261,2)</f>
        <v>-0.07</v>
      </c>
      <c r="F262" s="5" t="str">
        <f>FIXED('WinBUGS output'!M261,2)</f>
        <v>-0.85</v>
      </c>
      <c r="G262" s="5" t="str">
        <f>FIXED('WinBUGS output'!O261,2)</f>
        <v>0.71</v>
      </c>
      <c r="H262" s="37"/>
      <c r="I262" s="37"/>
      <c r="J262" s="37"/>
      <c r="N262">
        <v>16</v>
      </c>
      <c r="O262">
        <v>20</v>
      </c>
      <c r="P262" s="5" t="str">
        <f>VLOOKUP('Direct SMDs'!N262,'WinBUGS output'!D:F,3,FALSE)</f>
        <v>Behavioural therapies (individual)</v>
      </c>
      <c r="Q262" s="5" t="str">
        <f>VLOOKUP('Direct SMDs'!O262,'WinBUGS output'!D:F,3,FALSE)</f>
        <v>Combined (Counselling + AD)</v>
      </c>
      <c r="R262" s="5" t="str">
        <f>FIXED('WinBUGS output'!X261,2)</f>
        <v>-0.47</v>
      </c>
      <c r="S262" s="5" t="str">
        <f>FIXED('WinBUGS output'!W261,2)</f>
        <v>-2.27</v>
      </c>
      <c r="T262" s="5" t="str">
        <f>FIXED('WinBUGS output'!Y261,2)</f>
        <v>1.34</v>
      </c>
    </row>
    <row r="263" spans="1:20" x14ac:dyDescent="0.25">
      <c r="A263">
        <v>5</v>
      </c>
      <c r="B263">
        <v>31</v>
      </c>
      <c r="C263" s="5" t="str">
        <f>VLOOKUP(A263,'WinBUGS output'!A:C,3,FALSE)</f>
        <v>Attention placebo + TAU</v>
      </c>
      <c r="D263" s="5" t="str">
        <f>VLOOKUP(B263,'WinBUGS output'!A:C,3,FALSE)</f>
        <v>Psychoeducational website</v>
      </c>
      <c r="E263" s="5" t="str">
        <f>FIXED('WinBUGS output'!N262,2)</f>
        <v>-0.35</v>
      </c>
      <c r="F263" s="5" t="str">
        <f>FIXED('WinBUGS output'!M262,2)</f>
        <v>-1.16</v>
      </c>
      <c r="G263" s="5" t="str">
        <f>FIXED('WinBUGS output'!O262,2)</f>
        <v>0.39</v>
      </c>
      <c r="H263" s="37"/>
      <c r="I263" s="37"/>
      <c r="J263" s="37"/>
      <c r="N263">
        <v>16</v>
      </c>
      <c r="O263">
        <v>21</v>
      </c>
      <c r="P263" s="5" t="str">
        <f>VLOOKUP('Direct SMDs'!N263,'WinBUGS output'!D:F,3,FALSE)</f>
        <v>Behavioural therapies (individual)</v>
      </c>
      <c r="Q263" s="5" t="str">
        <f>VLOOKUP('Direct SMDs'!O263,'WinBUGS output'!D:F,3,FALSE)</f>
        <v>Combined (IPT + AD)</v>
      </c>
      <c r="R263" s="5" t="str">
        <f>FIXED('WinBUGS output'!X262,2)</f>
        <v>-0.59</v>
      </c>
      <c r="S263" s="5" t="str">
        <f>FIXED('WinBUGS output'!W262,2)</f>
        <v>-1.84</v>
      </c>
      <c r="T263" s="5" t="str">
        <f>FIXED('WinBUGS output'!Y262,2)</f>
        <v>0.66</v>
      </c>
    </row>
    <row r="264" spans="1:20" x14ac:dyDescent="0.25">
      <c r="A264">
        <v>5</v>
      </c>
      <c r="B264">
        <v>32</v>
      </c>
      <c r="C264" s="5" t="str">
        <f>VLOOKUP(A264,'WinBUGS output'!A:C,3,FALSE)</f>
        <v>Attention placebo + TAU</v>
      </c>
      <c r="D264" s="5" t="str">
        <f>VLOOKUP(B264,'WinBUGS output'!A:C,3,FALSE)</f>
        <v>Tailored computerised psychoeducation and self-help strategies</v>
      </c>
      <c r="E264" s="5" t="str">
        <f>FIXED('WinBUGS output'!N263,2)</f>
        <v>0.07</v>
      </c>
      <c r="F264" s="5" t="str">
        <f>FIXED('WinBUGS output'!M263,2)</f>
        <v>-0.76</v>
      </c>
      <c r="G264" s="5" t="str">
        <f>FIXED('WinBUGS output'!O263,2)</f>
        <v>0.95</v>
      </c>
      <c r="H264" s="37"/>
      <c r="I264" s="37"/>
      <c r="J264" s="37"/>
      <c r="N264">
        <v>16</v>
      </c>
      <c r="O264">
        <v>22</v>
      </c>
      <c r="P264" s="5" t="str">
        <f>VLOOKUP('Direct SMDs'!N264,'WinBUGS output'!D:F,3,FALSE)</f>
        <v>Behavioural therapies (individual)</v>
      </c>
      <c r="Q264" s="5" t="str">
        <f>VLOOKUP('Direct SMDs'!O264,'WinBUGS output'!D:F,3,FALSE)</f>
        <v>Combined (Short-term psychodynamic psychotherapies + AD)</v>
      </c>
      <c r="R264" s="5" t="str">
        <f>FIXED('WinBUGS output'!X263,2)</f>
        <v>-0.24</v>
      </c>
      <c r="S264" s="5" t="str">
        <f>FIXED('WinBUGS output'!W263,2)</f>
        <v>-1.47</v>
      </c>
      <c r="T264" s="5" t="str">
        <f>FIXED('WinBUGS output'!Y263,2)</f>
        <v>1.01</v>
      </c>
    </row>
    <row r="265" spans="1:20" x14ac:dyDescent="0.25">
      <c r="A265">
        <v>5</v>
      </c>
      <c r="B265">
        <v>33</v>
      </c>
      <c r="C265" s="5" t="str">
        <f>VLOOKUP(A265,'WinBUGS output'!A:C,3,FALSE)</f>
        <v>Attention placebo + TAU</v>
      </c>
      <c r="D265" s="5" t="str">
        <f>VLOOKUP(B265,'WinBUGS output'!A:C,3,FALSE)</f>
        <v>Lifestyle factors discussion</v>
      </c>
      <c r="E265" s="5" t="str">
        <f>FIXED('WinBUGS output'!N264,2)</f>
        <v>-0.13</v>
      </c>
      <c r="F265" s="5" t="str">
        <f>FIXED('WinBUGS output'!M264,2)</f>
        <v>-0.93</v>
      </c>
      <c r="G265" s="5" t="str">
        <f>FIXED('WinBUGS output'!O264,2)</f>
        <v>0.65</v>
      </c>
      <c r="H265" s="37"/>
      <c r="I265" s="37"/>
      <c r="J265" s="37"/>
      <c r="N265">
        <v>16</v>
      </c>
      <c r="O265">
        <v>23</v>
      </c>
      <c r="P265" s="5" t="str">
        <f>VLOOKUP('Direct SMDs'!N265,'WinBUGS output'!D:F,3,FALSE)</f>
        <v>Behavioural therapies (individual)</v>
      </c>
      <c r="Q265" s="5" t="str">
        <f>VLOOKUP('Direct SMDs'!O265,'WinBUGS output'!D:F,3,FALSE)</f>
        <v>Combined (psych + placebo)</v>
      </c>
      <c r="R265" s="5" t="str">
        <f>FIXED('WinBUGS output'!X264,2)</f>
        <v>-0.43</v>
      </c>
      <c r="S265" s="5" t="str">
        <f>FIXED('WinBUGS output'!W264,2)</f>
        <v>-1.72</v>
      </c>
      <c r="T265" s="5" t="str">
        <f>FIXED('WinBUGS output'!Y264,2)</f>
        <v>0.86</v>
      </c>
    </row>
    <row r="266" spans="1:20" x14ac:dyDescent="0.25">
      <c r="A266">
        <v>5</v>
      </c>
      <c r="B266">
        <v>34</v>
      </c>
      <c r="C266" s="5" t="str">
        <f>VLOOKUP(A266,'WinBUGS output'!A:C,3,FALSE)</f>
        <v>Attention placebo + TAU</v>
      </c>
      <c r="D266" s="5" t="str">
        <f>VLOOKUP(B266,'WinBUGS output'!A:C,3,FALSE)</f>
        <v>Psychoeducational group programme</v>
      </c>
      <c r="E266" s="5" t="str">
        <f>FIXED('WinBUGS output'!N265,2)</f>
        <v>-0.26</v>
      </c>
      <c r="F266" s="5" t="str">
        <f>FIXED('WinBUGS output'!M265,2)</f>
        <v>-1.03</v>
      </c>
      <c r="G266" s="5" t="str">
        <f>FIXED('WinBUGS output'!O265,2)</f>
        <v>0.45</v>
      </c>
      <c r="H266" s="37"/>
      <c r="I266" s="37"/>
      <c r="J266" s="37"/>
      <c r="N266">
        <v>16</v>
      </c>
      <c r="O266">
        <v>24</v>
      </c>
      <c r="P266" s="5" t="str">
        <f>VLOOKUP('Direct SMDs'!N266,'WinBUGS output'!D:F,3,FALSE)</f>
        <v>Behavioural therapies (individual)</v>
      </c>
      <c r="Q266" s="5" t="str">
        <f>VLOOKUP('Direct SMDs'!O266,'WinBUGS output'!D:F,3,FALSE)</f>
        <v>Combined (Exercise + AD/CBT)</v>
      </c>
      <c r="R266" s="5" t="str">
        <f>FIXED('WinBUGS output'!X265,2)</f>
        <v>-0.23</v>
      </c>
      <c r="S266" s="5" t="str">
        <f>FIXED('WinBUGS output'!W265,2)</f>
        <v>-1.47</v>
      </c>
      <c r="T266" s="5" t="str">
        <f>FIXED('WinBUGS output'!Y265,2)</f>
        <v>1.02</v>
      </c>
    </row>
    <row r="267" spans="1:20" x14ac:dyDescent="0.25">
      <c r="A267">
        <v>5</v>
      </c>
      <c r="B267">
        <v>35</v>
      </c>
      <c r="C267" s="5" t="str">
        <f>VLOOKUP(A267,'WinBUGS output'!A:C,3,FALSE)</f>
        <v>Attention placebo + TAU</v>
      </c>
      <c r="D267" s="5" t="str">
        <f>VLOOKUP(B267,'WinBUGS output'!A:C,3,FALSE)</f>
        <v>Psychoeducational group programme + TAU</v>
      </c>
      <c r="E267" s="5" t="str">
        <f>FIXED('WinBUGS output'!N266,2)</f>
        <v>-0.32</v>
      </c>
      <c r="F267" s="5" t="str">
        <f>FIXED('WinBUGS output'!M266,2)</f>
        <v>-1.14</v>
      </c>
      <c r="G267" s="5" t="str">
        <f>FIXED('WinBUGS output'!O266,2)</f>
        <v>0.45</v>
      </c>
      <c r="H267" s="37"/>
      <c r="I267" s="37"/>
      <c r="J267" s="37"/>
      <c r="N267">
        <v>16</v>
      </c>
      <c r="O267">
        <v>25</v>
      </c>
      <c r="P267" s="5" t="str">
        <f>VLOOKUP('Direct SMDs'!N267,'WinBUGS output'!D:F,3,FALSE)</f>
        <v>Behavioural therapies (individual)</v>
      </c>
      <c r="Q267" s="5" t="str">
        <f>VLOOKUP('Direct SMDs'!O267,'WinBUGS output'!D:F,3,FALSE)</f>
        <v>Combined (Self-help + AD)</v>
      </c>
      <c r="R267" s="5" t="str">
        <f>FIXED('WinBUGS output'!X266,2)</f>
        <v>0.62</v>
      </c>
      <c r="S267" s="5" t="str">
        <f>FIXED('WinBUGS output'!W266,2)</f>
        <v>-0.65</v>
      </c>
      <c r="T267" s="5" t="str">
        <f>FIXED('WinBUGS output'!Y266,2)</f>
        <v>1.89</v>
      </c>
    </row>
    <row r="268" spans="1:20" x14ac:dyDescent="0.25">
      <c r="A268">
        <v>5</v>
      </c>
      <c r="B268">
        <v>36</v>
      </c>
      <c r="C268" s="5" t="str">
        <f>VLOOKUP(A268,'WinBUGS output'!A:C,3,FALSE)</f>
        <v>Attention placebo + TAU</v>
      </c>
      <c r="D268" s="5" t="str">
        <f>VLOOKUP(B268,'WinBUGS output'!A:C,3,FALSE)</f>
        <v>Interpersonal psychotherapy (IPT)</v>
      </c>
      <c r="E268" s="5" t="str">
        <f>FIXED('WinBUGS output'!N267,2)</f>
        <v>-0.35</v>
      </c>
      <c r="F268" s="5" t="str">
        <f>FIXED('WinBUGS output'!M267,2)</f>
        <v>-1.09</v>
      </c>
      <c r="G268" s="5" t="str">
        <f>FIXED('WinBUGS output'!O267,2)</f>
        <v>0.34</v>
      </c>
      <c r="H268" s="37"/>
      <c r="I268" s="37"/>
      <c r="J268" s="37"/>
      <c r="N268">
        <v>17</v>
      </c>
      <c r="O268">
        <v>18</v>
      </c>
      <c r="P268" s="5" t="str">
        <f>VLOOKUP('Direct SMDs'!N268,'WinBUGS output'!D:F,3,FALSE)</f>
        <v>Cognitive and cognitive behavioural therapies (individual)</v>
      </c>
      <c r="Q268" s="5" t="str">
        <f>VLOOKUP('Direct SMDs'!O268,'WinBUGS output'!D:F,3,FALSE)</f>
        <v>Behavioural, cognitive, or CBT groups</v>
      </c>
      <c r="R268" s="5" t="str">
        <f>FIXED('WinBUGS output'!X267,2)</f>
        <v>0.31</v>
      </c>
      <c r="S268" s="5" t="str">
        <f>FIXED('WinBUGS output'!W267,2)</f>
        <v>-0.19</v>
      </c>
      <c r="T268" s="5" t="str">
        <f>FIXED('WinBUGS output'!Y267,2)</f>
        <v>0.79</v>
      </c>
    </row>
    <row r="269" spans="1:20" x14ac:dyDescent="0.25">
      <c r="A269">
        <v>5</v>
      </c>
      <c r="B269">
        <v>37</v>
      </c>
      <c r="C269" s="5" t="str">
        <f>VLOOKUP(A269,'WinBUGS output'!A:C,3,FALSE)</f>
        <v>Attention placebo + TAU</v>
      </c>
      <c r="D269" s="5" t="str">
        <f>VLOOKUP(B269,'WinBUGS output'!A:C,3,FALSE)</f>
        <v>Non-directive counselling</v>
      </c>
      <c r="E269" s="5" t="str">
        <f>FIXED('WinBUGS output'!N268,2)</f>
        <v>-0.34</v>
      </c>
      <c r="F269" s="5" t="str">
        <f>FIXED('WinBUGS output'!M268,2)</f>
        <v>-1.14</v>
      </c>
      <c r="G269" s="5" t="str">
        <f>FIXED('WinBUGS output'!O268,2)</f>
        <v>0.42</v>
      </c>
      <c r="H269" s="37"/>
      <c r="I269" s="37"/>
      <c r="J269" s="37"/>
      <c r="N269">
        <v>17</v>
      </c>
      <c r="O269">
        <v>19</v>
      </c>
      <c r="P269" s="5" t="str">
        <f>VLOOKUP('Direct SMDs'!N269,'WinBUGS output'!D:F,3,FALSE)</f>
        <v>Cognitive and cognitive behavioural therapies (individual)</v>
      </c>
      <c r="Q269" s="5" t="str">
        <f>VLOOKUP('Direct SMDs'!O269,'WinBUGS output'!D:F,3,FALSE)</f>
        <v>Combined (Cognitive and cognitive behavioural therapies individual + AD)</v>
      </c>
      <c r="R269" s="5" t="str">
        <f>FIXED('WinBUGS output'!X268,2)</f>
        <v>-0.28</v>
      </c>
      <c r="S269" s="5" t="str">
        <f>FIXED('WinBUGS output'!W268,2)</f>
        <v>-1.02</v>
      </c>
      <c r="T269" s="5" t="str">
        <f>FIXED('WinBUGS output'!Y268,2)</f>
        <v>0.44</v>
      </c>
    </row>
    <row r="270" spans="1:20" x14ac:dyDescent="0.25">
      <c r="A270">
        <v>5</v>
      </c>
      <c r="B270">
        <v>38</v>
      </c>
      <c r="C270" s="5" t="str">
        <f>VLOOKUP(A270,'WinBUGS output'!A:C,3,FALSE)</f>
        <v>Attention placebo + TAU</v>
      </c>
      <c r="D270" s="5" t="str">
        <f>VLOOKUP(B270,'WinBUGS output'!A:C,3,FALSE)</f>
        <v>Wheel of wellness counselling</v>
      </c>
      <c r="E270" s="5" t="str">
        <f>FIXED('WinBUGS output'!N269,2)</f>
        <v>-0.29</v>
      </c>
      <c r="F270" s="5" t="str">
        <f>FIXED('WinBUGS output'!M269,2)</f>
        <v>-1.16</v>
      </c>
      <c r="G270" s="5" t="str">
        <f>FIXED('WinBUGS output'!O269,2)</f>
        <v>0.53</v>
      </c>
      <c r="H270" s="37"/>
      <c r="I270" s="37"/>
      <c r="J270" s="37"/>
      <c r="N270">
        <v>17</v>
      </c>
      <c r="O270">
        <v>20</v>
      </c>
      <c r="P270" s="5" t="str">
        <f>VLOOKUP('Direct SMDs'!N270,'WinBUGS output'!D:F,3,FALSE)</f>
        <v>Cognitive and cognitive behavioural therapies (individual)</v>
      </c>
      <c r="Q270" s="5" t="str">
        <f>VLOOKUP('Direct SMDs'!O270,'WinBUGS output'!D:F,3,FALSE)</f>
        <v>Combined (Counselling + AD)</v>
      </c>
      <c r="R270" s="5" t="str">
        <f>FIXED('WinBUGS output'!X269,2)</f>
        <v>-0.83</v>
      </c>
      <c r="S270" s="5" t="str">
        <f>FIXED('WinBUGS output'!W269,2)</f>
        <v>-2.49</v>
      </c>
      <c r="T270" s="5" t="str">
        <f>FIXED('WinBUGS output'!Y269,2)</f>
        <v>0.83</v>
      </c>
    </row>
    <row r="271" spans="1:20" x14ac:dyDescent="0.25">
      <c r="A271">
        <v>5</v>
      </c>
      <c r="B271">
        <v>39</v>
      </c>
      <c r="C271" s="5" t="str">
        <f>VLOOKUP(A271,'WinBUGS output'!A:C,3,FALSE)</f>
        <v>Attention placebo + TAU</v>
      </c>
      <c r="D271" s="5" t="str">
        <f>VLOOKUP(B271,'WinBUGS output'!A:C,3,FALSE)</f>
        <v>Problem solving individual + enhanced TAU</v>
      </c>
      <c r="E271" s="5" t="str">
        <f>FIXED('WinBUGS output'!N270,2)</f>
        <v>0.53</v>
      </c>
      <c r="F271" s="5" t="str">
        <f>FIXED('WinBUGS output'!M270,2)</f>
        <v>-0.46</v>
      </c>
      <c r="G271" s="5" t="str">
        <f>FIXED('WinBUGS output'!O270,2)</f>
        <v>1.56</v>
      </c>
      <c r="H271" s="37"/>
      <c r="I271" s="37"/>
      <c r="J271" s="37"/>
      <c r="N271">
        <v>17</v>
      </c>
      <c r="O271">
        <v>21</v>
      </c>
      <c r="P271" s="5" t="str">
        <f>VLOOKUP('Direct SMDs'!N271,'WinBUGS output'!D:F,3,FALSE)</f>
        <v>Cognitive and cognitive behavioural therapies (individual)</v>
      </c>
      <c r="Q271" s="5" t="str">
        <f>VLOOKUP('Direct SMDs'!O271,'WinBUGS output'!D:F,3,FALSE)</f>
        <v>Combined (IPT + AD)</v>
      </c>
      <c r="R271" s="5" t="str">
        <f>FIXED('WinBUGS output'!X270,2)</f>
        <v>-0.95</v>
      </c>
      <c r="S271" s="5" t="str">
        <f>FIXED('WinBUGS output'!W270,2)</f>
        <v>-1.96</v>
      </c>
      <c r="T271" s="5" t="str">
        <f>FIXED('WinBUGS output'!Y270,2)</f>
        <v>0.06</v>
      </c>
    </row>
    <row r="272" spans="1:20" x14ac:dyDescent="0.25">
      <c r="A272">
        <v>5</v>
      </c>
      <c r="B272">
        <v>40</v>
      </c>
      <c r="C272" s="5" t="str">
        <f>VLOOKUP(A272,'WinBUGS output'!A:C,3,FALSE)</f>
        <v>Attention placebo + TAU</v>
      </c>
      <c r="D272" s="5" t="str">
        <f>VLOOKUP(B272,'WinBUGS output'!A:C,3,FALSE)</f>
        <v>Behavioural activation (BA)</v>
      </c>
      <c r="E272" s="5" t="str">
        <f>FIXED('WinBUGS output'!N271,2)</f>
        <v>-1.02</v>
      </c>
      <c r="F272" s="5" t="str">
        <f>FIXED('WinBUGS output'!M271,2)</f>
        <v>-1.80</v>
      </c>
      <c r="G272" s="5" t="str">
        <f>FIXED('WinBUGS output'!O271,2)</f>
        <v>-0.29</v>
      </c>
      <c r="H272" s="37"/>
      <c r="I272" s="37"/>
      <c r="J272" s="37"/>
      <c r="N272">
        <v>17</v>
      </c>
      <c r="O272">
        <v>22</v>
      </c>
      <c r="P272" s="5" t="str">
        <f>VLOOKUP('Direct SMDs'!N272,'WinBUGS output'!D:F,3,FALSE)</f>
        <v>Cognitive and cognitive behavioural therapies (individual)</v>
      </c>
      <c r="Q272" s="5" t="str">
        <f>VLOOKUP('Direct SMDs'!O272,'WinBUGS output'!D:F,3,FALSE)</f>
        <v>Combined (Short-term psychodynamic psychotherapies + AD)</v>
      </c>
      <c r="R272" s="5" t="str">
        <f>FIXED('WinBUGS output'!X271,2)</f>
        <v>-0.60</v>
      </c>
      <c r="S272" s="5" t="str">
        <f>FIXED('WinBUGS output'!W271,2)</f>
        <v>-1.61</v>
      </c>
      <c r="T272" s="5" t="str">
        <f>FIXED('WinBUGS output'!Y271,2)</f>
        <v>0.40</v>
      </c>
    </row>
    <row r="273" spans="1:20" x14ac:dyDescent="0.25">
      <c r="A273">
        <v>5</v>
      </c>
      <c r="B273">
        <v>41</v>
      </c>
      <c r="C273" s="5" t="str">
        <f>VLOOKUP(A273,'WinBUGS output'!A:C,3,FALSE)</f>
        <v>Attention placebo + TAU</v>
      </c>
      <c r="D273" s="5" t="str">
        <f>VLOOKUP(B273,'WinBUGS output'!A:C,3,FALSE)</f>
        <v>CBT individual (under 15 sessions)</v>
      </c>
      <c r="E273" s="5" t="str">
        <f>FIXED('WinBUGS output'!N272,2)</f>
        <v>-0.76</v>
      </c>
      <c r="F273" s="5" t="str">
        <f>FIXED('WinBUGS output'!M272,2)</f>
        <v>-1.50</v>
      </c>
      <c r="G273" s="5" t="str">
        <f>FIXED('WinBUGS output'!O272,2)</f>
        <v>-0.03</v>
      </c>
      <c r="H273" s="37"/>
      <c r="I273" s="37"/>
      <c r="J273" s="37"/>
      <c r="N273">
        <v>17</v>
      </c>
      <c r="O273">
        <v>23</v>
      </c>
      <c r="P273" s="5" t="str">
        <f>VLOOKUP('Direct SMDs'!N273,'WinBUGS output'!D:F,3,FALSE)</f>
        <v>Cognitive and cognitive behavioural therapies (individual)</v>
      </c>
      <c r="Q273" s="5" t="str">
        <f>VLOOKUP('Direct SMDs'!O273,'WinBUGS output'!D:F,3,FALSE)</f>
        <v>Combined (psych + placebo)</v>
      </c>
      <c r="R273" s="5" t="str">
        <f>FIXED('WinBUGS output'!X272,2)</f>
        <v>-0.78</v>
      </c>
      <c r="S273" s="5" t="str">
        <f>FIXED('WinBUGS output'!W272,2)</f>
        <v>-1.85</v>
      </c>
      <c r="T273" s="5" t="str">
        <f>FIXED('WinBUGS output'!Y272,2)</f>
        <v>0.23</v>
      </c>
    </row>
    <row r="274" spans="1:20" x14ac:dyDescent="0.25">
      <c r="A274">
        <v>5</v>
      </c>
      <c r="B274">
        <v>42</v>
      </c>
      <c r="C274" s="5" t="str">
        <f>VLOOKUP(A274,'WinBUGS output'!A:C,3,FALSE)</f>
        <v>Attention placebo + TAU</v>
      </c>
      <c r="D274" s="5" t="str">
        <f>VLOOKUP(B274,'WinBUGS output'!A:C,3,FALSE)</f>
        <v>CBT individual (under 15 sessions) + TAU</v>
      </c>
      <c r="E274" s="5" t="str">
        <f>FIXED('WinBUGS output'!N273,2)</f>
        <v>-0.75</v>
      </c>
      <c r="F274" s="5" t="str">
        <f>FIXED('WinBUGS output'!M273,2)</f>
        <v>-1.53</v>
      </c>
      <c r="G274" s="5" t="str">
        <f>FIXED('WinBUGS output'!O273,2)</f>
        <v>-0.01</v>
      </c>
      <c r="H274" s="37"/>
      <c r="I274" s="37"/>
      <c r="J274" s="37"/>
      <c r="N274">
        <v>17</v>
      </c>
      <c r="O274">
        <v>24</v>
      </c>
      <c r="P274" s="5" t="str">
        <f>VLOOKUP('Direct SMDs'!N274,'WinBUGS output'!D:F,3,FALSE)</f>
        <v>Cognitive and cognitive behavioural therapies (individual)</v>
      </c>
      <c r="Q274" s="5" t="str">
        <f>VLOOKUP('Direct SMDs'!O274,'WinBUGS output'!D:F,3,FALSE)</f>
        <v>Combined (Exercise + AD/CBT)</v>
      </c>
      <c r="R274" s="5" t="str">
        <f>FIXED('WinBUGS output'!X273,2)</f>
        <v>-0.59</v>
      </c>
      <c r="S274" s="5" t="str">
        <f>FIXED('WinBUGS output'!W273,2)</f>
        <v>-1.59</v>
      </c>
      <c r="T274" s="5" t="str">
        <f>FIXED('WinBUGS output'!Y273,2)</f>
        <v>0.42</v>
      </c>
    </row>
    <row r="275" spans="1:20" x14ac:dyDescent="0.25">
      <c r="A275">
        <v>5</v>
      </c>
      <c r="B275">
        <v>43</v>
      </c>
      <c r="C275" s="5" t="str">
        <f>VLOOKUP(A275,'WinBUGS output'!A:C,3,FALSE)</f>
        <v>Attention placebo + TAU</v>
      </c>
      <c r="D275" s="5" t="str">
        <f>VLOOKUP(B275,'WinBUGS output'!A:C,3,FALSE)</f>
        <v>CBT individual (over 15 sessions)</v>
      </c>
      <c r="E275" s="5" t="str">
        <f>FIXED('WinBUGS output'!N274,2)</f>
        <v>-0.72</v>
      </c>
      <c r="F275" s="5" t="str">
        <f>FIXED('WinBUGS output'!M274,2)</f>
        <v>-1.45</v>
      </c>
      <c r="G275" s="5" t="str">
        <f>FIXED('WinBUGS output'!O274,2)</f>
        <v>-0.04</v>
      </c>
      <c r="H275" s="37"/>
      <c r="I275" s="37"/>
      <c r="J275" s="37"/>
      <c r="N275">
        <v>17</v>
      </c>
      <c r="O275">
        <v>25</v>
      </c>
      <c r="P275" s="5" t="str">
        <f>VLOOKUP('Direct SMDs'!N275,'WinBUGS output'!D:F,3,FALSE)</f>
        <v>Cognitive and cognitive behavioural therapies (individual)</v>
      </c>
      <c r="Q275" s="5" t="str">
        <f>VLOOKUP('Direct SMDs'!O275,'WinBUGS output'!D:F,3,FALSE)</f>
        <v>Combined (Self-help + AD)</v>
      </c>
      <c r="R275" s="5" t="str">
        <f>FIXED('WinBUGS output'!X274,2)</f>
        <v>0.27</v>
      </c>
      <c r="S275" s="5" t="str">
        <f>FIXED('WinBUGS output'!W274,2)</f>
        <v>-0.78</v>
      </c>
      <c r="T275" s="5" t="str">
        <f>FIXED('WinBUGS output'!Y274,2)</f>
        <v>1.29</v>
      </c>
    </row>
    <row r="276" spans="1:20" x14ac:dyDescent="0.25">
      <c r="A276">
        <v>5</v>
      </c>
      <c r="B276">
        <v>44</v>
      </c>
      <c r="C276" s="5" t="str">
        <f>VLOOKUP(A276,'WinBUGS output'!A:C,3,FALSE)</f>
        <v>Attention placebo + TAU</v>
      </c>
      <c r="D276" s="5" t="str">
        <f>VLOOKUP(B276,'WinBUGS output'!A:C,3,FALSE)</f>
        <v>CBT individual (over 15 sessions) + TAU</v>
      </c>
      <c r="E276" s="5" t="str">
        <f>FIXED('WinBUGS output'!N275,2)</f>
        <v>-0.03</v>
      </c>
      <c r="F276" s="5" t="str">
        <f>FIXED('WinBUGS output'!M275,2)</f>
        <v>-1.08</v>
      </c>
      <c r="G276" s="5" t="str">
        <f>FIXED('WinBUGS output'!O275,2)</f>
        <v>1.05</v>
      </c>
      <c r="H276" s="37"/>
      <c r="I276" s="37"/>
      <c r="J276" s="37"/>
      <c r="N276">
        <v>18</v>
      </c>
      <c r="O276">
        <v>19</v>
      </c>
      <c r="P276" s="5" t="str">
        <f>VLOOKUP('Direct SMDs'!N276,'WinBUGS output'!D:F,3,FALSE)</f>
        <v>Behavioural, cognitive, or CBT groups</v>
      </c>
      <c r="Q276" s="5" t="str">
        <f>VLOOKUP('Direct SMDs'!O276,'WinBUGS output'!D:F,3,FALSE)</f>
        <v>Combined (Cognitive and cognitive behavioural therapies individual + AD)</v>
      </c>
      <c r="R276" s="5" t="str">
        <f>FIXED('WinBUGS output'!X275,2)</f>
        <v>-0.59</v>
      </c>
      <c r="S276" s="5" t="str">
        <f>FIXED('WinBUGS output'!W275,2)</f>
        <v>-1.33</v>
      </c>
      <c r="T276" s="5" t="str">
        <f>FIXED('WinBUGS output'!Y275,2)</f>
        <v>0.15</v>
      </c>
    </row>
    <row r="277" spans="1:20" x14ac:dyDescent="0.25">
      <c r="A277">
        <v>5</v>
      </c>
      <c r="B277">
        <v>45</v>
      </c>
      <c r="C277" s="5" t="str">
        <f>VLOOKUP(A277,'WinBUGS output'!A:C,3,FALSE)</f>
        <v>Attention placebo + TAU</v>
      </c>
      <c r="D277" s="5" t="str">
        <f>VLOOKUP(B277,'WinBUGS output'!A:C,3,FALSE)</f>
        <v>Rational emotive behaviour therapy (REBT) individual</v>
      </c>
      <c r="E277" s="5" t="str">
        <f>FIXED('WinBUGS output'!N276,2)</f>
        <v>-0.71</v>
      </c>
      <c r="F277" s="5" t="str">
        <f>FIXED('WinBUGS output'!M276,2)</f>
        <v>-1.52</v>
      </c>
      <c r="G277" s="5" t="str">
        <f>FIXED('WinBUGS output'!O276,2)</f>
        <v>0.05</v>
      </c>
      <c r="H277" s="37"/>
      <c r="I277" s="37"/>
      <c r="J277" s="37"/>
      <c r="N277">
        <v>18</v>
      </c>
      <c r="O277">
        <v>20</v>
      </c>
      <c r="P277" s="5" t="str">
        <f>VLOOKUP('Direct SMDs'!N277,'WinBUGS output'!D:F,3,FALSE)</f>
        <v>Behavioural, cognitive, or CBT groups</v>
      </c>
      <c r="Q277" s="5" t="str">
        <f>VLOOKUP('Direct SMDs'!O277,'WinBUGS output'!D:F,3,FALSE)</f>
        <v>Combined (Counselling + AD)</v>
      </c>
      <c r="R277" s="5" t="str">
        <f>FIXED('WinBUGS output'!X276,2)</f>
        <v>-1.14</v>
      </c>
      <c r="S277" s="5" t="str">
        <f>FIXED('WinBUGS output'!W276,2)</f>
        <v>-2.80</v>
      </c>
      <c r="T277" s="5" t="str">
        <f>FIXED('WinBUGS output'!Y276,2)</f>
        <v>0.53</v>
      </c>
    </row>
    <row r="278" spans="1:20" x14ac:dyDescent="0.25">
      <c r="A278">
        <v>5</v>
      </c>
      <c r="B278">
        <v>46</v>
      </c>
      <c r="C278" s="5" t="str">
        <f>VLOOKUP(A278,'WinBUGS output'!A:C,3,FALSE)</f>
        <v>Attention placebo + TAU</v>
      </c>
      <c r="D278" s="5" t="str">
        <f>VLOOKUP(B278,'WinBUGS output'!A:C,3,FALSE)</f>
        <v>Third-wave cognitive therapy individual</v>
      </c>
      <c r="E278" s="5" t="str">
        <f>FIXED('WinBUGS output'!N277,2)</f>
        <v>-0.83</v>
      </c>
      <c r="F278" s="5" t="str">
        <f>FIXED('WinBUGS output'!M277,2)</f>
        <v>-1.61</v>
      </c>
      <c r="G278" s="5" t="str">
        <f>FIXED('WinBUGS output'!O277,2)</f>
        <v>-0.09</v>
      </c>
      <c r="H278" s="37"/>
      <c r="I278" s="37"/>
      <c r="J278" s="37"/>
      <c r="N278">
        <v>18</v>
      </c>
      <c r="O278">
        <v>21</v>
      </c>
      <c r="P278" s="5" t="str">
        <f>VLOOKUP('Direct SMDs'!N278,'WinBUGS output'!D:F,3,FALSE)</f>
        <v>Behavioural, cognitive, or CBT groups</v>
      </c>
      <c r="Q278" s="5" t="str">
        <f>VLOOKUP('Direct SMDs'!O278,'WinBUGS output'!D:F,3,FALSE)</f>
        <v>Combined (IPT + AD)</v>
      </c>
      <c r="R278" s="5" t="str">
        <f>FIXED('WinBUGS output'!X277,2)</f>
        <v>-1.26</v>
      </c>
      <c r="S278" s="5" t="str">
        <f>FIXED('WinBUGS output'!W277,2)</f>
        <v>-2.27</v>
      </c>
      <c r="T278" s="5" t="str">
        <f>FIXED('WinBUGS output'!Y277,2)</f>
        <v>-0.24</v>
      </c>
    </row>
    <row r="279" spans="1:20" x14ac:dyDescent="0.25">
      <c r="A279">
        <v>5</v>
      </c>
      <c r="B279">
        <v>47</v>
      </c>
      <c r="C279" s="5" t="str">
        <f>VLOOKUP(A279,'WinBUGS output'!A:C,3,FALSE)</f>
        <v>Attention placebo + TAU</v>
      </c>
      <c r="D279" s="5" t="str">
        <f>VLOOKUP(B279,'WinBUGS output'!A:C,3,FALSE)</f>
        <v>Third-wave cognitive therapy individual + TAU</v>
      </c>
      <c r="E279" s="5" t="str">
        <f>FIXED('WinBUGS output'!N278,2)</f>
        <v>-0.83</v>
      </c>
      <c r="F279" s="5" t="str">
        <f>FIXED('WinBUGS output'!M278,2)</f>
        <v>-1.68</v>
      </c>
      <c r="G279" s="5" t="str">
        <f>FIXED('WinBUGS output'!O278,2)</f>
        <v>-0.02</v>
      </c>
      <c r="H279" s="37"/>
      <c r="I279" s="37"/>
      <c r="J279" s="37"/>
      <c r="N279">
        <v>18</v>
      </c>
      <c r="O279">
        <v>22</v>
      </c>
      <c r="P279" s="5" t="str">
        <f>VLOOKUP('Direct SMDs'!N279,'WinBUGS output'!D:F,3,FALSE)</f>
        <v>Behavioural, cognitive, or CBT groups</v>
      </c>
      <c r="Q279" s="5" t="str">
        <f>VLOOKUP('Direct SMDs'!O279,'WinBUGS output'!D:F,3,FALSE)</f>
        <v>Combined (Short-term psychodynamic psychotherapies + AD)</v>
      </c>
      <c r="R279" s="5" t="str">
        <f>FIXED('WinBUGS output'!X278,2)</f>
        <v>-0.91</v>
      </c>
      <c r="S279" s="5" t="str">
        <f>FIXED('WinBUGS output'!W278,2)</f>
        <v>-1.92</v>
      </c>
      <c r="T279" s="5" t="str">
        <f>FIXED('WinBUGS output'!Y278,2)</f>
        <v>0.10</v>
      </c>
    </row>
    <row r="280" spans="1:20" x14ac:dyDescent="0.25">
      <c r="A280">
        <v>5</v>
      </c>
      <c r="B280">
        <v>48</v>
      </c>
      <c r="C280" s="5" t="str">
        <f>VLOOKUP(A280,'WinBUGS output'!A:C,3,FALSE)</f>
        <v>Attention placebo + TAU</v>
      </c>
      <c r="D280" s="5" t="str">
        <f>VLOOKUP(B280,'WinBUGS output'!A:C,3,FALSE)</f>
        <v>CBT group (under 15 sessions)</v>
      </c>
      <c r="E280" s="5" t="str">
        <f>FIXED('WinBUGS output'!N279,2)</f>
        <v>-0.39</v>
      </c>
      <c r="F280" s="5" t="str">
        <f>FIXED('WinBUGS output'!M279,2)</f>
        <v>-1.16</v>
      </c>
      <c r="G280" s="5" t="str">
        <f>FIXED('WinBUGS output'!O279,2)</f>
        <v>0.33</v>
      </c>
      <c r="H280" s="37"/>
      <c r="I280" s="37"/>
      <c r="J280" s="37"/>
      <c r="N280">
        <v>18</v>
      </c>
      <c r="O280">
        <v>23</v>
      </c>
      <c r="P280" s="5" t="str">
        <f>VLOOKUP('Direct SMDs'!N280,'WinBUGS output'!D:F,3,FALSE)</f>
        <v>Behavioural, cognitive, or CBT groups</v>
      </c>
      <c r="Q280" s="5" t="str">
        <f>VLOOKUP('Direct SMDs'!O280,'WinBUGS output'!D:F,3,FALSE)</f>
        <v>Combined (psych + placebo)</v>
      </c>
      <c r="R280" s="5" t="str">
        <f>FIXED('WinBUGS output'!X279,2)</f>
        <v>-1.10</v>
      </c>
      <c r="S280" s="5" t="str">
        <f>FIXED('WinBUGS output'!W279,2)</f>
        <v>-2.14</v>
      </c>
      <c r="T280" s="5" t="str">
        <f>FIXED('WinBUGS output'!Y279,2)</f>
        <v>-0.06</v>
      </c>
    </row>
    <row r="281" spans="1:20" x14ac:dyDescent="0.25">
      <c r="A281">
        <v>5</v>
      </c>
      <c r="B281">
        <v>49</v>
      </c>
      <c r="C281" s="5" t="str">
        <f>VLOOKUP(A281,'WinBUGS output'!A:C,3,FALSE)</f>
        <v>Attention placebo + TAU</v>
      </c>
      <c r="D281" s="5" t="str">
        <f>VLOOKUP(B281,'WinBUGS output'!A:C,3,FALSE)</f>
        <v>CBT group (under 15 sessions) + TAU</v>
      </c>
      <c r="E281" s="5" t="str">
        <f>FIXED('WinBUGS output'!N280,2)</f>
        <v>-0.46</v>
      </c>
      <c r="F281" s="5" t="str">
        <f>FIXED('WinBUGS output'!M280,2)</f>
        <v>-1.26</v>
      </c>
      <c r="G281" s="5" t="str">
        <f>FIXED('WinBUGS output'!O280,2)</f>
        <v>0.28</v>
      </c>
      <c r="H281" s="37"/>
      <c r="I281" s="37"/>
      <c r="J281" s="37"/>
      <c r="N281">
        <v>18</v>
      </c>
      <c r="O281">
        <v>24</v>
      </c>
      <c r="P281" s="5" t="str">
        <f>VLOOKUP('Direct SMDs'!N281,'WinBUGS output'!D:F,3,FALSE)</f>
        <v>Behavioural, cognitive, or CBT groups</v>
      </c>
      <c r="Q281" s="5" t="str">
        <f>VLOOKUP('Direct SMDs'!O281,'WinBUGS output'!D:F,3,FALSE)</f>
        <v>Combined (Exercise + AD/CBT)</v>
      </c>
      <c r="R281" s="5" t="str">
        <f>FIXED('WinBUGS output'!X280,2)</f>
        <v>-0.90</v>
      </c>
      <c r="S281" s="5" t="str">
        <f>FIXED('WinBUGS output'!W280,2)</f>
        <v>-1.89</v>
      </c>
      <c r="T281" s="5" t="str">
        <f>FIXED('WinBUGS output'!Y280,2)</f>
        <v>0.11</v>
      </c>
    </row>
    <row r="282" spans="1:20" x14ac:dyDescent="0.25">
      <c r="A282">
        <v>5</v>
      </c>
      <c r="B282">
        <v>50</v>
      </c>
      <c r="C282" s="5" t="str">
        <f>VLOOKUP(A282,'WinBUGS output'!A:C,3,FALSE)</f>
        <v>Attention placebo + TAU</v>
      </c>
      <c r="D282" s="5" t="str">
        <f>VLOOKUP(B282,'WinBUGS output'!A:C,3,FALSE)</f>
        <v>Coping with Depression course (group)</v>
      </c>
      <c r="E282" s="5" t="str">
        <f>FIXED('WinBUGS output'!N281,2)</f>
        <v>-0.26</v>
      </c>
      <c r="F282" s="5" t="str">
        <f>FIXED('WinBUGS output'!M281,2)</f>
        <v>-1.03</v>
      </c>
      <c r="G282" s="5" t="str">
        <f>FIXED('WinBUGS output'!O281,2)</f>
        <v>0.48</v>
      </c>
      <c r="H282" s="37"/>
      <c r="I282" s="37"/>
      <c r="J282" s="37"/>
      <c r="N282">
        <v>18</v>
      </c>
      <c r="O282">
        <v>25</v>
      </c>
      <c r="P282" s="5" t="str">
        <f>VLOOKUP('Direct SMDs'!N282,'WinBUGS output'!D:F,3,FALSE)</f>
        <v>Behavioural, cognitive, or CBT groups</v>
      </c>
      <c r="Q282" s="5" t="str">
        <f>VLOOKUP('Direct SMDs'!O282,'WinBUGS output'!D:F,3,FALSE)</f>
        <v>Combined (Self-help + AD)</v>
      </c>
      <c r="R282" s="5" t="str">
        <f>FIXED('WinBUGS output'!X281,2)</f>
        <v>-0.04</v>
      </c>
      <c r="S282" s="5" t="str">
        <f>FIXED('WinBUGS output'!W281,2)</f>
        <v>-1.08</v>
      </c>
      <c r="T282" s="5" t="str">
        <f>FIXED('WinBUGS output'!Y281,2)</f>
        <v>0.98</v>
      </c>
    </row>
    <row r="283" spans="1:20" x14ac:dyDescent="0.25">
      <c r="A283">
        <v>5</v>
      </c>
      <c r="B283">
        <v>51</v>
      </c>
      <c r="C283" s="5" t="str">
        <f>VLOOKUP(A283,'WinBUGS output'!A:C,3,FALSE)</f>
        <v>Attention placebo + TAU</v>
      </c>
      <c r="D283" s="5" t="str">
        <f>VLOOKUP(B283,'WinBUGS output'!A:C,3,FALSE)</f>
        <v>Third-wave cognitive therapy group</v>
      </c>
      <c r="E283" s="5" t="str">
        <f>FIXED('WinBUGS output'!N282,2)</f>
        <v>-0.26</v>
      </c>
      <c r="F283" s="5" t="str">
        <f>FIXED('WinBUGS output'!M282,2)</f>
        <v>-1.03</v>
      </c>
      <c r="G283" s="5" t="str">
        <f>FIXED('WinBUGS output'!O282,2)</f>
        <v>0.45</v>
      </c>
      <c r="H283" s="37"/>
      <c r="I283" s="37"/>
      <c r="J283" s="37"/>
      <c r="N283">
        <v>19</v>
      </c>
      <c r="O283">
        <v>20</v>
      </c>
      <c r="P283" s="5" t="str">
        <f>VLOOKUP('Direct SMDs'!N283,'WinBUGS output'!D:F,3,FALSE)</f>
        <v>Combined (Cognitive and cognitive behavioural therapies individual + AD)</v>
      </c>
      <c r="Q283" s="5" t="str">
        <f>VLOOKUP('Direct SMDs'!O283,'WinBUGS output'!D:F,3,FALSE)</f>
        <v>Combined (Counselling + AD)</v>
      </c>
      <c r="R283" s="5" t="str">
        <f>FIXED('WinBUGS output'!X282,2)</f>
        <v>-0.55</v>
      </c>
      <c r="S283" s="5" t="str">
        <f>FIXED('WinBUGS output'!W282,2)</f>
        <v>-2.28</v>
      </c>
      <c r="T283" s="5" t="str">
        <f>FIXED('WinBUGS output'!Y282,2)</f>
        <v>1.21</v>
      </c>
    </row>
    <row r="284" spans="1:20" x14ac:dyDescent="0.25">
      <c r="A284">
        <v>5</v>
      </c>
      <c r="B284">
        <v>52</v>
      </c>
      <c r="C284" s="5" t="str">
        <f>VLOOKUP(A284,'WinBUGS output'!A:C,3,FALSE)</f>
        <v>Attention placebo + TAU</v>
      </c>
      <c r="D284" s="5" t="str">
        <f>VLOOKUP(B284,'WinBUGS output'!A:C,3,FALSE)</f>
        <v>Third-wave cognitive therapy group + TAU</v>
      </c>
      <c r="E284" s="5" t="str">
        <f>FIXED('WinBUGS output'!N283,2)</f>
        <v>-0.37</v>
      </c>
      <c r="F284" s="5" t="str">
        <f>FIXED('WinBUGS output'!M283,2)</f>
        <v>-1.21</v>
      </c>
      <c r="G284" s="5" t="str">
        <f>FIXED('WinBUGS output'!O283,2)</f>
        <v>0.44</v>
      </c>
      <c r="H284" s="37"/>
      <c r="I284" s="37"/>
      <c r="J284" s="37"/>
      <c r="N284">
        <v>19</v>
      </c>
      <c r="O284">
        <v>21</v>
      </c>
      <c r="P284" s="5" t="str">
        <f>VLOOKUP('Direct SMDs'!N284,'WinBUGS output'!D:F,3,FALSE)</f>
        <v>Combined (Cognitive and cognitive behavioural therapies individual + AD)</v>
      </c>
      <c r="Q284" s="5" t="str">
        <f>VLOOKUP('Direct SMDs'!O284,'WinBUGS output'!D:F,3,FALSE)</f>
        <v>Combined (IPT + AD)</v>
      </c>
      <c r="R284" s="5" t="str">
        <f>FIXED('WinBUGS output'!X283,2)</f>
        <v>-0.67</v>
      </c>
      <c r="S284" s="5" t="str">
        <f>FIXED('WinBUGS output'!W283,2)</f>
        <v>-1.82</v>
      </c>
      <c r="T284" s="5" t="str">
        <f>FIXED('WinBUGS output'!Y283,2)</f>
        <v>0.48</v>
      </c>
    </row>
    <row r="285" spans="1:20" x14ac:dyDescent="0.25">
      <c r="A285">
        <v>5</v>
      </c>
      <c r="B285">
        <v>53</v>
      </c>
      <c r="C285" s="5" t="str">
        <f>VLOOKUP(A285,'WinBUGS output'!A:C,3,FALSE)</f>
        <v>Attention placebo + TAU</v>
      </c>
      <c r="D285" s="5" t="str">
        <f>VLOOKUP(B285,'WinBUGS output'!A:C,3,FALSE)</f>
        <v>CBT individual (over 15 sessions) + any TCA</v>
      </c>
      <c r="E285" s="5" t="str">
        <f>FIXED('WinBUGS output'!N284,2)</f>
        <v>-0.92</v>
      </c>
      <c r="F285" s="5" t="str">
        <f>FIXED('WinBUGS output'!M284,2)</f>
        <v>-1.74</v>
      </c>
      <c r="G285" s="5" t="str">
        <f>FIXED('WinBUGS output'!O284,2)</f>
        <v>-0.12</v>
      </c>
      <c r="H285" s="37"/>
      <c r="I285" s="37"/>
      <c r="J285" s="37"/>
      <c r="N285">
        <v>19</v>
      </c>
      <c r="O285">
        <v>22</v>
      </c>
      <c r="P285" s="5" t="str">
        <f>VLOOKUP('Direct SMDs'!N285,'WinBUGS output'!D:F,3,FALSE)</f>
        <v>Combined (Cognitive and cognitive behavioural therapies individual + AD)</v>
      </c>
      <c r="Q285" s="5" t="str">
        <f>VLOOKUP('Direct SMDs'!O285,'WinBUGS output'!D:F,3,FALSE)</f>
        <v>Combined (Short-term psychodynamic psychotherapies + AD)</v>
      </c>
      <c r="R285" s="5" t="str">
        <f>FIXED('WinBUGS output'!X284,2)</f>
        <v>-0.32</v>
      </c>
      <c r="S285" s="5" t="str">
        <f>FIXED('WinBUGS output'!W284,2)</f>
        <v>-1.46</v>
      </c>
      <c r="T285" s="5" t="str">
        <f>FIXED('WinBUGS output'!Y284,2)</f>
        <v>0.82</v>
      </c>
    </row>
    <row r="286" spans="1:20" x14ac:dyDescent="0.25">
      <c r="A286">
        <v>5</v>
      </c>
      <c r="B286">
        <v>54</v>
      </c>
      <c r="C286" s="5" t="str">
        <f>VLOOKUP(A286,'WinBUGS output'!A:C,3,FALSE)</f>
        <v>Attention placebo + TAU</v>
      </c>
      <c r="D286" s="5" t="str">
        <f>VLOOKUP(B286,'WinBUGS output'!A:C,3,FALSE)</f>
        <v>CBT individual (over 15 sessions) + imipramine</v>
      </c>
      <c r="E286" s="5" t="str">
        <f>FIXED('WinBUGS output'!N285,2)</f>
        <v>-0.96</v>
      </c>
      <c r="F286" s="5" t="str">
        <f>FIXED('WinBUGS output'!M285,2)</f>
        <v>-1.84</v>
      </c>
      <c r="G286" s="5" t="str">
        <f>FIXED('WinBUGS output'!O285,2)</f>
        <v>-0.12</v>
      </c>
      <c r="H286" s="37"/>
      <c r="I286" s="37"/>
      <c r="J286" s="37"/>
      <c r="N286">
        <v>19</v>
      </c>
      <c r="O286">
        <v>23</v>
      </c>
      <c r="P286" s="5" t="str">
        <f>VLOOKUP('Direct SMDs'!N286,'WinBUGS output'!D:F,3,FALSE)</f>
        <v>Combined (Cognitive and cognitive behavioural therapies individual + AD)</v>
      </c>
      <c r="Q286" s="5" t="str">
        <f>VLOOKUP('Direct SMDs'!O286,'WinBUGS output'!D:F,3,FALSE)</f>
        <v>Combined (psych + placebo)</v>
      </c>
      <c r="R286" s="5" t="str">
        <f>FIXED('WinBUGS output'!X285,2)</f>
        <v>-0.51</v>
      </c>
      <c r="S286" s="5" t="str">
        <f>FIXED('WinBUGS output'!W285,2)</f>
        <v>-1.63</v>
      </c>
      <c r="T286" s="5" t="str">
        <f>FIXED('WinBUGS output'!Y285,2)</f>
        <v>0.60</v>
      </c>
    </row>
    <row r="287" spans="1:20" x14ac:dyDescent="0.25">
      <c r="A287">
        <v>5</v>
      </c>
      <c r="B287">
        <v>55</v>
      </c>
      <c r="C287" s="5" t="str">
        <f>VLOOKUP(A287,'WinBUGS output'!A:C,3,FALSE)</f>
        <v>Attention placebo + TAU</v>
      </c>
      <c r="D287" s="5" t="str">
        <f>VLOOKUP(B287,'WinBUGS output'!A:C,3,FALSE)</f>
        <v>Supportive psychotherapy + any SSRI</v>
      </c>
      <c r="E287" s="5" t="str">
        <f>FIXED('WinBUGS output'!N286,2)</f>
        <v>-1.49</v>
      </c>
      <c r="F287" s="5" t="str">
        <f>FIXED('WinBUGS output'!M286,2)</f>
        <v>-3.12</v>
      </c>
      <c r="G287" s="5" t="str">
        <f>FIXED('WinBUGS output'!O286,2)</f>
        <v>0.11</v>
      </c>
      <c r="H287" s="37"/>
      <c r="I287" s="37"/>
      <c r="J287" s="37"/>
      <c r="N287">
        <v>19</v>
      </c>
      <c r="O287">
        <v>24</v>
      </c>
      <c r="P287" s="5" t="str">
        <f>VLOOKUP('Direct SMDs'!N287,'WinBUGS output'!D:F,3,FALSE)</f>
        <v>Combined (Cognitive and cognitive behavioural therapies individual + AD)</v>
      </c>
      <c r="Q287" s="5" t="str">
        <f>VLOOKUP('Direct SMDs'!O287,'WinBUGS output'!D:F,3,FALSE)</f>
        <v>Combined (Exercise + AD/CBT)</v>
      </c>
      <c r="R287" s="5" t="str">
        <f>FIXED('WinBUGS output'!X286,2)</f>
        <v>-0.31</v>
      </c>
      <c r="S287" s="5" t="str">
        <f>FIXED('WinBUGS output'!W286,2)</f>
        <v>-1.44</v>
      </c>
      <c r="T287" s="5" t="str">
        <f>FIXED('WinBUGS output'!Y286,2)</f>
        <v>0.83</v>
      </c>
    </row>
    <row r="288" spans="1:20" x14ac:dyDescent="0.25">
      <c r="A288">
        <v>5</v>
      </c>
      <c r="B288">
        <v>56</v>
      </c>
      <c r="C288" s="5" t="str">
        <f>VLOOKUP(A288,'WinBUGS output'!A:C,3,FALSE)</f>
        <v>Attention placebo + TAU</v>
      </c>
      <c r="D288" s="5" t="str">
        <f>VLOOKUP(B288,'WinBUGS output'!A:C,3,FALSE)</f>
        <v>Interpersonal psychotherapy (IPT) + any AD</v>
      </c>
      <c r="E288" s="5" t="str">
        <f>FIXED('WinBUGS output'!N287,2)</f>
        <v>-1.61</v>
      </c>
      <c r="F288" s="5" t="str">
        <f>FIXED('WinBUGS output'!M287,2)</f>
        <v>-2.56</v>
      </c>
      <c r="G288" s="5" t="str">
        <f>FIXED('WinBUGS output'!O287,2)</f>
        <v>-0.70</v>
      </c>
      <c r="H288" s="37"/>
      <c r="I288" s="37"/>
      <c r="J288" s="37"/>
      <c r="N288">
        <v>19</v>
      </c>
      <c r="O288">
        <v>25</v>
      </c>
      <c r="P288" s="5" t="str">
        <f>VLOOKUP('Direct SMDs'!N288,'WinBUGS output'!D:F,3,FALSE)</f>
        <v>Combined (Cognitive and cognitive behavioural therapies individual + AD)</v>
      </c>
      <c r="Q288" s="5" t="str">
        <f>VLOOKUP('Direct SMDs'!O288,'WinBUGS output'!D:F,3,FALSE)</f>
        <v>Combined (Self-help + AD)</v>
      </c>
      <c r="R288" s="5" t="str">
        <f>FIXED('WinBUGS output'!X287,2)</f>
        <v>0.55</v>
      </c>
      <c r="S288" s="5" t="str">
        <f>FIXED('WinBUGS output'!W287,2)</f>
        <v>-0.63</v>
      </c>
      <c r="T288" s="5" t="str">
        <f>FIXED('WinBUGS output'!Y287,2)</f>
        <v>1.71</v>
      </c>
    </row>
    <row r="289" spans="1:20" x14ac:dyDescent="0.25">
      <c r="A289">
        <v>5</v>
      </c>
      <c r="B289">
        <v>57</v>
      </c>
      <c r="C289" s="5" t="str">
        <f>VLOOKUP(A289,'WinBUGS output'!A:C,3,FALSE)</f>
        <v>Attention placebo + TAU</v>
      </c>
      <c r="D289" s="5" t="str">
        <f>VLOOKUP(B289,'WinBUGS output'!A:C,3,FALSE)</f>
        <v>Short-term psychodynamic psychotherapy individual + Any AD</v>
      </c>
      <c r="E289" s="5" t="str">
        <f>FIXED('WinBUGS output'!N288,2)</f>
        <v>-1.27</v>
      </c>
      <c r="F289" s="5" t="str">
        <f>FIXED('WinBUGS output'!M288,2)</f>
        <v>-2.21</v>
      </c>
      <c r="G289" s="5" t="str">
        <f>FIXED('WinBUGS output'!O288,2)</f>
        <v>-0.36</v>
      </c>
      <c r="H289" s="37"/>
      <c r="I289" s="37"/>
      <c r="J289" s="37"/>
      <c r="N289">
        <v>20</v>
      </c>
      <c r="O289">
        <v>21</v>
      </c>
      <c r="P289" s="5" t="str">
        <f>VLOOKUP('Direct SMDs'!N289,'WinBUGS output'!D:F,3,FALSE)</f>
        <v>Combined (Counselling + AD)</v>
      </c>
      <c r="Q289" s="5" t="str">
        <f>VLOOKUP('Direct SMDs'!O289,'WinBUGS output'!D:F,3,FALSE)</f>
        <v>Combined (IPT + AD)</v>
      </c>
      <c r="R289" s="5" t="str">
        <f>FIXED('WinBUGS output'!X288,2)</f>
        <v>-0.12</v>
      </c>
      <c r="S289" s="5" t="str">
        <f>FIXED('WinBUGS output'!W288,2)</f>
        <v>-1.98</v>
      </c>
      <c r="T289" s="5" t="str">
        <f>FIXED('WinBUGS output'!Y288,2)</f>
        <v>1.72</v>
      </c>
    </row>
    <row r="290" spans="1:20" x14ac:dyDescent="0.25">
      <c r="A290">
        <v>5</v>
      </c>
      <c r="B290">
        <v>58</v>
      </c>
      <c r="C290" s="5" t="str">
        <f>VLOOKUP(A290,'WinBUGS output'!A:C,3,FALSE)</f>
        <v>Attention placebo + TAU</v>
      </c>
      <c r="D290" s="5" t="str">
        <f>VLOOKUP(B290,'WinBUGS output'!A:C,3,FALSE)</f>
        <v>Short-term psychodynamic psychotherapy individual + any SSRI</v>
      </c>
      <c r="E290" s="5" t="str">
        <f>FIXED('WinBUGS output'!N289,2)</f>
        <v>-1.26</v>
      </c>
      <c r="F290" s="5" t="str">
        <f>FIXED('WinBUGS output'!M289,2)</f>
        <v>-2.66</v>
      </c>
      <c r="G290" s="5" t="str">
        <f>FIXED('WinBUGS output'!O289,2)</f>
        <v>0.09</v>
      </c>
      <c r="H290" s="37"/>
      <c r="I290" s="37"/>
      <c r="J290" s="37"/>
      <c r="N290">
        <v>20</v>
      </c>
      <c r="O290">
        <v>22</v>
      </c>
      <c r="P290" s="5" t="str">
        <f>VLOOKUP('Direct SMDs'!N290,'WinBUGS output'!D:F,3,FALSE)</f>
        <v>Combined (Counselling + AD)</v>
      </c>
      <c r="Q290" s="5" t="str">
        <f>VLOOKUP('Direct SMDs'!O290,'WinBUGS output'!D:F,3,FALSE)</f>
        <v>Combined (Short-term psychodynamic psychotherapies + AD)</v>
      </c>
      <c r="R290" s="5" t="str">
        <f>FIXED('WinBUGS output'!X289,2)</f>
        <v>0.23</v>
      </c>
      <c r="S290" s="5" t="str">
        <f>FIXED('WinBUGS output'!W289,2)</f>
        <v>-1.10</v>
      </c>
      <c r="T290" s="5" t="str">
        <f>FIXED('WinBUGS output'!Y289,2)</f>
        <v>1.55</v>
      </c>
    </row>
    <row r="291" spans="1:20" x14ac:dyDescent="0.25">
      <c r="A291">
        <v>5</v>
      </c>
      <c r="B291">
        <v>59</v>
      </c>
      <c r="C291" s="5" t="str">
        <f>VLOOKUP(A291,'WinBUGS output'!A:C,3,FALSE)</f>
        <v>Attention placebo + TAU</v>
      </c>
      <c r="D291" s="5" t="str">
        <f>VLOOKUP(B291,'WinBUGS output'!A:C,3,FALSE)</f>
        <v>CBT individual (over 15 sessions) + Pill placebo</v>
      </c>
      <c r="E291" s="5" t="str">
        <f>FIXED('WinBUGS output'!N290,2)</f>
        <v>-1.45</v>
      </c>
      <c r="F291" s="5" t="str">
        <f>FIXED('WinBUGS output'!M290,2)</f>
        <v>-2.40</v>
      </c>
      <c r="G291" s="5" t="str">
        <f>FIXED('WinBUGS output'!O290,2)</f>
        <v>-0.53</v>
      </c>
      <c r="H291" s="37"/>
      <c r="I291" s="37"/>
      <c r="J291" s="37"/>
      <c r="N291">
        <v>20</v>
      </c>
      <c r="O291">
        <v>23</v>
      </c>
      <c r="P291" s="5" t="str">
        <f>VLOOKUP('Direct SMDs'!N291,'WinBUGS output'!D:F,3,FALSE)</f>
        <v>Combined (Counselling + AD)</v>
      </c>
      <c r="Q291" s="5" t="str">
        <f>VLOOKUP('Direct SMDs'!O291,'WinBUGS output'!D:F,3,FALSE)</f>
        <v>Combined (psych + placebo)</v>
      </c>
      <c r="R291" s="5" t="str">
        <f>FIXED('WinBUGS output'!X290,2)</f>
        <v>0.04</v>
      </c>
      <c r="S291" s="5" t="str">
        <f>FIXED('WinBUGS output'!W290,2)</f>
        <v>-1.84</v>
      </c>
      <c r="T291" s="5" t="str">
        <f>FIXED('WinBUGS output'!Y290,2)</f>
        <v>1.92</v>
      </c>
    </row>
    <row r="292" spans="1:20" x14ac:dyDescent="0.25">
      <c r="A292">
        <v>5</v>
      </c>
      <c r="B292">
        <v>60</v>
      </c>
      <c r="C292" s="5" t="str">
        <f>VLOOKUP(A292,'WinBUGS output'!A:C,3,FALSE)</f>
        <v>Attention placebo + TAU</v>
      </c>
      <c r="D292" s="5" t="str">
        <f>VLOOKUP(B292,'WinBUGS output'!A:C,3,FALSE)</f>
        <v>Exercise + Sertraline</v>
      </c>
      <c r="E292" s="5" t="str">
        <f>FIXED('WinBUGS output'!N291,2)</f>
        <v>-1.25</v>
      </c>
      <c r="F292" s="5" t="str">
        <f>FIXED('WinBUGS output'!M291,2)</f>
        <v>-2.15</v>
      </c>
      <c r="G292" s="5" t="str">
        <f>FIXED('WinBUGS output'!O291,2)</f>
        <v>-0.37</v>
      </c>
      <c r="H292" s="37"/>
      <c r="I292" s="37"/>
      <c r="J292" s="37"/>
      <c r="N292">
        <v>20</v>
      </c>
      <c r="O292">
        <v>24</v>
      </c>
      <c r="P292" s="5" t="str">
        <f>VLOOKUP('Direct SMDs'!N292,'WinBUGS output'!D:F,3,FALSE)</f>
        <v>Combined (Counselling + AD)</v>
      </c>
      <c r="Q292" s="5" t="str">
        <f>VLOOKUP('Direct SMDs'!O292,'WinBUGS output'!D:F,3,FALSE)</f>
        <v>Combined (Exercise + AD/CBT)</v>
      </c>
      <c r="R292" s="5" t="str">
        <f>FIXED('WinBUGS output'!X291,2)</f>
        <v>0.24</v>
      </c>
      <c r="S292" s="5" t="str">
        <f>FIXED('WinBUGS output'!W291,2)</f>
        <v>-1.64</v>
      </c>
      <c r="T292" s="5" t="str">
        <f>FIXED('WinBUGS output'!Y291,2)</f>
        <v>2.13</v>
      </c>
    </row>
    <row r="293" spans="1:20" x14ac:dyDescent="0.25">
      <c r="A293">
        <v>5</v>
      </c>
      <c r="B293">
        <v>61</v>
      </c>
      <c r="C293" s="5" t="str">
        <f>VLOOKUP(A293,'WinBUGS output'!A:C,3,FALSE)</f>
        <v>Attention placebo + TAU</v>
      </c>
      <c r="D293" s="5" t="str">
        <f>VLOOKUP(B293,'WinBUGS output'!A:C,3,FALSE)</f>
        <v>Cognitive bibliotherapy + escitalopram</v>
      </c>
      <c r="E293" s="5" t="str">
        <f>FIXED('WinBUGS output'!N292,2)</f>
        <v>-0.40</v>
      </c>
      <c r="F293" s="5" t="str">
        <f>FIXED('WinBUGS output'!M292,2)</f>
        <v>-1.34</v>
      </c>
      <c r="G293" s="5" t="str">
        <f>FIXED('WinBUGS output'!O292,2)</f>
        <v>0.52</v>
      </c>
      <c r="H293" s="37"/>
      <c r="I293" s="37"/>
      <c r="J293" s="37"/>
      <c r="N293">
        <v>20</v>
      </c>
      <c r="O293">
        <v>25</v>
      </c>
      <c r="P293" s="5" t="str">
        <f>VLOOKUP('Direct SMDs'!N293,'WinBUGS output'!D:F,3,FALSE)</f>
        <v>Combined (Counselling + AD)</v>
      </c>
      <c r="Q293" s="5" t="str">
        <f>VLOOKUP('Direct SMDs'!O293,'WinBUGS output'!D:F,3,FALSE)</f>
        <v>Combined (Self-help + AD)</v>
      </c>
      <c r="R293" s="5" t="str">
        <f>FIXED('WinBUGS output'!X292,2)</f>
        <v>1.09</v>
      </c>
      <c r="S293" s="5" t="str">
        <f>FIXED('WinBUGS output'!W292,2)</f>
        <v>-0.82</v>
      </c>
      <c r="T293" s="5" t="str">
        <f>FIXED('WinBUGS output'!Y292,2)</f>
        <v>2.99</v>
      </c>
    </row>
    <row r="294" spans="1:20" x14ac:dyDescent="0.25">
      <c r="A294">
        <v>6</v>
      </c>
      <c r="B294">
        <v>7</v>
      </c>
      <c r="C294" s="5" t="str">
        <f>VLOOKUP(A294,'WinBUGS output'!A:C,3,FALSE)</f>
        <v>TAU</v>
      </c>
      <c r="D294" s="5" t="str">
        <f>VLOOKUP(B294,'WinBUGS output'!A:C,3,FALSE)</f>
        <v>Enhanced TAU</v>
      </c>
      <c r="E294" s="5" t="str">
        <f>FIXED('WinBUGS output'!N293,2)</f>
        <v>0.24</v>
      </c>
      <c r="F294" s="5" t="str">
        <f>FIXED('WinBUGS output'!M293,2)</f>
        <v>-0.22</v>
      </c>
      <c r="G294" s="5" t="str">
        <f>FIXED('WinBUGS output'!O293,2)</f>
        <v>0.86</v>
      </c>
      <c r="H294" s="37"/>
      <c r="I294" s="37"/>
      <c r="J294" s="37"/>
      <c r="N294">
        <v>21</v>
      </c>
      <c r="O294">
        <v>22</v>
      </c>
      <c r="P294" s="5" t="str">
        <f>VLOOKUP('Direct SMDs'!N294,'WinBUGS output'!D:F,3,FALSE)</f>
        <v>Combined (IPT + AD)</v>
      </c>
      <c r="Q294" s="5" t="str">
        <f>VLOOKUP('Direct SMDs'!O294,'WinBUGS output'!D:F,3,FALSE)</f>
        <v>Combined (Short-term psychodynamic psychotherapies + AD)</v>
      </c>
      <c r="R294" s="5" t="str">
        <f>FIXED('WinBUGS output'!X293,2)</f>
        <v>0.34</v>
      </c>
      <c r="S294" s="5" t="str">
        <f>FIXED('WinBUGS output'!W293,2)</f>
        <v>-0.94</v>
      </c>
      <c r="T294" s="5" t="str">
        <f>FIXED('WinBUGS output'!Y293,2)</f>
        <v>1.64</v>
      </c>
    </row>
    <row r="295" spans="1:20" x14ac:dyDescent="0.25">
      <c r="A295">
        <v>6</v>
      </c>
      <c r="B295">
        <v>8</v>
      </c>
      <c r="C295" s="5" t="str">
        <f>VLOOKUP(A295,'WinBUGS output'!A:C,3,FALSE)</f>
        <v>TAU</v>
      </c>
      <c r="D295" s="5" t="str">
        <f>VLOOKUP(B295,'WinBUGS output'!A:C,3,FALSE)</f>
        <v>Exercise</v>
      </c>
      <c r="E295" s="5" t="str">
        <f>FIXED('WinBUGS output'!N294,2)</f>
        <v>-0.55</v>
      </c>
      <c r="F295" s="5" t="str">
        <f>FIXED('WinBUGS output'!M294,2)</f>
        <v>-0.83</v>
      </c>
      <c r="G295" s="5" t="str">
        <f>FIXED('WinBUGS output'!O294,2)</f>
        <v>-0.28</v>
      </c>
      <c r="H295" s="37" t="s">
        <v>2544</v>
      </c>
      <c r="I295" s="37" t="s">
        <v>2509</v>
      </c>
      <c r="J295" s="37" t="s">
        <v>2586</v>
      </c>
      <c r="N295">
        <v>21</v>
      </c>
      <c r="O295">
        <v>23</v>
      </c>
      <c r="P295" s="5" t="str">
        <f>VLOOKUP('Direct SMDs'!N295,'WinBUGS output'!D:F,3,FALSE)</f>
        <v>Combined (IPT + AD)</v>
      </c>
      <c r="Q295" s="5" t="str">
        <f>VLOOKUP('Direct SMDs'!O295,'WinBUGS output'!D:F,3,FALSE)</f>
        <v>Combined (psych + placebo)</v>
      </c>
      <c r="R295" s="5" t="str">
        <f>FIXED('WinBUGS output'!X294,2)</f>
        <v>0.16</v>
      </c>
      <c r="S295" s="5" t="str">
        <f>FIXED('WinBUGS output'!W294,2)</f>
        <v>-1.19</v>
      </c>
      <c r="T295" s="5" t="str">
        <f>FIXED('WinBUGS output'!Y294,2)</f>
        <v>1.51</v>
      </c>
    </row>
    <row r="296" spans="1:20" x14ac:dyDescent="0.25">
      <c r="A296">
        <v>6</v>
      </c>
      <c r="B296">
        <v>9</v>
      </c>
      <c r="C296" s="5" t="str">
        <f>VLOOKUP(A296,'WinBUGS output'!A:C,3,FALSE)</f>
        <v>TAU</v>
      </c>
      <c r="D296" s="5" t="str">
        <f>VLOOKUP(B296,'WinBUGS output'!A:C,3,FALSE)</f>
        <v>Exercise + TAU</v>
      </c>
      <c r="E296" s="5" t="str">
        <f>FIXED('WinBUGS output'!N295,2)</f>
        <v>-0.64</v>
      </c>
      <c r="F296" s="5" t="str">
        <f>FIXED('WinBUGS output'!M295,2)</f>
        <v>-1.35</v>
      </c>
      <c r="G296" s="5" t="str">
        <f>FIXED('WinBUGS output'!O295,2)</f>
        <v>0.00</v>
      </c>
      <c r="H296" s="37"/>
      <c r="I296" s="37"/>
      <c r="J296" s="37"/>
      <c r="N296">
        <v>21</v>
      </c>
      <c r="O296">
        <v>24</v>
      </c>
      <c r="P296" s="5" t="str">
        <f>VLOOKUP('Direct SMDs'!N296,'WinBUGS output'!D:F,3,FALSE)</f>
        <v>Combined (IPT + AD)</v>
      </c>
      <c r="Q296" s="5" t="str">
        <f>VLOOKUP('Direct SMDs'!O296,'WinBUGS output'!D:F,3,FALSE)</f>
        <v>Combined (Exercise + AD/CBT)</v>
      </c>
      <c r="R296" s="5" t="str">
        <f>FIXED('WinBUGS output'!X295,2)</f>
        <v>0.37</v>
      </c>
      <c r="S296" s="5" t="str">
        <f>FIXED('WinBUGS output'!W295,2)</f>
        <v>-0.98</v>
      </c>
      <c r="T296" s="5" t="str">
        <f>FIXED('WinBUGS output'!Y295,2)</f>
        <v>1.71</v>
      </c>
    </row>
    <row r="297" spans="1:20" x14ac:dyDescent="0.25">
      <c r="A297">
        <v>6</v>
      </c>
      <c r="B297">
        <v>10</v>
      </c>
      <c r="C297" s="5" t="str">
        <f>VLOOKUP(A297,'WinBUGS output'!A:C,3,FALSE)</f>
        <v>TAU</v>
      </c>
      <c r="D297" s="5" t="str">
        <f>VLOOKUP(B297,'WinBUGS output'!A:C,3,FALSE)</f>
        <v>Internet-delivered therapist-guided physical activity</v>
      </c>
      <c r="E297" s="5" t="str">
        <f>FIXED('WinBUGS output'!N296,2)</f>
        <v>-0.50</v>
      </c>
      <c r="F297" s="5" t="str">
        <f>FIXED('WinBUGS output'!M296,2)</f>
        <v>-1.06</v>
      </c>
      <c r="G297" s="5" t="str">
        <f>FIXED('WinBUGS output'!O296,2)</f>
        <v>0.10</v>
      </c>
      <c r="H297" s="37"/>
      <c r="I297" s="37"/>
      <c r="J297" s="37"/>
      <c r="N297">
        <v>21</v>
      </c>
      <c r="O297">
        <v>25</v>
      </c>
      <c r="P297" s="5" t="str">
        <f>VLOOKUP('Direct SMDs'!N297,'WinBUGS output'!D:F,3,FALSE)</f>
        <v>Combined (IPT + AD)</v>
      </c>
      <c r="Q297" s="5" t="str">
        <f>VLOOKUP('Direct SMDs'!O297,'WinBUGS output'!D:F,3,FALSE)</f>
        <v>Combined (Self-help + AD)</v>
      </c>
      <c r="R297" s="5" t="str">
        <f>FIXED('WinBUGS output'!X296,2)</f>
        <v>1.22</v>
      </c>
      <c r="S297" s="5" t="str">
        <f>FIXED('WinBUGS output'!W296,2)</f>
        <v>-0.17</v>
      </c>
      <c r="T297" s="5" t="str">
        <f>FIXED('WinBUGS output'!Y296,2)</f>
        <v>2.57</v>
      </c>
    </row>
    <row r="298" spans="1:20" x14ac:dyDescent="0.25">
      <c r="A298">
        <v>6</v>
      </c>
      <c r="B298">
        <v>11</v>
      </c>
      <c r="C298" s="5" t="str">
        <f>VLOOKUP(A298,'WinBUGS output'!A:C,3,FALSE)</f>
        <v>TAU</v>
      </c>
      <c r="D298" s="5" t="str">
        <f>VLOOKUP(B298,'WinBUGS output'!A:C,3,FALSE)</f>
        <v>Any TCA</v>
      </c>
      <c r="E298" s="5" t="str">
        <f>FIXED('WinBUGS output'!N297,2)</f>
        <v>-0.62</v>
      </c>
      <c r="F298" s="5" t="str">
        <f>FIXED('WinBUGS output'!M297,2)</f>
        <v>-1.04</v>
      </c>
      <c r="G298" s="5" t="str">
        <f>FIXED('WinBUGS output'!O297,2)</f>
        <v>-0.17</v>
      </c>
      <c r="H298" s="37"/>
      <c r="I298" s="37"/>
      <c r="J298" s="37"/>
      <c r="N298">
        <v>22</v>
      </c>
      <c r="O298">
        <v>23</v>
      </c>
      <c r="P298" s="5" t="str">
        <f>VLOOKUP('Direct SMDs'!N298,'WinBUGS output'!D:F,3,FALSE)</f>
        <v>Combined (Short-term psychodynamic psychotherapies + AD)</v>
      </c>
      <c r="Q298" s="5" t="str">
        <f>VLOOKUP('Direct SMDs'!O298,'WinBUGS output'!D:F,3,FALSE)</f>
        <v>Combined (psych + placebo)</v>
      </c>
      <c r="R298" s="5" t="str">
        <f>FIXED('WinBUGS output'!X297,2)</f>
        <v>-0.19</v>
      </c>
      <c r="S298" s="5" t="str">
        <f>FIXED('WinBUGS output'!W297,2)</f>
        <v>-1.53</v>
      </c>
      <c r="T298" s="5" t="str">
        <f>FIXED('WinBUGS output'!Y297,2)</f>
        <v>1.16</v>
      </c>
    </row>
    <row r="299" spans="1:20" x14ac:dyDescent="0.25">
      <c r="A299">
        <v>6</v>
      </c>
      <c r="B299">
        <v>12</v>
      </c>
      <c r="C299" s="5" t="str">
        <f>VLOOKUP(A299,'WinBUGS output'!A:C,3,FALSE)</f>
        <v>TAU</v>
      </c>
      <c r="D299" s="5" t="str">
        <f>VLOOKUP(B299,'WinBUGS output'!A:C,3,FALSE)</f>
        <v>Amitriptyline</v>
      </c>
      <c r="E299" s="5" t="str">
        <f>FIXED('WinBUGS output'!N298,2)</f>
        <v>-0.78</v>
      </c>
      <c r="F299" s="5" t="str">
        <f>FIXED('WinBUGS output'!M298,2)</f>
        <v>-1.15</v>
      </c>
      <c r="G299" s="5" t="str">
        <f>FIXED('WinBUGS output'!O298,2)</f>
        <v>-0.42</v>
      </c>
      <c r="H299" s="37"/>
      <c r="I299" s="37"/>
      <c r="J299" s="37"/>
      <c r="N299">
        <v>22</v>
      </c>
      <c r="O299">
        <v>24</v>
      </c>
      <c r="P299" s="5" t="str">
        <f>VLOOKUP('Direct SMDs'!N299,'WinBUGS output'!D:F,3,FALSE)</f>
        <v>Combined (Short-term psychodynamic psychotherapies + AD)</v>
      </c>
      <c r="Q299" s="5" t="str">
        <f>VLOOKUP('Direct SMDs'!O299,'WinBUGS output'!D:F,3,FALSE)</f>
        <v>Combined (Exercise + AD/CBT)</v>
      </c>
      <c r="R299" s="5" t="str">
        <f>FIXED('WinBUGS output'!X298,2)</f>
        <v>0.02</v>
      </c>
      <c r="S299" s="5" t="str">
        <f>FIXED('WinBUGS output'!W298,2)</f>
        <v>-1.33</v>
      </c>
      <c r="T299" s="5" t="str">
        <f>FIXED('WinBUGS output'!Y298,2)</f>
        <v>1.36</v>
      </c>
    </row>
    <row r="300" spans="1:20" x14ac:dyDescent="0.25">
      <c r="A300">
        <v>6</v>
      </c>
      <c r="B300">
        <v>13</v>
      </c>
      <c r="C300" s="5" t="str">
        <f>VLOOKUP(A300,'WinBUGS output'!A:C,3,FALSE)</f>
        <v>TAU</v>
      </c>
      <c r="D300" s="5" t="str">
        <f>VLOOKUP(B300,'WinBUGS output'!A:C,3,FALSE)</f>
        <v>Imipramine</v>
      </c>
      <c r="E300" s="5" t="str">
        <f>FIXED('WinBUGS output'!N299,2)</f>
        <v>-0.66</v>
      </c>
      <c r="F300" s="5" t="str">
        <f>FIXED('WinBUGS output'!M299,2)</f>
        <v>-1.01</v>
      </c>
      <c r="G300" s="5" t="str">
        <f>FIXED('WinBUGS output'!O299,2)</f>
        <v>-0.32</v>
      </c>
      <c r="H300" s="37"/>
      <c r="I300" s="37"/>
      <c r="J300" s="37"/>
      <c r="N300">
        <v>22</v>
      </c>
      <c r="O300">
        <v>25</v>
      </c>
      <c r="P300" s="5" t="str">
        <f>VLOOKUP('Direct SMDs'!N300,'WinBUGS output'!D:F,3,FALSE)</f>
        <v>Combined (Short-term psychodynamic psychotherapies + AD)</v>
      </c>
      <c r="Q300" s="5" t="str">
        <f>VLOOKUP('Direct SMDs'!O300,'WinBUGS output'!D:F,3,FALSE)</f>
        <v>Combined (Self-help + AD)</v>
      </c>
      <c r="R300" s="5" t="str">
        <f>FIXED('WinBUGS output'!X299,2)</f>
        <v>0.87</v>
      </c>
      <c r="S300" s="5" t="str">
        <f>FIXED('WinBUGS output'!W299,2)</f>
        <v>-0.51</v>
      </c>
      <c r="T300" s="5" t="str">
        <f>FIXED('WinBUGS output'!Y299,2)</f>
        <v>2.23</v>
      </c>
    </row>
    <row r="301" spans="1:20" x14ac:dyDescent="0.25">
      <c r="A301">
        <v>6</v>
      </c>
      <c r="B301">
        <v>14</v>
      </c>
      <c r="C301" s="5" t="str">
        <f>VLOOKUP(A301,'WinBUGS output'!A:C,3,FALSE)</f>
        <v>TAU</v>
      </c>
      <c r="D301" s="5" t="str">
        <f>VLOOKUP(B301,'WinBUGS output'!A:C,3,FALSE)</f>
        <v>Lofepramine</v>
      </c>
      <c r="E301" s="5" t="str">
        <f>FIXED('WinBUGS output'!N300,2)</f>
        <v>-0.71</v>
      </c>
      <c r="F301" s="5" t="str">
        <f>FIXED('WinBUGS output'!M300,2)</f>
        <v>-1.19</v>
      </c>
      <c r="G301" s="5" t="str">
        <f>FIXED('WinBUGS output'!O300,2)</f>
        <v>-0.25</v>
      </c>
      <c r="H301" s="37"/>
      <c r="I301" s="37"/>
      <c r="J301" s="37"/>
      <c r="N301">
        <v>23</v>
      </c>
      <c r="O301">
        <v>24</v>
      </c>
      <c r="P301" s="5" t="str">
        <f>VLOOKUP('Direct SMDs'!N301,'WinBUGS output'!D:F,3,FALSE)</f>
        <v>Combined (psych + placebo)</v>
      </c>
      <c r="Q301" s="5" t="str">
        <f>VLOOKUP('Direct SMDs'!O301,'WinBUGS output'!D:F,3,FALSE)</f>
        <v>Combined (Exercise + AD/CBT)</v>
      </c>
      <c r="R301" s="5" t="str">
        <f>FIXED('WinBUGS output'!X300,2)</f>
        <v>0.20</v>
      </c>
      <c r="S301" s="5" t="str">
        <f>FIXED('WinBUGS output'!W300,2)</f>
        <v>-1.14</v>
      </c>
      <c r="T301" s="5" t="str">
        <f>FIXED('WinBUGS output'!Y300,2)</f>
        <v>1.55</v>
      </c>
    </row>
    <row r="302" spans="1:20" x14ac:dyDescent="0.25">
      <c r="A302">
        <v>6</v>
      </c>
      <c r="B302">
        <v>15</v>
      </c>
      <c r="C302" s="5" t="str">
        <f>VLOOKUP(A302,'WinBUGS output'!A:C,3,FALSE)</f>
        <v>TAU</v>
      </c>
      <c r="D302" s="5" t="str">
        <f>VLOOKUP(B302,'WinBUGS output'!A:C,3,FALSE)</f>
        <v>Citalopram</v>
      </c>
      <c r="E302" s="5" t="str">
        <f>FIXED('WinBUGS output'!N301,2)</f>
        <v>-0.56</v>
      </c>
      <c r="F302" s="5" t="str">
        <f>FIXED('WinBUGS output'!M301,2)</f>
        <v>-0.95</v>
      </c>
      <c r="G302" s="5" t="str">
        <f>FIXED('WinBUGS output'!O301,2)</f>
        <v>-0.15</v>
      </c>
      <c r="H302" s="37"/>
      <c r="I302" s="37"/>
      <c r="J302" s="37"/>
      <c r="N302">
        <v>23</v>
      </c>
      <c r="O302">
        <v>25</v>
      </c>
      <c r="P302" s="5" t="str">
        <f>VLOOKUP('Direct SMDs'!N302,'WinBUGS output'!D:F,3,FALSE)</f>
        <v>Combined (psych + placebo)</v>
      </c>
      <c r="Q302" s="5" t="str">
        <f>VLOOKUP('Direct SMDs'!O302,'WinBUGS output'!D:F,3,FALSE)</f>
        <v>Combined (Self-help + AD)</v>
      </c>
      <c r="R302" s="5" t="str">
        <f>FIXED('WinBUGS output'!X301,2)</f>
        <v>1.05</v>
      </c>
      <c r="S302" s="5" t="str">
        <f>FIXED('WinBUGS output'!W301,2)</f>
        <v>-0.32</v>
      </c>
      <c r="T302" s="5" t="str">
        <f>FIXED('WinBUGS output'!Y301,2)</f>
        <v>2.41</v>
      </c>
    </row>
    <row r="303" spans="1:20" x14ac:dyDescent="0.25">
      <c r="A303">
        <v>6</v>
      </c>
      <c r="B303">
        <v>16</v>
      </c>
      <c r="C303" s="5" t="str">
        <f>VLOOKUP(A303,'WinBUGS output'!A:C,3,FALSE)</f>
        <v>TAU</v>
      </c>
      <c r="D303" s="5" t="str">
        <f>VLOOKUP(B303,'WinBUGS output'!A:C,3,FALSE)</f>
        <v>Escitalopram</v>
      </c>
      <c r="E303" s="5" t="str">
        <f>FIXED('WinBUGS output'!N302,2)</f>
        <v>-0.51</v>
      </c>
      <c r="F303" s="5" t="str">
        <f>FIXED('WinBUGS output'!M302,2)</f>
        <v>-0.86</v>
      </c>
      <c r="G303" s="5" t="str">
        <f>FIXED('WinBUGS output'!O302,2)</f>
        <v>-0.14</v>
      </c>
      <c r="H303" s="37"/>
      <c r="I303" s="37"/>
      <c r="J303" s="37"/>
      <c r="N303">
        <v>24</v>
      </c>
      <c r="O303">
        <v>25</v>
      </c>
      <c r="P303" s="5" t="str">
        <f>VLOOKUP('Direct SMDs'!N303,'WinBUGS output'!D:F,3,FALSE)</f>
        <v>Combined (Exercise + AD/CBT)</v>
      </c>
      <c r="Q303" s="5" t="str">
        <f>VLOOKUP('Direct SMDs'!O303,'WinBUGS output'!D:F,3,FALSE)</f>
        <v>Combined (Self-help + AD)</v>
      </c>
      <c r="R303" s="5" t="str">
        <f>FIXED('WinBUGS output'!X302,2)</f>
        <v>0.85</v>
      </c>
      <c r="S303" s="5" t="str">
        <f>FIXED('WinBUGS output'!W302,2)</f>
        <v>-0.49</v>
      </c>
      <c r="T303" s="5" t="str">
        <f>FIXED('WinBUGS output'!Y302,2)</f>
        <v>2.17</v>
      </c>
    </row>
    <row r="304" spans="1:20" x14ac:dyDescent="0.25">
      <c r="A304">
        <v>6</v>
      </c>
      <c r="B304">
        <v>17</v>
      </c>
      <c r="C304" s="5" t="str">
        <f>VLOOKUP(A304,'WinBUGS output'!A:C,3,FALSE)</f>
        <v>TAU</v>
      </c>
      <c r="D304" s="5" t="str">
        <f>VLOOKUP(B304,'WinBUGS output'!A:C,3,FALSE)</f>
        <v>Fluoxetine</v>
      </c>
      <c r="E304" s="5" t="str">
        <f>FIXED('WinBUGS output'!N303,2)</f>
        <v>-0.64</v>
      </c>
      <c r="F304" s="5" t="str">
        <f>FIXED('WinBUGS output'!M303,2)</f>
        <v>-0.95</v>
      </c>
      <c r="G304" s="5" t="str">
        <f>FIXED('WinBUGS output'!O303,2)</f>
        <v>-0.34</v>
      </c>
      <c r="H304" s="37"/>
      <c r="I304" s="37"/>
      <c r="J304" s="37"/>
    </row>
    <row r="305" spans="1:10" x14ac:dyDescent="0.25">
      <c r="A305">
        <v>6</v>
      </c>
      <c r="B305">
        <v>18</v>
      </c>
      <c r="C305" s="5" t="str">
        <f>VLOOKUP(A305,'WinBUGS output'!A:C,3,FALSE)</f>
        <v>TAU</v>
      </c>
      <c r="D305" s="5" t="str">
        <f>VLOOKUP(B305,'WinBUGS output'!A:C,3,FALSE)</f>
        <v>Sertraline</v>
      </c>
      <c r="E305" s="5" t="str">
        <f>FIXED('WinBUGS output'!N304,2)</f>
        <v>-0.55</v>
      </c>
      <c r="F305" s="5" t="str">
        <f>FIXED('WinBUGS output'!M304,2)</f>
        <v>-0.85</v>
      </c>
      <c r="G305" s="5" t="str">
        <f>FIXED('WinBUGS output'!O304,2)</f>
        <v>-0.26</v>
      </c>
      <c r="H305" s="37"/>
      <c r="I305" s="37"/>
      <c r="J305" s="37"/>
    </row>
    <row r="306" spans="1:10" x14ac:dyDescent="0.25">
      <c r="A306">
        <v>6</v>
      </c>
      <c r="B306">
        <v>19</v>
      </c>
      <c r="C306" s="5" t="str">
        <f>VLOOKUP(A306,'WinBUGS output'!A:C,3,FALSE)</f>
        <v>TAU</v>
      </c>
      <c r="D306" s="5" t="str">
        <f>VLOOKUP(B306,'WinBUGS output'!A:C,3,FALSE)</f>
        <v>Any AD</v>
      </c>
      <c r="E306" s="5" t="str">
        <f>FIXED('WinBUGS output'!N305,2)</f>
        <v>-0.96</v>
      </c>
      <c r="F306" s="5" t="str">
        <f>FIXED('WinBUGS output'!M305,2)</f>
        <v>-1.28</v>
      </c>
      <c r="G306" s="5" t="str">
        <f>FIXED('WinBUGS output'!O305,2)</f>
        <v>-0.63</v>
      </c>
      <c r="H306" s="37"/>
      <c r="I306" s="37"/>
      <c r="J306" s="37"/>
    </row>
    <row r="307" spans="1:10" x14ac:dyDescent="0.25">
      <c r="A307">
        <v>6</v>
      </c>
      <c r="B307">
        <v>20</v>
      </c>
      <c r="C307" s="5" t="str">
        <f>VLOOKUP(A307,'WinBUGS output'!A:C,3,FALSE)</f>
        <v>TAU</v>
      </c>
      <c r="D307" s="5" t="str">
        <f>VLOOKUP(B307,'WinBUGS output'!A:C,3,FALSE)</f>
        <v>Short-term psychodynamic psychotherapy individual</v>
      </c>
      <c r="E307" s="5" t="str">
        <f>FIXED('WinBUGS output'!N306,2)</f>
        <v>-0.62</v>
      </c>
      <c r="F307" s="5" t="str">
        <f>FIXED('WinBUGS output'!M306,2)</f>
        <v>-0.97</v>
      </c>
      <c r="G307" s="5" t="str">
        <f>FIXED('WinBUGS output'!O306,2)</f>
        <v>-0.28</v>
      </c>
      <c r="H307" s="37" t="s">
        <v>2514</v>
      </c>
      <c r="I307" s="37" t="s">
        <v>2554</v>
      </c>
      <c r="J307" s="37" t="s">
        <v>2587</v>
      </c>
    </row>
    <row r="308" spans="1:10" x14ac:dyDescent="0.25">
      <c r="A308">
        <v>6</v>
      </c>
      <c r="B308">
        <v>21</v>
      </c>
      <c r="C308" s="5" t="str">
        <f>VLOOKUP(A308,'WinBUGS output'!A:C,3,FALSE)</f>
        <v>TAU</v>
      </c>
      <c r="D308" s="5" t="str">
        <f>VLOOKUP(B308,'WinBUGS output'!A:C,3,FALSE)</f>
        <v>Cognitive bibliotherapy with support</v>
      </c>
      <c r="E308" s="5" t="str">
        <f>FIXED('WinBUGS output'!N307,2)</f>
        <v>-0.56</v>
      </c>
      <c r="F308" s="5" t="str">
        <f>FIXED('WinBUGS output'!M307,2)</f>
        <v>-0.91</v>
      </c>
      <c r="G308" s="5" t="str">
        <f>FIXED('WinBUGS output'!O307,2)</f>
        <v>-0.19</v>
      </c>
      <c r="H308" s="37"/>
      <c r="I308" s="37"/>
      <c r="J308" s="37"/>
    </row>
    <row r="309" spans="1:10" x14ac:dyDescent="0.25">
      <c r="A309">
        <v>6</v>
      </c>
      <c r="B309">
        <v>22</v>
      </c>
      <c r="C309" s="5" t="str">
        <f>VLOOKUP(A309,'WinBUGS output'!A:C,3,FALSE)</f>
        <v>TAU</v>
      </c>
      <c r="D309" s="5" t="str">
        <f>VLOOKUP(B309,'WinBUGS output'!A:C,3,FALSE)</f>
        <v>Computerised behavioural activation with support</v>
      </c>
      <c r="E309" s="5" t="str">
        <f>FIXED('WinBUGS output'!N308,2)</f>
        <v>-0.74</v>
      </c>
      <c r="F309" s="5" t="str">
        <f>FIXED('WinBUGS output'!M308,2)</f>
        <v>-1.21</v>
      </c>
      <c r="G309" s="5" t="str">
        <f>FIXED('WinBUGS output'!O308,2)</f>
        <v>-0.28</v>
      </c>
      <c r="H309" s="37"/>
      <c r="I309" s="37"/>
      <c r="J309" s="37"/>
    </row>
    <row r="310" spans="1:10" x14ac:dyDescent="0.25">
      <c r="A310">
        <v>6</v>
      </c>
      <c r="B310">
        <v>23</v>
      </c>
      <c r="C310" s="5" t="str">
        <f>VLOOKUP(A310,'WinBUGS output'!A:C,3,FALSE)</f>
        <v>TAU</v>
      </c>
      <c r="D310" s="5" t="str">
        <f>VLOOKUP(B310,'WinBUGS output'!A:C,3,FALSE)</f>
        <v>Computerised psychodynamic therapy with support</v>
      </c>
      <c r="E310" s="5" t="str">
        <f>FIXED('WinBUGS output'!N309,2)</f>
        <v>-1.11</v>
      </c>
      <c r="F310" s="5" t="str">
        <f>FIXED('WinBUGS output'!M309,2)</f>
        <v>-1.78</v>
      </c>
      <c r="G310" s="5" t="str">
        <f>FIXED('WinBUGS output'!O309,2)</f>
        <v>-0.56</v>
      </c>
      <c r="H310" s="37"/>
      <c r="I310" s="37"/>
      <c r="J310" s="37"/>
    </row>
    <row r="311" spans="1:10" x14ac:dyDescent="0.25">
      <c r="A311">
        <v>6</v>
      </c>
      <c r="B311">
        <v>24</v>
      </c>
      <c r="C311" s="5" t="str">
        <f>VLOOKUP(A311,'WinBUGS output'!A:C,3,FALSE)</f>
        <v>TAU</v>
      </c>
      <c r="D311" s="5" t="str">
        <f>VLOOKUP(B311,'WinBUGS output'!A:C,3,FALSE)</f>
        <v>Computerised-CBT (CCBT) with support</v>
      </c>
      <c r="E311" s="5" t="str">
        <f>FIXED('WinBUGS output'!N310,2)</f>
        <v>-0.79</v>
      </c>
      <c r="F311" s="5" t="str">
        <f>FIXED('WinBUGS output'!M310,2)</f>
        <v>-1.12</v>
      </c>
      <c r="G311" s="5" t="str">
        <f>FIXED('WinBUGS output'!O310,2)</f>
        <v>-0.46</v>
      </c>
      <c r="H311" s="37"/>
      <c r="I311" s="37"/>
      <c r="J311" s="37"/>
    </row>
    <row r="312" spans="1:10" x14ac:dyDescent="0.25">
      <c r="A312">
        <v>6</v>
      </c>
      <c r="B312">
        <v>25</v>
      </c>
      <c r="C312" s="5" t="str">
        <f>VLOOKUP(A312,'WinBUGS output'!A:C,3,FALSE)</f>
        <v>TAU</v>
      </c>
      <c r="D312" s="5" t="str">
        <f>VLOOKUP(B312,'WinBUGS output'!A:C,3,FALSE)</f>
        <v>Computerised-CBT (CCBT) with support + TAU</v>
      </c>
      <c r="E312" s="5" t="str">
        <f>FIXED('WinBUGS output'!N311,2)</f>
        <v>-0.58</v>
      </c>
      <c r="F312" s="5" t="str">
        <f>FIXED('WinBUGS output'!M311,2)</f>
        <v>-1.04</v>
      </c>
      <c r="G312" s="5" t="str">
        <f>FIXED('WinBUGS output'!O311,2)</f>
        <v>-0.08</v>
      </c>
      <c r="H312" s="37" t="s">
        <v>2514</v>
      </c>
      <c r="I312" s="37" t="s">
        <v>2557</v>
      </c>
      <c r="J312" s="37" t="s">
        <v>2588</v>
      </c>
    </row>
    <row r="313" spans="1:10" x14ac:dyDescent="0.25">
      <c r="A313">
        <v>6</v>
      </c>
      <c r="B313">
        <v>26</v>
      </c>
      <c r="C313" s="5" t="str">
        <f>VLOOKUP(A313,'WinBUGS output'!A:C,3,FALSE)</f>
        <v>TAU</v>
      </c>
      <c r="D313" s="5" t="str">
        <f>VLOOKUP(B313,'WinBUGS output'!A:C,3,FALSE)</f>
        <v>Cognitive bibliotherapy</v>
      </c>
      <c r="E313" s="5" t="str">
        <f>FIXED('WinBUGS output'!N312,2)</f>
        <v>-0.41</v>
      </c>
      <c r="F313" s="5" t="str">
        <f>FIXED('WinBUGS output'!M312,2)</f>
        <v>-0.70</v>
      </c>
      <c r="G313" s="5" t="str">
        <f>FIXED('WinBUGS output'!O312,2)</f>
        <v>-0.12</v>
      </c>
      <c r="H313" s="37" t="s">
        <v>2589</v>
      </c>
      <c r="I313" s="37" t="s">
        <v>2590</v>
      </c>
      <c r="J313" s="37" t="s">
        <v>2591</v>
      </c>
    </row>
    <row r="314" spans="1:10" x14ac:dyDescent="0.25">
      <c r="A314">
        <v>6</v>
      </c>
      <c r="B314">
        <v>27</v>
      </c>
      <c r="C314" s="5" t="str">
        <f>VLOOKUP(A314,'WinBUGS output'!A:C,3,FALSE)</f>
        <v>TAU</v>
      </c>
      <c r="D314" s="5" t="str">
        <f>VLOOKUP(B314,'WinBUGS output'!A:C,3,FALSE)</f>
        <v>Cognitive bibliotherapy + TAU</v>
      </c>
      <c r="E314" s="5" t="str">
        <f>FIXED('WinBUGS output'!N313,2)</f>
        <v>-0.15</v>
      </c>
      <c r="F314" s="5" t="str">
        <f>FIXED('WinBUGS output'!M313,2)</f>
        <v>-0.57</v>
      </c>
      <c r="G314" s="5" t="str">
        <f>FIXED('WinBUGS output'!O313,2)</f>
        <v>0.33</v>
      </c>
      <c r="H314" s="37" t="s">
        <v>2520</v>
      </c>
      <c r="I314" s="37" t="s">
        <v>2592</v>
      </c>
      <c r="J314" s="37" t="s">
        <v>2593</v>
      </c>
    </row>
    <row r="315" spans="1:10" x14ac:dyDescent="0.25">
      <c r="A315">
        <v>6</v>
      </c>
      <c r="B315">
        <v>28</v>
      </c>
      <c r="C315" s="5" t="str">
        <f>VLOOKUP(A315,'WinBUGS output'!A:C,3,FALSE)</f>
        <v>TAU</v>
      </c>
      <c r="D315" s="5" t="str">
        <f>VLOOKUP(B315,'WinBUGS output'!A:C,3,FALSE)</f>
        <v>Computerised mindfulness intervention</v>
      </c>
      <c r="E315" s="5" t="str">
        <f>FIXED('WinBUGS output'!N314,2)</f>
        <v>-0.44</v>
      </c>
      <c r="F315" s="5" t="str">
        <f>FIXED('WinBUGS output'!M314,2)</f>
        <v>-1.03</v>
      </c>
      <c r="G315" s="5" t="str">
        <f>FIXED('WinBUGS output'!O314,2)</f>
        <v>0.08</v>
      </c>
      <c r="H315" s="37"/>
      <c r="I315" s="37"/>
      <c r="J315" s="37"/>
    </row>
    <row r="316" spans="1:10" x14ac:dyDescent="0.25">
      <c r="A316">
        <v>6</v>
      </c>
      <c r="B316">
        <v>29</v>
      </c>
      <c r="C316" s="5" t="str">
        <f>VLOOKUP(A316,'WinBUGS output'!A:C,3,FALSE)</f>
        <v>TAU</v>
      </c>
      <c r="D316" s="5" t="str">
        <f>VLOOKUP(B316,'WinBUGS output'!A:C,3,FALSE)</f>
        <v>Computerised-CBT (CCBT)</v>
      </c>
      <c r="E316" s="5" t="str">
        <f>FIXED('WinBUGS output'!N315,2)</f>
        <v>-0.55</v>
      </c>
      <c r="F316" s="5" t="str">
        <f>FIXED('WinBUGS output'!M315,2)</f>
        <v>-0.83</v>
      </c>
      <c r="G316" s="5" t="str">
        <f>FIXED('WinBUGS output'!O315,2)</f>
        <v>-0.25</v>
      </c>
      <c r="H316" s="37" t="s">
        <v>2522</v>
      </c>
      <c r="I316" s="37" t="s">
        <v>2594</v>
      </c>
      <c r="J316" s="37" t="s">
        <v>2595</v>
      </c>
    </row>
    <row r="317" spans="1:10" x14ac:dyDescent="0.25">
      <c r="A317">
        <v>6</v>
      </c>
      <c r="B317">
        <v>30</v>
      </c>
      <c r="C317" s="5" t="str">
        <f>VLOOKUP(A317,'WinBUGS output'!A:C,3,FALSE)</f>
        <v>TAU</v>
      </c>
      <c r="D317" s="5" t="str">
        <f>VLOOKUP(B317,'WinBUGS output'!A:C,3,FALSE)</f>
        <v>Online positive psychological intervention</v>
      </c>
      <c r="E317" s="5" t="str">
        <f>FIXED('WinBUGS output'!N316,2)</f>
        <v>-0.18</v>
      </c>
      <c r="F317" s="5" t="str">
        <f>FIXED('WinBUGS output'!M316,2)</f>
        <v>-0.62</v>
      </c>
      <c r="G317" s="5" t="str">
        <f>FIXED('WinBUGS output'!O316,2)</f>
        <v>0.32</v>
      </c>
      <c r="H317" s="37"/>
      <c r="I317" s="37"/>
      <c r="J317" s="37"/>
    </row>
    <row r="318" spans="1:10" x14ac:dyDescent="0.25">
      <c r="A318">
        <v>6</v>
      </c>
      <c r="B318">
        <v>31</v>
      </c>
      <c r="C318" s="5" t="str">
        <f>VLOOKUP(A318,'WinBUGS output'!A:C,3,FALSE)</f>
        <v>TAU</v>
      </c>
      <c r="D318" s="5" t="str">
        <f>VLOOKUP(B318,'WinBUGS output'!A:C,3,FALSE)</f>
        <v>Psychoeducational website</v>
      </c>
      <c r="E318" s="5" t="str">
        <f>FIXED('WinBUGS output'!N317,2)</f>
        <v>-0.46</v>
      </c>
      <c r="F318" s="5" t="str">
        <f>FIXED('WinBUGS output'!M317,2)</f>
        <v>-0.93</v>
      </c>
      <c r="G318" s="5" t="str">
        <f>FIXED('WinBUGS output'!O317,2)</f>
        <v>-0.02</v>
      </c>
      <c r="H318" s="37"/>
      <c r="I318" s="37"/>
      <c r="J318" s="37"/>
    </row>
    <row r="319" spans="1:10" x14ac:dyDescent="0.25">
      <c r="A319">
        <v>6</v>
      </c>
      <c r="B319">
        <v>32</v>
      </c>
      <c r="C319" s="5" t="str">
        <f>VLOOKUP(A319,'WinBUGS output'!A:C,3,FALSE)</f>
        <v>TAU</v>
      </c>
      <c r="D319" s="5" t="str">
        <f>VLOOKUP(B319,'WinBUGS output'!A:C,3,FALSE)</f>
        <v>Tailored computerised psychoeducation and self-help strategies</v>
      </c>
      <c r="E319" s="5" t="str">
        <f>FIXED('WinBUGS output'!N318,2)</f>
        <v>-0.04</v>
      </c>
      <c r="F319" s="5" t="str">
        <f>FIXED('WinBUGS output'!M318,2)</f>
        <v>-0.55</v>
      </c>
      <c r="G319" s="5" t="str">
        <f>FIXED('WinBUGS output'!O318,2)</f>
        <v>0.59</v>
      </c>
      <c r="H319" s="37"/>
      <c r="I319" s="37"/>
      <c r="J319" s="37"/>
    </row>
    <row r="320" spans="1:10" x14ac:dyDescent="0.25">
      <c r="A320">
        <v>6</v>
      </c>
      <c r="B320">
        <v>33</v>
      </c>
      <c r="C320" s="5" t="str">
        <f>VLOOKUP(A320,'WinBUGS output'!A:C,3,FALSE)</f>
        <v>TAU</v>
      </c>
      <c r="D320" s="5" t="str">
        <f>VLOOKUP(B320,'WinBUGS output'!A:C,3,FALSE)</f>
        <v>Lifestyle factors discussion</v>
      </c>
      <c r="E320" s="5" t="str">
        <f>FIXED('WinBUGS output'!N319,2)</f>
        <v>-0.24</v>
      </c>
      <c r="F320" s="5" t="str">
        <f>FIXED('WinBUGS output'!M319,2)</f>
        <v>-0.68</v>
      </c>
      <c r="G320" s="5" t="str">
        <f>FIXED('WinBUGS output'!O319,2)</f>
        <v>0.24</v>
      </c>
      <c r="H320" s="37"/>
      <c r="I320" s="37"/>
      <c r="J320" s="37"/>
    </row>
    <row r="321" spans="1:10" x14ac:dyDescent="0.25">
      <c r="A321">
        <v>6</v>
      </c>
      <c r="B321">
        <v>34</v>
      </c>
      <c r="C321" s="5" t="str">
        <f>VLOOKUP(A321,'WinBUGS output'!A:C,3,FALSE)</f>
        <v>TAU</v>
      </c>
      <c r="D321" s="5" t="str">
        <f>VLOOKUP(B321,'WinBUGS output'!A:C,3,FALSE)</f>
        <v>Psychoeducational group programme</v>
      </c>
      <c r="E321" s="5" t="str">
        <f>FIXED('WinBUGS output'!N320,2)</f>
        <v>-0.37</v>
      </c>
      <c r="F321" s="5" t="str">
        <f>FIXED('WinBUGS output'!M320,2)</f>
        <v>-0.76</v>
      </c>
      <c r="G321" s="5" t="str">
        <f>FIXED('WinBUGS output'!O320,2)</f>
        <v>0.01</v>
      </c>
      <c r="H321" s="37"/>
      <c r="I321" s="37"/>
      <c r="J321" s="37"/>
    </row>
    <row r="322" spans="1:10" x14ac:dyDescent="0.25">
      <c r="A322">
        <v>6</v>
      </c>
      <c r="B322">
        <v>35</v>
      </c>
      <c r="C322" s="5" t="str">
        <f>VLOOKUP(A322,'WinBUGS output'!A:C,3,FALSE)</f>
        <v>TAU</v>
      </c>
      <c r="D322" s="5" t="str">
        <f>VLOOKUP(B322,'WinBUGS output'!A:C,3,FALSE)</f>
        <v>Psychoeducational group programme + TAU</v>
      </c>
      <c r="E322" s="5" t="str">
        <f>FIXED('WinBUGS output'!N321,2)</f>
        <v>-0.42</v>
      </c>
      <c r="F322" s="5" t="str">
        <f>FIXED('WinBUGS output'!M321,2)</f>
        <v>-0.87</v>
      </c>
      <c r="G322" s="5" t="str">
        <f>FIXED('WinBUGS output'!O321,2)</f>
        <v>0.00</v>
      </c>
      <c r="H322" s="37" t="s">
        <v>2541</v>
      </c>
      <c r="I322" s="37" t="s">
        <v>2596</v>
      </c>
      <c r="J322" s="37" t="s">
        <v>2523</v>
      </c>
    </row>
    <row r="323" spans="1:10" x14ac:dyDescent="0.25">
      <c r="A323">
        <v>6</v>
      </c>
      <c r="B323">
        <v>36</v>
      </c>
      <c r="C323" s="5" t="str">
        <f>VLOOKUP(A323,'WinBUGS output'!A:C,3,FALSE)</f>
        <v>TAU</v>
      </c>
      <c r="D323" s="5" t="str">
        <f>VLOOKUP(B323,'WinBUGS output'!A:C,3,FALSE)</f>
        <v>Interpersonal psychotherapy (IPT)</v>
      </c>
      <c r="E323" s="5" t="str">
        <f>FIXED('WinBUGS output'!N322,2)</f>
        <v>-0.46</v>
      </c>
      <c r="F323" s="5" t="str">
        <f>FIXED('WinBUGS output'!M322,2)</f>
        <v>-0.73</v>
      </c>
      <c r="G323" s="5" t="str">
        <f>FIXED('WinBUGS output'!O322,2)</f>
        <v>-0.18</v>
      </c>
      <c r="H323" s="37" t="s">
        <v>2555</v>
      </c>
      <c r="I323" s="37" t="s">
        <v>2557</v>
      </c>
      <c r="J323" s="37" t="s">
        <v>2597</v>
      </c>
    </row>
    <row r="324" spans="1:10" x14ac:dyDescent="0.25">
      <c r="A324">
        <v>6</v>
      </c>
      <c r="B324">
        <v>37</v>
      </c>
      <c r="C324" s="5" t="str">
        <f>VLOOKUP(A324,'WinBUGS output'!A:C,3,FALSE)</f>
        <v>TAU</v>
      </c>
      <c r="D324" s="5" t="str">
        <f>VLOOKUP(B324,'WinBUGS output'!A:C,3,FALSE)</f>
        <v>Non-directive counselling</v>
      </c>
      <c r="E324" s="5" t="str">
        <f>FIXED('WinBUGS output'!N323,2)</f>
        <v>-0.45</v>
      </c>
      <c r="F324" s="5" t="str">
        <f>FIXED('WinBUGS output'!M323,2)</f>
        <v>-0.85</v>
      </c>
      <c r="G324" s="5" t="str">
        <f>FIXED('WinBUGS output'!O323,2)</f>
        <v>-0.05</v>
      </c>
      <c r="H324" s="37"/>
      <c r="I324" s="37"/>
      <c r="J324" s="37"/>
    </row>
    <row r="325" spans="1:10" x14ac:dyDescent="0.25">
      <c r="A325">
        <v>6</v>
      </c>
      <c r="B325">
        <v>38</v>
      </c>
      <c r="C325" s="5" t="str">
        <f>VLOOKUP(A325,'WinBUGS output'!A:C,3,FALSE)</f>
        <v>TAU</v>
      </c>
      <c r="D325" s="5" t="str">
        <f>VLOOKUP(B325,'WinBUGS output'!A:C,3,FALSE)</f>
        <v>Wheel of wellness counselling</v>
      </c>
      <c r="E325" s="5" t="str">
        <f>FIXED('WinBUGS output'!N324,2)</f>
        <v>-0.40</v>
      </c>
      <c r="F325" s="5" t="str">
        <f>FIXED('WinBUGS output'!M324,2)</f>
        <v>-0.91</v>
      </c>
      <c r="G325" s="5" t="str">
        <f>FIXED('WinBUGS output'!O324,2)</f>
        <v>0.12</v>
      </c>
      <c r="H325" s="37" t="s">
        <v>2598</v>
      </c>
      <c r="I325" s="37" t="s">
        <v>2509</v>
      </c>
      <c r="J325" s="37" t="s">
        <v>2599</v>
      </c>
    </row>
    <row r="326" spans="1:10" x14ac:dyDescent="0.25">
      <c r="A326">
        <v>6</v>
      </c>
      <c r="B326">
        <v>39</v>
      </c>
      <c r="C326" s="5" t="str">
        <f>VLOOKUP(A326,'WinBUGS output'!A:C,3,FALSE)</f>
        <v>TAU</v>
      </c>
      <c r="D326" s="5" t="str">
        <f>VLOOKUP(B326,'WinBUGS output'!A:C,3,FALSE)</f>
        <v>Problem solving individual + enhanced TAU</v>
      </c>
      <c r="E326" s="5" t="str">
        <f>FIXED('WinBUGS output'!N325,2)</f>
        <v>0.42</v>
      </c>
      <c r="F326" s="5" t="str">
        <f>FIXED('WinBUGS output'!M325,2)</f>
        <v>-0.32</v>
      </c>
      <c r="G326" s="5" t="str">
        <f>FIXED('WinBUGS output'!O325,2)</f>
        <v>1.25</v>
      </c>
      <c r="H326" s="37"/>
      <c r="I326" s="37"/>
      <c r="J326" s="37"/>
    </row>
    <row r="327" spans="1:10" x14ac:dyDescent="0.25">
      <c r="A327">
        <v>6</v>
      </c>
      <c r="B327">
        <v>40</v>
      </c>
      <c r="C327" s="5" t="str">
        <f>VLOOKUP(A327,'WinBUGS output'!A:C,3,FALSE)</f>
        <v>TAU</v>
      </c>
      <c r="D327" s="5" t="str">
        <f>VLOOKUP(B327,'WinBUGS output'!A:C,3,FALSE)</f>
        <v>Behavioural activation (BA)</v>
      </c>
      <c r="E327" s="5" t="str">
        <f>FIXED('WinBUGS output'!N326,2)</f>
        <v>-1.13</v>
      </c>
      <c r="F327" s="5" t="str">
        <f>FIXED('WinBUGS output'!M326,2)</f>
        <v>-1.51</v>
      </c>
      <c r="G327" s="5" t="str">
        <f>FIXED('WinBUGS output'!O326,2)</f>
        <v>-0.74</v>
      </c>
      <c r="H327" s="37" t="s">
        <v>2600</v>
      </c>
      <c r="I327" s="37" t="s">
        <v>2601</v>
      </c>
      <c r="J327" s="37" t="s">
        <v>2602</v>
      </c>
    </row>
    <row r="328" spans="1:10" x14ac:dyDescent="0.25">
      <c r="A328">
        <v>6</v>
      </c>
      <c r="B328">
        <v>41</v>
      </c>
      <c r="C328" s="5" t="str">
        <f>VLOOKUP(A328,'WinBUGS output'!A:C,3,FALSE)</f>
        <v>TAU</v>
      </c>
      <c r="D328" s="5" t="str">
        <f>VLOOKUP(B328,'WinBUGS output'!A:C,3,FALSE)</f>
        <v>CBT individual (under 15 sessions)</v>
      </c>
      <c r="E328" s="5" t="str">
        <f>FIXED('WinBUGS output'!N327,2)</f>
        <v>-0.86</v>
      </c>
      <c r="F328" s="5" t="str">
        <f>FIXED('WinBUGS output'!M327,2)</f>
        <v>-1.20</v>
      </c>
      <c r="G328" s="5" t="str">
        <f>FIXED('WinBUGS output'!O327,2)</f>
        <v>-0.53</v>
      </c>
      <c r="H328" s="37" t="s">
        <v>2527</v>
      </c>
      <c r="I328" s="37" t="s">
        <v>2603</v>
      </c>
      <c r="J328" s="37" t="s">
        <v>2505</v>
      </c>
    </row>
    <row r="329" spans="1:10" x14ac:dyDescent="0.25">
      <c r="A329">
        <v>6</v>
      </c>
      <c r="B329">
        <v>42</v>
      </c>
      <c r="C329" s="5" t="str">
        <f>VLOOKUP(A329,'WinBUGS output'!A:C,3,FALSE)</f>
        <v>TAU</v>
      </c>
      <c r="D329" s="5" t="str">
        <f>VLOOKUP(B329,'WinBUGS output'!A:C,3,FALSE)</f>
        <v>CBT individual (under 15 sessions) + TAU</v>
      </c>
      <c r="E329" s="5" t="str">
        <f>FIXED('WinBUGS output'!N328,2)</f>
        <v>-0.85</v>
      </c>
      <c r="F329" s="5" t="str">
        <f>FIXED('WinBUGS output'!M328,2)</f>
        <v>-1.21</v>
      </c>
      <c r="G329" s="5" t="str">
        <f>FIXED('WinBUGS output'!O328,2)</f>
        <v>-0.51</v>
      </c>
      <c r="H329" s="37" t="s">
        <v>2567</v>
      </c>
      <c r="I329" s="37" t="s">
        <v>2604</v>
      </c>
      <c r="J329" s="37" t="s">
        <v>2605</v>
      </c>
    </row>
    <row r="330" spans="1:10" x14ac:dyDescent="0.25">
      <c r="A330">
        <v>6</v>
      </c>
      <c r="B330">
        <v>43</v>
      </c>
      <c r="C330" s="5" t="str">
        <f>VLOOKUP(A330,'WinBUGS output'!A:C,3,FALSE)</f>
        <v>TAU</v>
      </c>
      <c r="D330" s="5" t="str">
        <f>VLOOKUP(B330,'WinBUGS output'!A:C,3,FALSE)</f>
        <v>CBT individual (over 15 sessions)</v>
      </c>
      <c r="E330" s="5" t="str">
        <f>FIXED('WinBUGS output'!N329,2)</f>
        <v>-0.83</v>
      </c>
      <c r="F330" s="5" t="str">
        <f>FIXED('WinBUGS output'!M329,2)</f>
        <v>-1.07</v>
      </c>
      <c r="G330" s="5" t="str">
        <f>FIXED('WinBUGS output'!O329,2)</f>
        <v>-0.58</v>
      </c>
      <c r="H330" s="37" t="s">
        <v>2556</v>
      </c>
      <c r="I330" s="37" t="s">
        <v>2596</v>
      </c>
      <c r="J330" s="37" t="s">
        <v>2606</v>
      </c>
    </row>
    <row r="331" spans="1:10" x14ac:dyDescent="0.25">
      <c r="A331">
        <v>6</v>
      </c>
      <c r="B331">
        <v>44</v>
      </c>
      <c r="C331" s="5" t="str">
        <f>VLOOKUP(A331,'WinBUGS output'!A:C,3,FALSE)</f>
        <v>TAU</v>
      </c>
      <c r="D331" s="5" t="str">
        <f>VLOOKUP(B331,'WinBUGS output'!A:C,3,FALSE)</f>
        <v>CBT individual (over 15 sessions) + TAU</v>
      </c>
      <c r="E331" s="5" t="str">
        <f>FIXED('WinBUGS output'!N330,2)</f>
        <v>-0.14</v>
      </c>
      <c r="F331" s="5" t="str">
        <f>FIXED('WinBUGS output'!M330,2)</f>
        <v>-0.86</v>
      </c>
      <c r="G331" s="5" t="str">
        <f>FIXED('WinBUGS output'!O330,2)</f>
        <v>0.73</v>
      </c>
      <c r="H331" s="37" t="s">
        <v>2607</v>
      </c>
      <c r="I331" s="37" t="s">
        <v>2538</v>
      </c>
      <c r="J331" s="37" t="s">
        <v>2608</v>
      </c>
    </row>
    <row r="332" spans="1:10" x14ac:dyDescent="0.25">
      <c r="A332">
        <v>6</v>
      </c>
      <c r="B332">
        <v>45</v>
      </c>
      <c r="C332" s="5" t="str">
        <f>VLOOKUP(A332,'WinBUGS output'!A:C,3,FALSE)</f>
        <v>TAU</v>
      </c>
      <c r="D332" s="5" t="str">
        <f>VLOOKUP(B332,'WinBUGS output'!A:C,3,FALSE)</f>
        <v>Rational emotive behaviour therapy (REBT) individual</v>
      </c>
      <c r="E332" s="5" t="str">
        <f>FIXED('WinBUGS output'!N331,2)</f>
        <v>-0.82</v>
      </c>
      <c r="F332" s="5" t="str">
        <f>FIXED('WinBUGS output'!M331,2)</f>
        <v>-1.27</v>
      </c>
      <c r="G332" s="5" t="str">
        <f>FIXED('WinBUGS output'!O331,2)</f>
        <v>-0.37</v>
      </c>
      <c r="H332" s="37"/>
      <c r="I332" s="37"/>
      <c r="J332" s="37"/>
    </row>
    <row r="333" spans="1:10" x14ac:dyDescent="0.25">
      <c r="A333">
        <v>6</v>
      </c>
      <c r="B333">
        <v>46</v>
      </c>
      <c r="C333" s="5" t="str">
        <f>VLOOKUP(A333,'WinBUGS output'!A:C,3,FALSE)</f>
        <v>TAU</v>
      </c>
      <c r="D333" s="5" t="str">
        <f>VLOOKUP(B333,'WinBUGS output'!A:C,3,FALSE)</f>
        <v>Third-wave cognitive therapy individual</v>
      </c>
      <c r="E333" s="5" t="str">
        <f>FIXED('WinBUGS output'!N332,2)</f>
        <v>-0.93</v>
      </c>
      <c r="F333" s="5" t="str">
        <f>FIXED('WinBUGS output'!M332,2)</f>
        <v>-1.33</v>
      </c>
      <c r="G333" s="5" t="str">
        <f>FIXED('WinBUGS output'!O332,2)</f>
        <v>-0.57</v>
      </c>
      <c r="H333" s="37" t="s">
        <v>2609</v>
      </c>
      <c r="I333" s="37" t="s">
        <v>2610</v>
      </c>
      <c r="J333" s="37" t="s">
        <v>2598</v>
      </c>
    </row>
    <row r="334" spans="1:10" x14ac:dyDescent="0.25">
      <c r="A334">
        <v>6</v>
      </c>
      <c r="B334">
        <v>47</v>
      </c>
      <c r="C334" s="5" t="str">
        <f>VLOOKUP(A334,'WinBUGS output'!A:C,3,FALSE)</f>
        <v>TAU</v>
      </c>
      <c r="D334" s="5" t="str">
        <f>VLOOKUP(B334,'WinBUGS output'!A:C,3,FALSE)</f>
        <v>Third-wave cognitive therapy individual + TAU</v>
      </c>
      <c r="E334" s="5" t="str">
        <f>FIXED('WinBUGS output'!N333,2)</f>
        <v>-0.92</v>
      </c>
      <c r="F334" s="5" t="str">
        <f>FIXED('WinBUGS output'!M333,2)</f>
        <v>-1.47</v>
      </c>
      <c r="G334" s="5" t="str">
        <f>FIXED('WinBUGS output'!O333,2)</f>
        <v>-0.45</v>
      </c>
      <c r="H334" s="37" t="s">
        <v>2611</v>
      </c>
      <c r="I334" s="37" t="s">
        <v>2612</v>
      </c>
      <c r="J334" s="37" t="s">
        <v>2613</v>
      </c>
    </row>
    <row r="335" spans="1:10" x14ac:dyDescent="0.25">
      <c r="A335">
        <v>6</v>
      </c>
      <c r="B335">
        <v>48</v>
      </c>
      <c r="C335" s="5" t="str">
        <f>VLOOKUP(A335,'WinBUGS output'!A:C,3,FALSE)</f>
        <v>TAU</v>
      </c>
      <c r="D335" s="5" t="str">
        <f>VLOOKUP(B335,'WinBUGS output'!A:C,3,FALSE)</f>
        <v>CBT group (under 15 sessions)</v>
      </c>
      <c r="E335" s="5" t="str">
        <f>FIXED('WinBUGS output'!N334,2)</f>
        <v>-0.50</v>
      </c>
      <c r="F335" s="5" t="str">
        <f>FIXED('WinBUGS output'!M334,2)</f>
        <v>-0.89</v>
      </c>
      <c r="G335" s="5" t="str">
        <f>FIXED('WinBUGS output'!O334,2)</f>
        <v>-0.12</v>
      </c>
      <c r="H335" s="37"/>
      <c r="I335" s="37"/>
      <c r="J335" s="37"/>
    </row>
    <row r="336" spans="1:10" x14ac:dyDescent="0.25">
      <c r="A336">
        <v>6</v>
      </c>
      <c r="B336">
        <v>49</v>
      </c>
      <c r="C336" s="5" t="str">
        <f>VLOOKUP(A336,'WinBUGS output'!A:C,3,FALSE)</f>
        <v>TAU</v>
      </c>
      <c r="D336" s="5" t="str">
        <f>VLOOKUP(B336,'WinBUGS output'!A:C,3,FALSE)</f>
        <v>CBT group (under 15 sessions) + TAU</v>
      </c>
      <c r="E336" s="5" t="str">
        <f>FIXED('WinBUGS output'!N335,2)</f>
        <v>-0.56</v>
      </c>
      <c r="F336" s="5" t="str">
        <f>FIXED('WinBUGS output'!M335,2)</f>
        <v>-0.96</v>
      </c>
      <c r="G336" s="5" t="str">
        <f>FIXED('WinBUGS output'!O335,2)</f>
        <v>-0.20</v>
      </c>
      <c r="H336" s="37" t="s">
        <v>2614</v>
      </c>
      <c r="I336" s="37" t="s">
        <v>2615</v>
      </c>
      <c r="J336" s="37" t="s">
        <v>2616</v>
      </c>
    </row>
    <row r="337" spans="1:10" x14ac:dyDescent="0.25">
      <c r="A337">
        <v>6</v>
      </c>
      <c r="B337">
        <v>50</v>
      </c>
      <c r="C337" s="5" t="str">
        <f>VLOOKUP(A337,'WinBUGS output'!A:C,3,FALSE)</f>
        <v>TAU</v>
      </c>
      <c r="D337" s="5" t="str">
        <f>VLOOKUP(B337,'WinBUGS output'!A:C,3,FALSE)</f>
        <v>Coping with Depression course (group)</v>
      </c>
      <c r="E337" s="5" t="str">
        <f>FIXED('WinBUGS output'!N336,2)</f>
        <v>-0.38</v>
      </c>
      <c r="F337" s="5" t="str">
        <f>FIXED('WinBUGS output'!M336,2)</f>
        <v>-0.76</v>
      </c>
      <c r="G337" s="5" t="str">
        <f>FIXED('WinBUGS output'!O336,2)</f>
        <v>0.07</v>
      </c>
      <c r="H337" s="37"/>
      <c r="I337" s="37"/>
      <c r="J337" s="37"/>
    </row>
    <row r="338" spans="1:10" x14ac:dyDescent="0.25">
      <c r="A338">
        <v>6</v>
      </c>
      <c r="B338">
        <v>51</v>
      </c>
      <c r="C338" s="5" t="str">
        <f>VLOOKUP(A338,'WinBUGS output'!A:C,3,FALSE)</f>
        <v>TAU</v>
      </c>
      <c r="D338" s="5" t="str">
        <f>VLOOKUP(B338,'WinBUGS output'!A:C,3,FALSE)</f>
        <v>Third-wave cognitive therapy group</v>
      </c>
      <c r="E338" s="5" t="str">
        <f>FIXED('WinBUGS output'!N337,2)</f>
        <v>-0.38</v>
      </c>
      <c r="F338" s="5" t="str">
        <f>FIXED('WinBUGS output'!M337,2)</f>
        <v>-0.72</v>
      </c>
      <c r="G338" s="5" t="str">
        <f>FIXED('WinBUGS output'!O337,2)</f>
        <v>0.00</v>
      </c>
      <c r="H338" s="37" t="s">
        <v>2613</v>
      </c>
      <c r="I338" s="37" t="s">
        <v>2509</v>
      </c>
      <c r="J338" s="37" t="s">
        <v>2617</v>
      </c>
    </row>
    <row r="339" spans="1:10" x14ac:dyDescent="0.25">
      <c r="A339">
        <v>6</v>
      </c>
      <c r="B339">
        <v>52</v>
      </c>
      <c r="C339" s="5" t="str">
        <f>VLOOKUP(A339,'WinBUGS output'!A:C,3,FALSE)</f>
        <v>TAU</v>
      </c>
      <c r="D339" s="5" t="str">
        <f>VLOOKUP(B339,'WinBUGS output'!A:C,3,FALSE)</f>
        <v>Third-wave cognitive therapy group + TAU</v>
      </c>
      <c r="E339" s="5" t="str">
        <f>FIXED('WinBUGS output'!N338,2)</f>
        <v>-0.47</v>
      </c>
      <c r="F339" s="5" t="str">
        <f>FIXED('WinBUGS output'!M338,2)</f>
        <v>-0.98</v>
      </c>
      <c r="G339" s="5" t="str">
        <f>FIXED('WinBUGS output'!O338,2)</f>
        <v>0.02</v>
      </c>
      <c r="H339" s="37" t="s">
        <v>2506</v>
      </c>
      <c r="I339" s="37" t="s">
        <v>2618</v>
      </c>
      <c r="J339" s="37" t="s">
        <v>2572</v>
      </c>
    </row>
    <row r="340" spans="1:10" x14ac:dyDescent="0.25">
      <c r="A340">
        <v>6</v>
      </c>
      <c r="B340">
        <v>53</v>
      </c>
      <c r="C340" s="5" t="str">
        <f>VLOOKUP(A340,'WinBUGS output'!A:C,3,FALSE)</f>
        <v>TAU</v>
      </c>
      <c r="D340" s="5" t="str">
        <f>VLOOKUP(B340,'WinBUGS output'!A:C,3,FALSE)</f>
        <v>CBT individual (over 15 sessions) + any TCA</v>
      </c>
      <c r="E340" s="5" t="str">
        <f>FIXED('WinBUGS output'!N339,2)</f>
        <v>-1.03</v>
      </c>
      <c r="F340" s="5" t="str">
        <f>FIXED('WinBUGS output'!M339,2)</f>
        <v>-1.51</v>
      </c>
      <c r="G340" s="5" t="str">
        <f>FIXED('WinBUGS output'!O339,2)</f>
        <v>-0.54</v>
      </c>
      <c r="H340" s="37"/>
      <c r="I340" s="37"/>
      <c r="J340" s="37"/>
    </row>
    <row r="341" spans="1:10" x14ac:dyDescent="0.25">
      <c r="A341">
        <v>6</v>
      </c>
      <c r="B341">
        <v>54</v>
      </c>
      <c r="C341" s="5" t="str">
        <f>VLOOKUP(A341,'WinBUGS output'!A:C,3,FALSE)</f>
        <v>TAU</v>
      </c>
      <c r="D341" s="5" t="str">
        <f>VLOOKUP(B341,'WinBUGS output'!A:C,3,FALSE)</f>
        <v>CBT individual (over 15 sessions) + imipramine</v>
      </c>
      <c r="E341" s="5" t="str">
        <f>FIXED('WinBUGS output'!N340,2)</f>
        <v>-1.07</v>
      </c>
      <c r="F341" s="5" t="str">
        <f>FIXED('WinBUGS output'!M340,2)</f>
        <v>-1.64</v>
      </c>
      <c r="G341" s="5" t="str">
        <f>FIXED('WinBUGS output'!O340,2)</f>
        <v>-0.50</v>
      </c>
      <c r="H341" s="37"/>
      <c r="I341" s="37"/>
      <c r="J341" s="37"/>
    </row>
    <row r="342" spans="1:10" x14ac:dyDescent="0.25">
      <c r="A342">
        <v>6</v>
      </c>
      <c r="B342">
        <v>55</v>
      </c>
      <c r="C342" s="5" t="str">
        <f>VLOOKUP(A342,'WinBUGS output'!A:C,3,FALSE)</f>
        <v>TAU</v>
      </c>
      <c r="D342" s="5" t="str">
        <f>VLOOKUP(B342,'WinBUGS output'!A:C,3,FALSE)</f>
        <v>Supportive psychotherapy + any SSRI</v>
      </c>
      <c r="E342" s="5" t="str">
        <f>FIXED('WinBUGS output'!N341,2)</f>
        <v>-1.59</v>
      </c>
      <c r="F342" s="5" t="str">
        <f>FIXED('WinBUGS output'!M341,2)</f>
        <v>-3.06</v>
      </c>
      <c r="G342" s="5" t="str">
        <f>FIXED('WinBUGS output'!O341,2)</f>
        <v>-0.13</v>
      </c>
      <c r="H342" s="37"/>
      <c r="I342" s="37"/>
      <c r="J342" s="37"/>
    </row>
    <row r="343" spans="1:10" x14ac:dyDescent="0.25">
      <c r="A343">
        <v>6</v>
      </c>
      <c r="B343">
        <v>56</v>
      </c>
      <c r="C343" s="5" t="str">
        <f>VLOOKUP(A343,'WinBUGS output'!A:C,3,FALSE)</f>
        <v>TAU</v>
      </c>
      <c r="D343" s="5" t="str">
        <f>VLOOKUP(B343,'WinBUGS output'!A:C,3,FALSE)</f>
        <v>Interpersonal psychotherapy (IPT) + any AD</v>
      </c>
      <c r="E343" s="5" t="str">
        <f>FIXED('WinBUGS output'!N342,2)</f>
        <v>-1.72</v>
      </c>
      <c r="F343" s="5" t="str">
        <f>FIXED('WinBUGS output'!M342,2)</f>
        <v>-2.37</v>
      </c>
      <c r="G343" s="5" t="str">
        <f>FIXED('WinBUGS output'!O342,2)</f>
        <v>-1.06</v>
      </c>
      <c r="H343" s="37"/>
      <c r="I343" s="37"/>
      <c r="J343" s="37"/>
    </row>
    <row r="344" spans="1:10" x14ac:dyDescent="0.25">
      <c r="A344">
        <v>6</v>
      </c>
      <c r="B344">
        <v>57</v>
      </c>
      <c r="C344" s="5" t="str">
        <f>VLOOKUP(A344,'WinBUGS output'!A:C,3,FALSE)</f>
        <v>TAU</v>
      </c>
      <c r="D344" s="5" t="str">
        <f>VLOOKUP(B344,'WinBUGS output'!A:C,3,FALSE)</f>
        <v>Short-term psychodynamic psychotherapy individual + Any AD</v>
      </c>
      <c r="E344" s="5" t="str">
        <f>FIXED('WinBUGS output'!N343,2)</f>
        <v>-1.37</v>
      </c>
      <c r="F344" s="5" t="str">
        <f>FIXED('WinBUGS output'!M343,2)</f>
        <v>-2.02</v>
      </c>
      <c r="G344" s="5" t="str">
        <f>FIXED('WinBUGS output'!O343,2)</f>
        <v>-0.72</v>
      </c>
      <c r="H344" s="37"/>
      <c r="I344" s="37"/>
      <c r="J344" s="37"/>
    </row>
    <row r="345" spans="1:10" x14ac:dyDescent="0.25">
      <c r="A345">
        <v>6</v>
      </c>
      <c r="B345">
        <v>58</v>
      </c>
      <c r="C345" s="5" t="str">
        <f>VLOOKUP(A345,'WinBUGS output'!A:C,3,FALSE)</f>
        <v>TAU</v>
      </c>
      <c r="D345" s="5" t="str">
        <f>VLOOKUP(B345,'WinBUGS output'!A:C,3,FALSE)</f>
        <v>Short-term psychodynamic psychotherapy individual + any SSRI</v>
      </c>
      <c r="E345" s="5" t="str">
        <f>FIXED('WinBUGS output'!N344,2)</f>
        <v>-1.37</v>
      </c>
      <c r="F345" s="5" t="str">
        <f>FIXED('WinBUGS output'!M344,2)</f>
        <v>-2.58</v>
      </c>
      <c r="G345" s="5" t="str">
        <f>FIXED('WinBUGS output'!O344,2)</f>
        <v>-0.16</v>
      </c>
      <c r="H345" s="37"/>
      <c r="I345" s="37"/>
      <c r="J345" s="37"/>
    </row>
    <row r="346" spans="1:10" x14ac:dyDescent="0.25">
      <c r="A346">
        <v>6</v>
      </c>
      <c r="B346">
        <v>59</v>
      </c>
      <c r="C346" s="5" t="str">
        <f>VLOOKUP(A346,'WinBUGS output'!A:C,3,FALSE)</f>
        <v>TAU</v>
      </c>
      <c r="D346" s="5" t="str">
        <f>VLOOKUP(B346,'WinBUGS output'!A:C,3,FALSE)</f>
        <v>CBT individual (over 15 sessions) + Pill placebo</v>
      </c>
      <c r="E346" s="5" t="str">
        <f>FIXED('WinBUGS output'!N345,2)</f>
        <v>-1.56</v>
      </c>
      <c r="F346" s="5" t="str">
        <f>FIXED('WinBUGS output'!M345,2)</f>
        <v>-2.22</v>
      </c>
      <c r="G346" s="5" t="str">
        <f>FIXED('WinBUGS output'!O345,2)</f>
        <v>-0.89</v>
      </c>
      <c r="H346" s="37"/>
      <c r="I346" s="37"/>
      <c r="J346" s="37"/>
    </row>
    <row r="347" spans="1:10" x14ac:dyDescent="0.25">
      <c r="A347">
        <v>6</v>
      </c>
      <c r="B347">
        <v>60</v>
      </c>
      <c r="C347" s="5" t="str">
        <f>VLOOKUP(A347,'WinBUGS output'!A:C,3,FALSE)</f>
        <v>TAU</v>
      </c>
      <c r="D347" s="5" t="str">
        <f>VLOOKUP(B347,'WinBUGS output'!A:C,3,FALSE)</f>
        <v>Exercise + Sertraline</v>
      </c>
      <c r="E347" s="5" t="str">
        <f>FIXED('WinBUGS output'!N346,2)</f>
        <v>-1.35</v>
      </c>
      <c r="F347" s="5" t="str">
        <f>FIXED('WinBUGS output'!M346,2)</f>
        <v>-1.99</v>
      </c>
      <c r="G347" s="5" t="str">
        <f>FIXED('WinBUGS output'!O346,2)</f>
        <v>-0.71</v>
      </c>
      <c r="H347" s="37"/>
      <c r="I347" s="37"/>
      <c r="J347" s="37"/>
    </row>
    <row r="348" spans="1:10" x14ac:dyDescent="0.25">
      <c r="A348">
        <v>6</v>
      </c>
      <c r="B348">
        <v>61</v>
      </c>
      <c r="C348" s="5" t="str">
        <f>VLOOKUP(A348,'WinBUGS output'!A:C,3,FALSE)</f>
        <v>TAU</v>
      </c>
      <c r="D348" s="5" t="str">
        <f>VLOOKUP(B348,'WinBUGS output'!A:C,3,FALSE)</f>
        <v>Cognitive bibliotherapy + escitalopram</v>
      </c>
      <c r="E348" s="5" t="str">
        <f>FIXED('WinBUGS output'!N347,2)</f>
        <v>-0.50</v>
      </c>
      <c r="F348" s="5" t="str">
        <f>FIXED('WinBUGS output'!M347,2)</f>
        <v>-1.19</v>
      </c>
      <c r="G348" s="5" t="str">
        <f>FIXED('WinBUGS output'!O347,2)</f>
        <v>0.20</v>
      </c>
      <c r="H348" s="37"/>
      <c r="I348" s="37"/>
      <c r="J348" s="37"/>
    </row>
    <row r="349" spans="1:10" x14ac:dyDescent="0.25">
      <c r="A349">
        <v>7</v>
      </c>
      <c r="B349">
        <v>8</v>
      </c>
      <c r="C349" s="5" t="str">
        <f>VLOOKUP(A349,'WinBUGS output'!A:C,3,FALSE)</f>
        <v>Enhanced TAU</v>
      </c>
      <c r="D349" s="5" t="str">
        <f>VLOOKUP(B349,'WinBUGS output'!A:C,3,FALSE)</f>
        <v>Exercise</v>
      </c>
      <c r="E349" s="5" t="str">
        <f>FIXED('WinBUGS output'!N348,2)</f>
        <v>-0.80</v>
      </c>
      <c r="F349" s="5" t="str">
        <f>FIXED('WinBUGS output'!M348,2)</f>
        <v>-1.45</v>
      </c>
      <c r="G349" s="5" t="str">
        <f>FIXED('WinBUGS output'!O348,2)</f>
        <v>-0.27</v>
      </c>
      <c r="H349" s="37"/>
      <c r="I349" s="37"/>
      <c r="J349" s="37"/>
    </row>
    <row r="350" spans="1:10" x14ac:dyDescent="0.25">
      <c r="A350">
        <v>7</v>
      </c>
      <c r="B350">
        <v>9</v>
      </c>
      <c r="C350" s="5" t="str">
        <f>VLOOKUP(A350,'WinBUGS output'!A:C,3,FALSE)</f>
        <v>Enhanced TAU</v>
      </c>
      <c r="D350" s="5" t="str">
        <f>VLOOKUP(B350,'WinBUGS output'!A:C,3,FALSE)</f>
        <v>Exercise + TAU</v>
      </c>
      <c r="E350" s="5" t="str">
        <f>FIXED('WinBUGS output'!N349,2)</f>
        <v>-0.90</v>
      </c>
      <c r="F350" s="5" t="str">
        <f>FIXED('WinBUGS output'!M349,2)</f>
        <v>-1.80</v>
      </c>
      <c r="G350" s="5" t="str">
        <f>FIXED('WinBUGS output'!O349,2)</f>
        <v>-0.12</v>
      </c>
      <c r="H350" s="37"/>
      <c r="I350" s="37"/>
      <c r="J350" s="37"/>
    </row>
    <row r="351" spans="1:10" x14ac:dyDescent="0.25">
      <c r="A351">
        <v>7</v>
      </c>
      <c r="B351">
        <v>10</v>
      </c>
      <c r="C351" s="5" t="str">
        <f>VLOOKUP(A351,'WinBUGS output'!A:C,3,FALSE)</f>
        <v>Enhanced TAU</v>
      </c>
      <c r="D351" s="5" t="str">
        <f>VLOOKUP(B351,'WinBUGS output'!A:C,3,FALSE)</f>
        <v>Internet-delivered therapist-guided physical activity</v>
      </c>
      <c r="E351" s="5" t="str">
        <f>FIXED('WinBUGS output'!N350,2)</f>
        <v>-0.75</v>
      </c>
      <c r="F351" s="5" t="str">
        <f>FIXED('WinBUGS output'!M350,2)</f>
        <v>-1.55</v>
      </c>
      <c r="G351" s="5" t="str">
        <f>FIXED('WinBUGS output'!O350,2)</f>
        <v>0.01</v>
      </c>
      <c r="H351" s="37"/>
      <c r="I351" s="37"/>
      <c r="J351" s="37"/>
    </row>
    <row r="352" spans="1:10" x14ac:dyDescent="0.25">
      <c r="A352">
        <v>7</v>
      </c>
      <c r="B352">
        <v>11</v>
      </c>
      <c r="C352" s="5" t="str">
        <f>VLOOKUP(A352,'WinBUGS output'!A:C,3,FALSE)</f>
        <v>Enhanced TAU</v>
      </c>
      <c r="D352" s="5" t="str">
        <f>VLOOKUP(B352,'WinBUGS output'!A:C,3,FALSE)</f>
        <v>Any TCA</v>
      </c>
      <c r="E352" s="5" t="str">
        <f>FIXED('WinBUGS output'!N351,2)</f>
        <v>-0.87</v>
      </c>
      <c r="F352" s="5" t="str">
        <f>FIXED('WinBUGS output'!M351,2)</f>
        <v>-1.59</v>
      </c>
      <c r="G352" s="5" t="str">
        <f>FIXED('WinBUGS output'!O351,2)</f>
        <v>-0.22</v>
      </c>
      <c r="H352" s="37"/>
      <c r="I352" s="37"/>
      <c r="J352" s="37"/>
    </row>
    <row r="353" spans="1:10" x14ac:dyDescent="0.25">
      <c r="A353">
        <v>7</v>
      </c>
      <c r="B353">
        <v>12</v>
      </c>
      <c r="C353" s="5" t="str">
        <f>VLOOKUP(A353,'WinBUGS output'!A:C,3,FALSE)</f>
        <v>Enhanced TAU</v>
      </c>
      <c r="D353" s="5" t="str">
        <f>VLOOKUP(B353,'WinBUGS output'!A:C,3,FALSE)</f>
        <v>Amitriptyline</v>
      </c>
      <c r="E353" s="5" t="str">
        <f>FIXED('WinBUGS output'!N352,2)</f>
        <v>-1.03</v>
      </c>
      <c r="F353" s="5" t="str">
        <f>FIXED('WinBUGS output'!M352,2)</f>
        <v>-1.72</v>
      </c>
      <c r="G353" s="5" t="str">
        <f>FIXED('WinBUGS output'!O352,2)</f>
        <v>-0.44</v>
      </c>
      <c r="H353" s="37"/>
      <c r="I353" s="37"/>
      <c r="J353" s="37"/>
    </row>
    <row r="354" spans="1:10" x14ac:dyDescent="0.25">
      <c r="A354">
        <v>7</v>
      </c>
      <c r="B354">
        <v>13</v>
      </c>
      <c r="C354" s="5" t="str">
        <f>VLOOKUP(A354,'WinBUGS output'!A:C,3,FALSE)</f>
        <v>Enhanced TAU</v>
      </c>
      <c r="D354" s="5" t="str">
        <f>VLOOKUP(B354,'WinBUGS output'!A:C,3,FALSE)</f>
        <v>Imipramine</v>
      </c>
      <c r="E354" s="5" t="str">
        <f>FIXED('WinBUGS output'!N353,2)</f>
        <v>-0.91</v>
      </c>
      <c r="F354" s="5" t="str">
        <f>FIXED('WinBUGS output'!M353,2)</f>
        <v>-1.59</v>
      </c>
      <c r="G354" s="5" t="str">
        <f>FIXED('WinBUGS output'!O353,2)</f>
        <v>-0.34</v>
      </c>
      <c r="H354" s="37"/>
      <c r="I354" s="37"/>
      <c r="J354" s="37"/>
    </row>
    <row r="355" spans="1:10" x14ac:dyDescent="0.25">
      <c r="A355">
        <v>7</v>
      </c>
      <c r="B355">
        <v>14</v>
      </c>
      <c r="C355" s="5" t="str">
        <f>VLOOKUP(A355,'WinBUGS output'!A:C,3,FALSE)</f>
        <v>Enhanced TAU</v>
      </c>
      <c r="D355" s="5" t="str">
        <f>VLOOKUP(B355,'WinBUGS output'!A:C,3,FALSE)</f>
        <v>Lofepramine</v>
      </c>
      <c r="E355" s="5" t="str">
        <f>FIXED('WinBUGS output'!N354,2)</f>
        <v>-0.96</v>
      </c>
      <c r="F355" s="5" t="str">
        <f>FIXED('WinBUGS output'!M354,2)</f>
        <v>-1.71</v>
      </c>
      <c r="G355" s="5" t="str">
        <f>FIXED('WinBUGS output'!O354,2)</f>
        <v>-0.31</v>
      </c>
      <c r="H355" s="37"/>
      <c r="I355" s="37"/>
      <c r="J355" s="37"/>
    </row>
    <row r="356" spans="1:10" x14ac:dyDescent="0.25">
      <c r="A356">
        <v>7</v>
      </c>
      <c r="B356">
        <v>15</v>
      </c>
      <c r="C356" s="5" t="str">
        <f>VLOOKUP(A356,'WinBUGS output'!A:C,3,FALSE)</f>
        <v>Enhanced TAU</v>
      </c>
      <c r="D356" s="5" t="str">
        <f>VLOOKUP(B356,'WinBUGS output'!A:C,3,FALSE)</f>
        <v>Citalopram</v>
      </c>
      <c r="E356" s="5" t="str">
        <f>FIXED('WinBUGS output'!N355,2)</f>
        <v>-0.80</v>
      </c>
      <c r="F356" s="5" t="str">
        <f>FIXED('WinBUGS output'!M355,2)</f>
        <v>-1.51</v>
      </c>
      <c r="G356" s="5" t="str">
        <f>FIXED('WinBUGS output'!O355,2)</f>
        <v>-0.19</v>
      </c>
      <c r="H356" s="37"/>
      <c r="I356" s="37"/>
      <c r="J356" s="37"/>
    </row>
    <row r="357" spans="1:10" x14ac:dyDescent="0.25">
      <c r="A357">
        <v>7</v>
      </c>
      <c r="B357">
        <v>16</v>
      </c>
      <c r="C357" s="5" t="str">
        <f>VLOOKUP(A357,'WinBUGS output'!A:C,3,FALSE)</f>
        <v>Enhanced TAU</v>
      </c>
      <c r="D357" s="5" t="str">
        <f>VLOOKUP(B357,'WinBUGS output'!A:C,3,FALSE)</f>
        <v>Escitalopram</v>
      </c>
      <c r="E357" s="5" t="str">
        <f>FIXED('WinBUGS output'!N356,2)</f>
        <v>-0.76</v>
      </c>
      <c r="F357" s="5" t="str">
        <f>FIXED('WinBUGS output'!M356,2)</f>
        <v>-1.44</v>
      </c>
      <c r="G357" s="5" t="str">
        <f>FIXED('WinBUGS output'!O356,2)</f>
        <v>-0.17</v>
      </c>
      <c r="H357" s="37"/>
      <c r="I357" s="37"/>
      <c r="J357" s="37"/>
    </row>
    <row r="358" spans="1:10" x14ac:dyDescent="0.25">
      <c r="A358">
        <v>7</v>
      </c>
      <c r="B358">
        <v>17</v>
      </c>
      <c r="C358" s="5" t="str">
        <f>VLOOKUP(A358,'WinBUGS output'!A:C,3,FALSE)</f>
        <v>Enhanced TAU</v>
      </c>
      <c r="D358" s="5" t="str">
        <f>VLOOKUP(B358,'WinBUGS output'!A:C,3,FALSE)</f>
        <v>Fluoxetine</v>
      </c>
      <c r="E358" s="5" t="str">
        <f>FIXED('WinBUGS output'!N357,2)</f>
        <v>-0.88</v>
      </c>
      <c r="F358" s="5" t="str">
        <f>FIXED('WinBUGS output'!M357,2)</f>
        <v>-1.55</v>
      </c>
      <c r="G358" s="5" t="str">
        <f>FIXED('WinBUGS output'!O357,2)</f>
        <v>-0.34</v>
      </c>
      <c r="H358" s="37"/>
      <c r="I358" s="37"/>
      <c r="J358" s="37"/>
    </row>
    <row r="359" spans="1:10" x14ac:dyDescent="0.25">
      <c r="A359">
        <v>7</v>
      </c>
      <c r="B359">
        <v>18</v>
      </c>
      <c r="C359" s="5" t="str">
        <f>VLOOKUP(A359,'WinBUGS output'!A:C,3,FALSE)</f>
        <v>Enhanced TAU</v>
      </c>
      <c r="D359" s="5" t="str">
        <f>VLOOKUP(B359,'WinBUGS output'!A:C,3,FALSE)</f>
        <v>Sertraline</v>
      </c>
      <c r="E359" s="5" t="str">
        <f>FIXED('WinBUGS output'!N358,2)</f>
        <v>-0.80</v>
      </c>
      <c r="F359" s="5" t="str">
        <f>FIXED('WinBUGS output'!M358,2)</f>
        <v>-1.46</v>
      </c>
      <c r="G359" s="5" t="str">
        <f>FIXED('WinBUGS output'!O358,2)</f>
        <v>-0.25</v>
      </c>
      <c r="H359" s="37"/>
      <c r="I359" s="37"/>
      <c r="J359" s="37"/>
    </row>
    <row r="360" spans="1:10" x14ac:dyDescent="0.25">
      <c r="A360">
        <v>7</v>
      </c>
      <c r="B360">
        <v>19</v>
      </c>
      <c r="C360" s="5" t="str">
        <f>VLOOKUP(A360,'WinBUGS output'!A:C,3,FALSE)</f>
        <v>Enhanced TAU</v>
      </c>
      <c r="D360" s="5" t="str">
        <f>VLOOKUP(B360,'WinBUGS output'!A:C,3,FALSE)</f>
        <v>Any AD</v>
      </c>
      <c r="E360" s="5" t="str">
        <f>FIXED('WinBUGS output'!N359,2)</f>
        <v>-1.20</v>
      </c>
      <c r="F360" s="5" t="str">
        <f>FIXED('WinBUGS output'!M359,2)</f>
        <v>-1.87</v>
      </c>
      <c r="G360" s="5" t="str">
        <f>FIXED('WinBUGS output'!O359,2)</f>
        <v>-0.63</v>
      </c>
      <c r="H360" s="37"/>
      <c r="I360" s="37"/>
      <c r="J360" s="37"/>
    </row>
    <row r="361" spans="1:10" x14ac:dyDescent="0.25">
      <c r="A361">
        <v>7</v>
      </c>
      <c r="B361">
        <v>20</v>
      </c>
      <c r="C361" s="5" t="str">
        <f>VLOOKUP(A361,'WinBUGS output'!A:C,3,FALSE)</f>
        <v>Enhanced TAU</v>
      </c>
      <c r="D361" s="5" t="str">
        <f>VLOOKUP(B361,'WinBUGS output'!A:C,3,FALSE)</f>
        <v>Short-term psychodynamic psychotherapy individual</v>
      </c>
      <c r="E361" s="5" t="str">
        <f>FIXED('WinBUGS output'!N360,2)</f>
        <v>-0.87</v>
      </c>
      <c r="F361" s="5" t="str">
        <f>FIXED('WinBUGS output'!M360,2)</f>
        <v>-1.54</v>
      </c>
      <c r="G361" s="5" t="str">
        <f>FIXED('WinBUGS output'!O360,2)</f>
        <v>-0.30</v>
      </c>
      <c r="H361" s="37"/>
      <c r="I361" s="37"/>
      <c r="J361" s="37"/>
    </row>
    <row r="362" spans="1:10" x14ac:dyDescent="0.25">
      <c r="A362">
        <v>7</v>
      </c>
      <c r="B362">
        <v>21</v>
      </c>
      <c r="C362" s="5" t="str">
        <f>VLOOKUP(A362,'WinBUGS output'!A:C,3,FALSE)</f>
        <v>Enhanced TAU</v>
      </c>
      <c r="D362" s="5" t="str">
        <f>VLOOKUP(B362,'WinBUGS output'!A:C,3,FALSE)</f>
        <v>Cognitive bibliotherapy with support</v>
      </c>
      <c r="E362" s="5" t="str">
        <f>FIXED('WinBUGS output'!N361,2)</f>
        <v>-0.80</v>
      </c>
      <c r="F362" s="5" t="str">
        <f>FIXED('WinBUGS output'!M361,2)</f>
        <v>-1.49</v>
      </c>
      <c r="G362" s="5" t="str">
        <f>FIXED('WinBUGS output'!O361,2)</f>
        <v>-0.22</v>
      </c>
      <c r="H362" s="37"/>
      <c r="I362" s="37"/>
      <c r="J362" s="37"/>
    </row>
    <row r="363" spans="1:10" x14ac:dyDescent="0.25">
      <c r="A363">
        <v>7</v>
      </c>
      <c r="B363">
        <v>22</v>
      </c>
      <c r="C363" s="5" t="str">
        <f>VLOOKUP(A363,'WinBUGS output'!A:C,3,FALSE)</f>
        <v>Enhanced TAU</v>
      </c>
      <c r="D363" s="5" t="str">
        <f>VLOOKUP(B363,'WinBUGS output'!A:C,3,FALSE)</f>
        <v>Computerised behavioural activation with support</v>
      </c>
      <c r="E363" s="5" t="str">
        <f>FIXED('WinBUGS output'!N362,2)</f>
        <v>-0.99</v>
      </c>
      <c r="F363" s="5" t="str">
        <f>FIXED('WinBUGS output'!M362,2)</f>
        <v>-1.73</v>
      </c>
      <c r="G363" s="5" t="str">
        <f>FIXED('WinBUGS output'!O362,2)</f>
        <v>-0.33</v>
      </c>
      <c r="H363" s="37"/>
      <c r="I363" s="37"/>
      <c r="J363" s="37"/>
    </row>
    <row r="364" spans="1:10" x14ac:dyDescent="0.25">
      <c r="A364">
        <v>7</v>
      </c>
      <c r="B364">
        <v>23</v>
      </c>
      <c r="C364" s="5" t="str">
        <f>VLOOKUP(A364,'WinBUGS output'!A:C,3,FALSE)</f>
        <v>Enhanced TAU</v>
      </c>
      <c r="D364" s="5" t="str">
        <f>VLOOKUP(B364,'WinBUGS output'!A:C,3,FALSE)</f>
        <v>Computerised psychodynamic therapy with support</v>
      </c>
      <c r="E364" s="5" t="str">
        <f>FIXED('WinBUGS output'!N363,2)</f>
        <v>-1.37</v>
      </c>
      <c r="F364" s="5" t="str">
        <f>FIXED('WinBUGS output'!M363,2)</f>
        <v>-2.25</v>
      </c>
      <c r="G364" s="5" t="str">
        <f>FIXED('WinBUGS output'!O363,2)</f>
        <v>-0.62</v>
      </c>
      <c r="H364" s="37"/>
      <c r="I364" s="37"/>
      <c r="J364" s="37"/>
    </row>
    <row r="365" spans="1:10" x14ac:dyDescent="0.25">
      <c r="A365">
        <v>7</v>
      </c>
      <c r="B365">
        <v>24</v>
      </c>
      <c r="C365" s="5" t="str">
        <f>VLOOKUP(A365,'WinBUGS output'!A:C,3,FALSE)</f>
        <v>Enhanced TAU</v>
      </c>
      <c r="D365" s="5" t="str">
        <f>VLOOKUP(B365,'WinBUGS output'!A:C,3,FALSE)</f>
        <v>Computerised-CBT (CCBT) with support</v>
      </c>
      <c r="E365" s="5" t="str">
        <f>FIXED('WinBUGS output'!N364,2)</f>
        <v>-1.04</v>
      </c>
      <c r="F365" s="5" t="str">
        <f>FIXED('WinBUGS output'!M364,2)</f>
        <v>-1.70</v>
      </c>
      <c r="G365" s="5" t="str">
        <f>FIXED('WinBUGS output'!O364,2)</f>
        <v>-0.48</v>
      </c>
      <c r="H365" s="37"/>
      <c r="I365" s="37"/>
      <c r="J365" s="37"/>
    </row>
    <row r="366" spans="1:10" x14ac:dyDescent="0.25">
      <c r="A366">
        <v>7</v>
      </c>
      <c r="B366">
        <v>25</v>
      </c>
      <c r="C366" s="5" t="str">
        <f>VLOOKUP(A366,'WinBUGS output'!A:C,3,FALSE)</f>
        <v>Enhanced TAU</v>
      </c>
      <c r="D366" s="5" t="str">
        <f>VLOOKUP(B366,'WinBUGS output'!A:C,3,FALSE)</f>
        <v>Computerised-CBT (CCBT) with support + TAU</v>
      </c>
      <c r="E366" s="5" t="str">
        <f>FIXED('WinBUGS output'!N365,2)</f>
        <v>-0.83</v>
      </c>
      <c r="F366" s="5" t="str">
        <f>FIXED('WinBUGS output'!M365,2)</f>
        <v>-1.58</v>
      </c>
      <c r="G366" s="5" t="str">
        <f>FIXED('WinBUGS output'!O365,2)</f>
        <v>-0.14</v>
      </c>
      <c r="H366" s="37"/>
      <c r="I366" s="37"/>
      <c r="J366" s="37"/>
    </row>
    <row r="367" spans="1:10" x14ac:dyDescent="0.25">
      <c r="A367">
        <v>7</v>
      </c>
      <c r="B367">
        <v>26</v>
      </c>
      <c r="C367" s="5" t="str">
        <f>VLOOKUP(A367,'WinBUGS output'!A:C,3,FALSE)</f>
        <v>Enhanced TAU</v>
      </c>
      <c r="D367" s="5" t="str">
        <f>VLOOKUP(B367,'WinBUGS output'!A:C,3,FALSE)</f>
        <v>Cognitive bibliotherapy</v>
      </c>
      <c r="E367" s="5" t="str">
        <f>FIXED('WinBUGS output'!N366,2)</f>
        <v>-0.65</v>
      </c>
      <c r="F367" s="5" t="str">
        <f>FIXED('WinBUGS output'!M366,2)</f>
        <v>-1.31</v>
      </c>
      <c r="G367" s="5" t="str">
        <f>FIXED('WinBUGS output'!O366,2)</f>
        <v>-0.12</v>
      </c>
      <c r="H367" s="37"/>
      <c r="I367" s="37"/>
      <c r="J367" s="37"/>
    </row>
    <row r="368" spans="1:10" x14ac:dyDescent="0.25">
      <c r="A368">
        <v>7</v>
      </c>
      <c r="B368">
        <v>27</v>
      </c>
      <c r="C368" s="5" t="str">
        <f>VLOOKUP(A368,'WinBUGS output'!A:C,3,FALSE)</f>
        <v>Enhanced TAU</v>
      </c>
      <c r="D368" s="5" t="str">
        <f>VLOOKUP(B368,'WinBUGS output'!A:C,3,FALSE)</f>
        <v>Cognitive bibliotherapy + TAU</v>
      </c>
      <c r="E368" s="5" t="str">
        <f>FIXED('WinBUGS output'!N367,2)</f>
        <v>-0.39</v>
      </c>
      <c r="F368" s="5" t="str">
        <f>FIXED('WinBUGS output'!M367,2)</f>
        <v>-1.12</v>
      </c>
      <c r="G368" s="5" t="str">
        <f>FIXED('WinBUGS output'!O367,2)</f>
        <v>0.27</v>
      </c>
      <c r="H368" s="37"/>
      <c r="I368" s="37"/>
      <c r="J368" s="37"/>
    </row>
    <row r="369" spans="1:10" x14ac:dyDescent="0.25">
      <c r="A369">
        <v>7</v>
      </c>
      <c r="B369">
        <v>28</v>
      </c>
      <c r="C369" s="5" t="str">
        <f>VLOOKUP(A369,'WinBUGS output'!A:C,3,FALSE)</f>
        <v>Enhanced TAU</v>
      </c>
      <c r="D369" s="5" t="str">
        <f>VLOOKUP(B369,'WinBUGS output'!A:C,3,FALSE)</f>
        <v>Computerised mindfulness intervention</v>
      </c>
      <c r="E369" s="5" t="str">
        <f>FIXED('WinBUGS output'!N368,2)</f>
        <v>-0.70</v>
      </c>
      <c r="F369" s="5" t="str">
        <f>FIXED('WinBUGS output'!M368,2)</f>
        <v>-1.51</v>
      </c>
      <c r="G369" s="5" t="str">
        <f>FIXED('WinBUGS output'!O368,2)</f>
        <v>0.01</v>
      </c>
      <c r="H369" s="37"/>
      <c r="I369" s="37"/>
      <c r="J369" s="37"/>
    </row>
    <row r="370" spans="1:10" x14ac:dyDescent="0.25">
      <c r="A370">
        <v>7</v>
      </c>
      <c r="B370">
        <v>29</v>
      </c>
      <c r="C370" s="5" t="str">
        <f>VLOOKUP(A370,'WinBUGS output'!A:C,3,FALSE)</f>
        <v>Enhanced TAU</v>
      </c>
      <c r="D370" s="5" t="str">
        <f>VLOOKUP(B370,'WinBUGS output'!A:C,3,FALSE)</f>
        <v>Computerised-CBT (CCBT)</v>
      </c>
      <c r="E370" s="5" t="str">
        <f>FIXED('WinBUGS output'!N369,2)</f>
        <v>-0.79</v>
      </c>
      <c r="F370" s="5" t="str">
        <f>FIXED('WinBUGS output'!M369,2)</f>
        <v>-1.45</v>
      </c>
      <c r="G370" s="5" t="str">
        <f>FIXED('WinBUGS output'!O369,2)</f>
        <v>-0.25</v>
      </c>
      <c r="H370" s="37"/>
      <c r="I370" s="37"/>
      <c r="J370" s="37"/>
    </row>
    <row r="371" spans="1:10" x14ac:dyDescent="0.25">
      <c r="A371">
        <v>7</v>
      </c>
      <c r="B371">
        <v>30</v>
      </c>
      <c r="C371" s="5" t="str">
        <f>VLOOKUP(A371,'WinBUGS output'!A:C,3,FALSE)</f>
        <v>Enhanced TAU</v>
      </c>
      <c r="D371" s="5" t="str">
        <f>VLOOKUP(B371,'WinBUGS output'!A:C,3,FALSE)</f>
        <v>Online positive psychological intervention</v>
      </c>
      <c r="E371" s="5" t="str">
        <f>FIXED('WinBUGS output'!N370,2)</f>
        <v>-0.42</v>
      </c>
      <c r="F371" s="5" t="str">
        <f>FIXED('WinBUGS output'!M370,2)</f>
        <v>-1.15</v>
      </c>
      <c r="G371" s="5" t="str">
        <f>FIXED('WinBUGS output'!O370,2)</f>
        <v>0.25</v>
      </c>
      <c r="H371" s="37"/>
      <c r="I371" s="37"/>
      <c r="J371" s="37"/>
    </row>
    <row r="372" spans="1:10" x14ac:dyDescent="0.25">
      <c r="A372">
        <v>7</v>
      </c>
      <c r="B372">
        <v>31</v>
      </c>
      <c r="C372" s="5" t="str">
        <f>VLOOKUP(A372,'WinBUGS output'!A:C,3,FALSE)</f>
        <v>Enhanced TAU</v>
      </c>
      <c r="D372" s="5" t="str">
        <f>VLOOKUP(B372,'WinBUGS output'!A:C,3,FALSE)</f>
        <v>Psychoeducational website</v>
      </c>
      <c r="E372" s="5" t="str">
        <f>FIXED('WinBUGS output'!N371,2)</f>
        <v>-0.71</v>
      </c>
      <c r="F372" s="5" t="str">
        <f>FIXED('WinBUGS output'!M371,2)</f>
        <v>-1.46</v>
      </c>
      <c r="G372" s="5" t="str">
        <f>FIXED('WinBUGS output'!O371,2)</f>
        <v>-0.06</v>
      </c>
      <c r="H372" s="37"/>
      <c r="I372" s="37"/>
      <c r="J372" s="37"/>
    </row>
    <row r="373" spans="1:10" x14ac:dyDescent="0.25">
      <c r="A373">
        <v>7</v>
      </c>
      <c r="B373">
        <v>32</v>
      </c>
      <c r="C373" s="5" t="str">
        <f>VLOOKUP(A373,'WinBUGS output'!A:C,3,FALSE)</f>
        <v>Enhanced TAU</v>
      </c>
      <c r="D373" s="5" t="str">
        <f>VLOOKUP(B373,'WinBUGS output'!A:C,3,FALSE)</f>
        <v>Tailored computerised psychoeducation and self-help strategies</v>
      </c>
      <c r="E373" s="5" t="str">
        <f>FIXED('WinBUGS output'!N372,2)</f>
        <v>-0.29</v>
      </c>
      <c r="F373" s="5" t="str">
        <f>FIXED('WinBUGS output'!M372,2)</f>
        <v>-1.05</v>
      </c>
      <c r="G373" s="5" t="str">
        <f>FIXED('WinBUGS output'!O372,2)</f>
        <v>0.47</v>
      </c>
      <c r="H373" s="37"/>
      <c r="I373" s="37"/>
      <c r="J373" s="37"/>
    </row>
    <row r="374" spans="1:10" x14ac:dyDescent="0.25">
      <c r="A374">
        <v>7</v>
      </c>
      <c r="B374">
        <v>33</v>
      </c>
      <c r="C374" s="5" t="str">
        <f>VLOOKUP(A374,'WinBUGS output'!A:C,3,FALSE)</f>
        <v>Enhanced TAU</v>
      </c>
      <c r="D374" s="5" t="str">
        <f>VLOOKUP(B374,'WinBUGS output'!A:C,3,FALSE)</f>
        <v>Lifestyle factors discussion</v>
      </c>
      <c r="E374" s="5" t="str">
        <f>FIXED('WinBUGS output'!N373,2)</f>
        <v>-0.49</v>
      </c>
      <c r="F374" s="5" t="str">
        <f>FIXED('WinBUGS output'!M373,2)</f>
        <v>-1.22</v>
      </c>
      <c r="G374" s="5" t="str">
        <f>FIXED('WinBUGS output'!O373,2)</f>
        <v>0.18</v>
      </c>
      <c r="H374" s="37"/>
      <c r="I374" s="37"/>
      <c r="J374" s="37"/>
    </row>
    <row r="375" spans="1:10" x14ac:dyDescent="0.25">
      <c r="A375">
        <v>7</v>
      </c>
      <c r="B375">
        <v>34</v>
      </c>
      <c r="C375" s="5" t="str">
        <f>VLOOKUP(A375,'WinBUGS output'!A:C,3,FALSE)</f>
        <v>Enhanced TAU</v>
      </c>
      <c r="D375" s="5" t="str">
        <f>VLOOKUP(B375,'WinBUGS output'!A:C,3,FALSE)</f>
        <v>Psychoeducational group programme</v>
      </c>
      <c r="E375" s="5" t="str">
        <f>FIXED('WinBUGS output'!N374,2)</f>
        <v>-0.62</v>
      </c>
      <c r="F375" s="5" t="str">
        <f>FIXED('WinBUGS output'!M374,2)</f>
        <v>-1.31</v>
      </c>
      <c r="G375" s="5" t="str">
        <f>FIXED('WinBUGS output'!O374,2)</f>
        <v>-0.02</v>
      </c>
      <c r="H375" s="37"/>
      <c r="I375" s="37"/>
      <c r="J375" s="37"/>
    </row>
    <row r="376" spans="1:10" x14ac:dyDescent="0.25">
      <c r="A376">
        <v>7</v>
      </c>
      <c r="B376">
        <v>35</v>
      </c>
      <c r="C376" s="5" t="str">
        <f>VLOOKUP(A376,'WinBUGS output'!A:C,3,FALSE)</f>
        <v>Enhanced TAU</v>
      </c>
      <c r="D376" s="5" t="str">
        <f>VLOOKUP(B376,'WinBUGS output'!A:C,3,FALSE)</f>
        <v>Psychoeducational group programme + TAU</v>
      </c>
      <c r="E376" s="5" t="str">
        <f>FIXED('WinBUGS output'!N375,2)</f>
        <v>-0.68</v>
      </c>
      <c r="F376" s="5" t="str">
        <f>FIXED('WinBUGS output'!M375,2)</f>
        <v>-1.41</v>
      </c>
      <c r="G376" s="5" t="str">
        <f>FIXED('WinBUGS output'!O375,2)</f>
        <v>-0.03</v>
      </c>
      <c r="H376" s="37"/>
      <c r="I376" s="37"/>
      <c r="J376" s="37"/>
    </row>
    <row r="377" spans="1:10" x14ac:dyDescent="0.25">
      <c r="A377">
        <v>7</v>
      </c>
      <c r="B377">
        <v>36</v>
      </c>
      <c r="C377" s="5" t="str">
        <f>VLOOKUP(A377,'WinBUGS output'!A:C,3,FALSE)</f>
        <v>Enhanced TAU</v>
      </c>
      <c r="D377" s="5" t="str">
        <f>VLOOKUP(B377,'WinBUGS output'!A:C,3,FALSE)</f>
        <v>Interpersonal psychotherapy (IPT)</v>
      </c>
      <c r="E377" s="5" t="str">
        <f>FIXED('WinBUGS output'!N376,2)</f>
        <v>-0.70</v>
      </c>
      <c r="F377" s="5" t="str">
        <f>FIXED('WinBUGS output'!M376,2)</f>
        <v>-1.35</v>
      </c>
      <c r="G377" s="5" t="str">
        <f>FIXED('WinBUGS output'!O376,2)</f>
        <v>-0.17</v>
      </c>
      <c r="H377" s="37"/>
      <c r="I377" s="37"/>
      <c r="J377" s="37"/>
    </row>
    <row r="378" spans="1:10" x14ac:dyDescent="0.25">
      <c r="A378">
        <v>7</v>
      </c>
      <c r="B378">
        <v>37</v>
      </c>
      <c r="C378" s="5" t="str">
        <f>VLOOKUP(A378,'WinBUGS output'!A:C,3,FALSE)</f>
        <v>Enhanced TAU</v>
      </c>
      <c r="D378" s="5" t="str">
        <f>VLOOKUP(B378,'WinBUGS output'!A:C,3,FALSE)</f>
        <v>Non-directive counselling</v>
      </c>
      <c r="E378" s="5" t="str">
        <f>FIXED('WinBUGS output'!N377,2)</f>
        <v>-0.70</v>
      </c>
      <c r="F378" s="5" t="str">
        <f>FIXED('WinBUGS output'!M377,2)</f>
        <v>-1.40</v>
      </c>
      <c r="G378" s="5" t="str">
        <f>FIXED('WinBUGS output'!O377,2)</f>
        <v>-0.08</v>
      </c>
      <c r="H378" s="37"/>
      <c r="I378" s="37"/>
      <c r="J378" s="37"/>
    </row>
    <row r="379" spans="1:10" x14ac:dyDescent="0.25">
      <c r="A379">
        <v>7</v>
      </c>
      <c r="B379">
        <v>38</v>
      </c>
      <c r="C379" s="5" t="str">
        <f>VLOOKUP(A379,'WinBUGS output'!A:C,3,FALSE)</f>
        <v>Enhanced TAU</v>
      </c>
      <c r="D379" s="5" t="str">
        <f>VLOOKUP(B379,'WinBUGS output'!A:C,3,FALSE)</f>
        <v>Wheel of wellness counselling</v>
      </c>
      <c r="E379" s="5" t="str">
        <f>FIXED('WinBUGS output'!N378,2)</f>
        <v>-0.65</v>
      </c>
      <c r="F379" s="5" t="str">
        <f>FIXED('WinBUGS output'!M378,2)</f>
        <v>-1.43</v>
      </c>
      <c r="G379" s="5" t="str">
        <f>FIXED('WinBUGS output'!O378,2)</f>
        <v>0.06</v>
      </c>
      <c r="H379" s="37"/>
      <c r="I379" s="37"/>
      <c r="J379" s="37"/>
    </row>
    <row r="380" spans="1:10" x14ac:dyDescent="0.25">
      <c r="A380">
        <v>7</v>
      </c>
      <c r="B380">
        <v>39</v>
      </c>
      <c r="C380" s="5" t="str">
        <f>VLOOKUP(A380,'WinBUGS output'!A:C,3,FALSE)</f>
        <v>Enhanced TAU</v>
      </c>
      <c r="D380" s="5" t="str">
        <f>VLOOKUP(B380,'WinBUGS output'!A:C,3,FALSE)</f>
        <v>Problem solving individual + enhanced TAU</v>
      </c>
      <c r="E380" s="5" t="str">
        <f>FIXED('WinBUGS output'!N379,2)</f>
        <v>0.17</v>
      </c>
      <c r="F380" s="5" t="str">
        <f>FIXED('WinBUGS output'!M379,2)</f>
        <v>-0.40</v>
      </c>
      <c r="G380" s="5" t="str">
        <f>FIXED('WinBUGS output'!O379,2)</f>
        <v>0.74</v>
      </c>
      <c r="H380" s="37" t="s">
        <v>2619</v>
      </c>
      <c r="I380" s="37" t="s">
        <v>2511</v>
      </c>
      <c r="J380" s="37" t="s">
        <v>2620</v>
      </c>
    </row>
    <row r="381" spans="1:10" x14ac:dyDescent="0.25">
      <c r="A381">
        <v>7</v>
      </c>
      <c r="B381">
        <v>40</v>
      </c>
      <c r="C381" s="5" t="str">
        <f>VLOOKUP(A381,'WinBUGS output'!A:C,3,FALSE)</f>
        <v>Enhanced TAU</v>
      </c>
      <c r="D381" s="5" t="str">
        <f>VLOOKUP(B381,'WinBUGS output'!A:C,3,FALSE)</f>
        <v>Behavioural activation (BA)</v>
      </c>
      <c r="E381" s="5" t="str">
        <f>FIXED('WinBUGS output'!N380,2)</f>
        <v>-1.38</v>
      </c>
      <c r="F381" s="5" t="str">
        <f>FIXED('WinBUGS output'!M380,2)</f>
        <v>-2.08</v>
      </c>
      <c r="G381" s="5" t="str">
        <f>FIXED('WinBUGS output'!O380,2)</f>
        <v>-0.77</v>
      </c>
      <c r="H381" s="37"/>
      <c r="I381" s="37"/>
      <c r="J381" s="37"/>
    </row>
    <row r="382" spans="1:10" x14ac:dyDescent="0.25">
      <c r="A382">
        <v>7</v>
      </c>
      <c r="B382">
        <v>41</v>
      </c>
      <c r="C382" s="5" t="str">
        <f>VLOOKUP(A382,'WinBUGS output'!A:C,3,FALSE)</f>
        <v>Enhanced TAU</v>
      </c>
      <c r="D382" s="5" t="str">
        <f>VLOOKUP(B382,'WinBUGS output'!A:C,3,FALSE)</f>
        <v>CBT individual (under 15 sessions)</v>
      </c>
      <c r="E382" s="5" t="str">
        <f>FIXED('WinBUGS output'!N381,2)</f>
        <v>-1.11</v>
      </c>
      <c r="F382" s="5" t="str">
        <f>FIXED('WinBUGS output'!M381,2)</f>
        <v>-1.65</v>
      </c>
      <c r="G382" s="5" t="str">
        <f>FIXED('WinBUGS output'!O381,2)</f>
        <v>-0.64</v>
      </c>
      <c r="H382" s="37" t="s">
        <v>2604</v>
      </c>
      <c r="I382" s="37" t="s">
        <v>2621</v>
      </c>
      <c r="J382" s="37" t="s">
        <v>2614</v>
      </c>
    </row>
    <row r="383" spans="1:10" x14ac:dyDescent="0.25">
      <c r="A383">
        <v>7</v>
      </c>
      <c r="B383">
        <v>42</v>
      </c>
      <c r="C383" s="5" t="str">
        <f>VLOOKUP(A383,'WinBUGS output'!A:C,3,FALSE)</f>
        <v>Enhanced TAU</v>
      </c>
      <c r="D383" s="5" t="str">
        <f>VLOOKUP(B383,'WinBUGS output'!A:C,3,FALSE)</f>
        <v>CBT individual (under 15 sessions) + TAU</v>
      </c>
      <c r="E383" s="5" t="str">
        <f>FIXED('WinBUGS output'!N382,2)</f>
        <v>-1.10</v>
      </c>
      <c r="F383" s="5" t="str">
        <f>FIXED('WinBUGS output'!M382,2)</f>
        <v>-1.78</v>
      </c>
      <c r="G383" s="5" t="str">
        <f>FIXED('WinBUGS output'!O382,2)</f>
        <v>-0.52</v>
      </c>
      <c r="H383" s="37"/>
      <c r="I383" s="37"/>
      <c r="J383" s="37"/>
    </row>
    <row r="384" spans="1:10" x14ac:dyDescent="0.25">
      <c r="A384">
        <v>7</v>
      </c>
      <c r="B384">
        <v>43</v>
      </c>
      <c r="C384" s="5" t="str">
        <f>VLOOKUP(A384,'WinBUGS output'!A:C,3,FALSE)</f>
        <v>Enhanced TAU</v>
      </c>
      <c r="D384" s="5" t="str">
        <f>VLOOKUP(B384,'WinBUGS output'!A:C,3,FALSE)</f>
        <v>CBT individual (over 15 sessions)</v>
      </c>
      <c r="E384" s="5" t="str">
        <f>FIXED('WinBUGS output'!N383,2)</f>
        <v>-1.07</v>
      </c>
      <c r="F384" s="5" t="str">
        <f>FIXED('WinBUGS output'!M383,2)</f>
        <v>-1.70</v>
      </c>
      <c r="G384" s="5" t="str">
        <f>FIXED('WinBUGS output'!O383,2)</f>
        <v>-0.55</v>
      </c>
      <c r="H384" s="37"/>
      <c r="I384" s="37"/>
      <c r="J384" s="37"/>
    </row>
    <row r="385" spans="1:10" x14ac:dyDescent="0.25">
      <c r="A385">
        <v>7</v>
      </c>
      <c r="B385">
        <v>44</v>
      </c>
      <c r="C385" s="5" t="str">
        <f>VLOOKUP(A385,'WinBUGS output'!A:C,3,FALSE)</f>
        <v>Enhanced TAU</v>
      </c>
      <c r="D385" s="5" t="str">
        <f>VLOOKUP(B385,'WinBUGS output'!A:C,3,FALSE)</f>
        <v>CBT individual (over 15 sessions) + TAU</v>
      </c>
      <c r="E385" s="5" t="str">
        <f>FIXED('WinBUGS output'!N384,2)</f>
        <v>-0.40</v>
      </c>
      <c r="F385" s="5" t="str">
        <f>FIXED('WinBUGS output'!M384,2)</f>
        <v>-1.34</v>
      </c>
      <c r="G385" s="5" t="str">
        <f>FIXED('WinBUGS output'!O384,2)</f>
        <v>0.62</v>
      </c>
      <c r="H385" s="37"/>
      <c r="I385" s="37"/>
      <c r="J385" s="37"/>
    </row>
    <row r="386" spans="1:10" x14ac:dyDescent="0.25">
      <c r="A386">
        <v>7</v>
      </c>
      <c r="B386">
        <v>45</v>
      </c>
      <c r="C386" s="5" t="str">
        <f>VLOOKUP(A386,'WinBUGS output'!A:C,3,FALSE)</f>
        <v>Enhanced TAU</v>
      </c>
      <c r="D386" s="5" t="str">
        <f>VLOOKUP(B386,'WinBUGS output'!A:C,3,FALSE)</f>
        <v>Rational emotive behaviour therapy (REBT) individual</v>
      </c>
      <c r="E386" s="5" t="str">
        <f>FIXED('WinBUGS output'!N385,2)</f>
        <v>-1.07</v>
      </c>
      <c r="F386" s="5" t="str">
        <f>FIXED('WinBUGS output'!M385,2)</f>
        <v>-1.79</v>
      </c>
      <c r="G386" s="5" t="str">
        <f>FIXED('WinBUGS output'!O385,2)</f>
        <v>-0.43</v>
      </c>
      <c r="H386" s="37"/>
      <c r="I386" s="37"/>
      <c r="J386" s="37"/>
    </row>
    <row r="387" spans="1:10" x14ac:dyDescent="0.25">
      <c r="A387">
        <v>7</v>
      </c>
      <c r="B387">
        <v>46</v>
      </c>
      <c r="C387" s="5" t="str">
        <f>VLOOKUP(A387,'WinBUGS output'!A:C,3,FALSE)</f>
        <v>Enhanced TAU</v>
      </c>
      <c r="D387" s="5" t="str">
        <f>VLOOKUP(B387,'WinBUGS output'!A:C,3,FALSE)</f>
        <v>Third-wave cognitive therapy individual</v>
      </c>
      <c r="E387" s="5" t="str">
        <f>FIXED('WinBUGS output'!N386,2)</f>
        <v>-1.19</v>
      </c>
      <c r="F387" s="5" t="str">
        <f>FIXED('WinBUGS output'!M386,2)</f>
        <v>-1.83</v>
      </c>
      <c r="G387" s="5" t="str">
        <f>FIXED('WinBUGS output'!O386,2)</f>
        <v>-0.63</v>
      </c>
      <c r="H387" s="37"/>
      <c r="I387" s="37"/>
      <c r="J387" s="37"/>
    </row>
    <row r="388" spans="1:10" x14ac:dyDescent="0.25">
      <c r="A388">
        <v>7</v>
      </c>
      <c r="B388">
        <v>47</v>
      </c>
      <c r="C388" s="5" t="str">
        <f>VLOOKUP(A388,'WinBUGS output'!A:C,3,FALSE)</f>
        <v>Enhanced TAU</v>
      </c>
      <c r="D388" s="5" t="str">
        <f>VLOOKUP(B388,'WinBUGS output'!A:C,3,FALSE)</f>
        <v>Third-wave cognitive therapy individual + TAU</v>
      </c>
      <c r="E388" s="5" t="str">
        <f>FIXED('WinBUGS output'!N387,2)</f>
        <v>-1.18</v>
      </c>
      <c r="F388" s="5" t="str">
        <f>FIXED('WinBUGS output'!M387,2)</f>
        <v>-1.95</v>
      </c>
      <c r="G388" s="5" t="str">
        <f>FIXED('WinBUGS output'!O387,2)</f>
        <v>-0.51</v>
      </c>
      <c r="H388" s="37"/>
      <c r="I388" s="37"/>
      <c r="J388" s="37"/>
    </row>
    <row r="389" spans="1:10" x14ac:dyDescent="0.25">
      <c r="A389">
        <v>7</v>
      </c>
      <c r="B389">
        <v>48</v>
      </c>
      <c r="C389" s="5" t="str">
        <f>VLOOKUP(A389,'WinBUGS output'!A:C,3,FALSE)</f>
        <v>Enhanced TAU</v>
      </c>
      <c r="D389" s="5" t="str">
        <f>VLOOKUP(B389,'WinBUGS output'!A:C,3,FALSE)</f>
        <v>CBT group (under 15 sessions)</v>
      </c>
      <c r="E389" s="5" t="str">
        <f>FIXED('WinBUGS output'!N388,2)</f>
        <v>-0.75</v>
      </c>
      <c r="F389" s="5" t="str">
        <f>FIXED('WinBUGS output'!M388,2)</f>
        <v>-1.45</v>
      </c>
      <c r="G389" s="5" t="str">
        <f>FIXED('WinBUGS output'!O388,2)</f>
        <v>-0.14</v>
      </c>
      <c r="H389" s="37"/>
      <c r="I389" s="37"/>
      <c r="J389" s="37"/>
    </row>
    <row r="390" spans="1:10" x14ac:dyDescent="0.25">
      <c r="A390">
        <v>7</v>
      </c>
      <c r="B390">
        <v>49</v>
      </c>
      <c r="C390" s="5" t="str">
        <f>VLOOKUP(A390,'WinBUGS output'!A:C,3,FALSE)</f>
        <v>Enhanced TAU</v>
      </c>
      <c r="D390" s="5" t="str">
        <f>VLOOKUP(B390,'WinBUGS output'!A:C,3,FALSE)</f>
        <v>CBT group (under 15 sessions) + TAU</v>
      </c>
      <c r="E390" s="5" t="str">
        <f>FIXED('WinBUGS output'!N389,2)</f>
        <v>-0.81</v>
      </c>
      <c r="F390" s="5" t="str">
        <f>FIXED('WinBUGS output'!M389,2)</f>
        <v>-1.53</v>
      </c>
      <c r="G390" s="5" t="str">
        <f>FIXED('WinBUGS output'!O389,2)</f>
        <v>-0.21</v>
      </c>
      <c r="H390" s="37"/>
      <c r="I390" s="37"/>
      <c r="J390" s="37"/>
    </row>
    <row r="391" spans="1:10" x14ac:dyDescent="0.25">
      <c r="A391">
        <v>7</v>
      </c>
      <c r="B391">
        <v>50</v>
      </c>
      <c r="C391" s="5" t="str">
        <f>VLOOKUP(A391,'WinBUGS output'!A:C,3,FALSE)</f>
        <v>Enhanced TAU</v>
      </c>
      <c r="D391" s="5" t="str">
        <f>VLOOKUP(B391,'WinBUGS output'!A:C,3,FALSE)</f>
        <v>Coping with Depression course (group)</v>
      </c>
      <c r="E391" s="5" t="str">
        <f>FIXED('WinBUGS output'!N390,2)</f>
        <v>-0.62</v>
      </c>
      <c r="F391" s="5" t="str">
        <f>FIXED('WinBUGS output'!M390,2)</f>
        <v>-1.32</v>
      </c>
      <c r="G391" s="5" t="str">
        <f>FIXED('WinBUGS output'!O390,2)</f>
        <v>0.01</v>
      </c>
      <c r="H391" s="37"/>
      <c r="I391" s="37"/>
      <c r="J391" s="37"/>
    </row>
    <row r="392" spans="1:10" x14ac:dyDescent="0.25">
      <c r="A392">
        <v>7</v>
      </c>
      <c r="B392">
        <v>51</v>
      </c>
      <c r="C392" s="5" t="str">
        <f>VLOOKUP(A392,'WinBUGS output'!A:C,3,FALSE)</f>
        <v>Enhanced TAU</v>
      </c>
      <c r="D392" s="5" t="str">
        <f>VLOOKUP(B392,'WinBUGS output'!A:C,3,FALSE)</f>
        <v>Third-wave cognitive therapy group</v>
      </c>
      <c r="E392" s="5" t="str">
        <f>FIXED('WinBUGS output'!N391,2)</f>
        <v>-0.62</v>
      </c>
      <c r="F392" s="5" t="str">
        <f>FIXED('WinBUGS output'!M391,2)</f>
        <v>-1.31</v>
      </c>
      <c r="G392" s="5" t="str">
        <f>FIXED('WinBUGS output'!O391,2)</f>
        <v>-0.03</v>
      </c>
      <c r="H392" s="37"/>
      <c r="I392" s="37"/>
      <c r="J392" s="37"/>
    </row>
    <row r="393" spans="1:10" x14ac:dyDescent="0.25">
      <c r="A393">
        <v>7</v>
      </c>
      <c r="B393">
        <v>52</v>
      </c>
      <c r="C393" s="5" t="str">
        <f>VLOOKUP(A393,'WinBUGS output'!A:C,3,FALSE)</f>
        <v>Enhanced TAU</v>
      </c>
      <c r="D393" s="5" t="str">
        <f>VLOOKUP(B393,'WinBUGS output'!A:C,3,FALSE)</f>
        <v>Third-wave cognitive therapy group + TAU</v>
      </c>
      <c r="E393" s="5" t="str">
        <f>FIXED('WinBUGS output'!N392,2)</f>
        <v>-0.72</v>
      </c>
      <c r="F393" s="5" t="str">
        <f>FIXED('WinBUGS output'!M392,2)</f>
        <v>-1.50</v>
      </c>
      <c r="G393" s="5" t="str">
        <f>FIXED('WinBUGS output'!O392,2)</f>
        <v>-0.05</v>
      </c>
      <c r="H393" s="37"/>
      <c r="I393" s="37"/>
      <c r="J393" s="37"/>
    </row>
    <row r="394" spans="1:10" x14ac:dyDescent="0.25">
      <c r="A394">
        <v>7</v>
      </c>
      <c r="B394">
        <v>53</v>
      </c>
      <c r="C394" s="5" t="str">
        <f>VLOOKUP(A394,'WinBUGS output'!A:C,3,FALSE)</f>
        <v>Enhanced TAU</v>
      </c>
      <c r="D394" s="5" t="str">
        <f>VLOOKUP(B394,'WinBUGS output'!A:C,3,FALSE)</f>
        <v>CBT individual (over 15 sessions) + any TCA</v>
      </c>
      <c r="E394" s="5" t="str">
        <f>FIXED('WinBUGS output'!N393,2)</f>
        <v>-1.28</v>
      </c>
      <c r="F394" s="5" t="str">
        <f>FIXED('WinBUGS output'!M393,2)</f>
        <v>-2.03</v>
      </c>
      <c r="G394" s="5" t="str">
        <f>FIXED('WinBUGS output'!O393,2)</f>
        <v>-0.60</v>
      </c>
      <c r="H394" s="37"/>
      <c r="I394" s="37"/>
      <c r="J394" s="37"/>
    </row>
    <row r="395" spans="1:10" x14ac:dyDescent="0.25">
      <c r="A395">
        <v>7</v>
      </c>
      <c r="B395">
        <v>54</v>
      </c>
      <c r="C395" s="5" t="str">
        <f>VLOOKUP(A395,'WinBUGS output'!A:C,3,FALSE)</f>
        <v>Enhanced TAU</v>
      </c>
      <c r="D395" s="5" t="str">
        <f>VLOOKUP(B395,'WinBUGS output'!A:C,3,FALSE)</f>
        <v>CBT individual (over 15 sessions) + imipramine</v>
      </c>
      <c r="E395" s="5" t="str">
        <f>FIXED('WinBUGS output'!N394,2)</f>
        <v>-1.32</v>
      </c>
      <c r="F395" s="5" t="str">
        <f>FIXED('WinBUGS output'!M394,2)</f>
        <v>-2.12</v>
      </c>
      <c r="G395" s="5" t="str">
        <f>FIXED('WinBUGS output'!O394,2)</f>
        <v>-0.58</v>
      </c>
      <c r="H395" s="37"/>
      <c r="I395" s="37"/>
      <c r="J395" s="37"/>
    </row>
    <row r="396" spans="1:10" x14ac:dyDescent="0.25">
      <c r="A396">
        <v>7</v>
      </c>
      <c r="B396">
        <v>55</v>
      </c>
      <c r="C396" s="5" t="str">
        <f>VLOOKUP(A396,'WinBUGS output'!A:C,3,FALSE)</f>
        <v>Enhanced TAU</v>
      </c>
      <c r="D396" s="5" t="str">
        <f>VLOOKUP(B396,'WinBUGS output'!A:C,3,FALSE)</f>
        <v>Supportive psychotherapy + any SSRI</v>
      </c>
      <c r="E396" s="5" t="str">
        <f>FIXED('WinBUGS output'!N395,2)</f>
        <v>-1.86</v>
      </c>
      <c r="F396" s="5" t="str">
        <f>FIXED('WinBUGS output'!M395,2)</f>
        <v>-3.43</v>
      </c>
      <c r="G396" s="5" t="str">
        <f>FIXED('WinBUGS output'!O395,2)</f>
        <v>-0.32</v>
      </c>
      <c r="H396" s="37"/>
      <c r="I396" s="37"/>
      <c r="J396" s="37"/>
    </row>
    <row r="397" spans="1:10" x14ac:dyDescent="0.25">
      <c r="A397">
        <v>7</v>
      </c>
      <c r="B397">
        <v>56</v>
      </c>
      <c r="C397" s="5" t="str">
        <f>VLOOKUP(A397,'WinBUGS output'!A:C,3,FALSE)</f>
        <v>Enhanced TAU</v>
      </c>
      <c r="D397" s="5" t="str">
        <f>VLOOKUP(B397,'WinBUGS output'!A:C,3,FALSE)</f>
        <v>Interpersonal psychotherapy (IPT) + any AD</v>
      </c>
      <c r="E397" s="5" t="str">
        <f>FIXED('WinBUGS output'!N396,2)</f>
        <v>-1.97</v>
      </c>
      <c r="F397" s="5" t="str">
        <f>FIXED('WinBUGS output'!M396,2)</f>
        <v>-2.85</v>
      </c>
      <c r="G397" s="5" t="str">
        <f>FIXED('WinBUGS output'!O396,2)</f>
        <v>-1.15</v>
      </c>
      <c r="H397" s="37"/>
      <c r="I397" s="37"/>
      <c r="J397" s="37"/>
    </row>
    <row r="398" spans="1:10" x14ac:dyDescent="0.25">
      <c r="A398">
        <v>7</v>
      </c>
      <c r="B398">
        <v>57</v>
      </c>
      <c r="C398" s="5" t="str">
        <f>VLOOKUP(A398,'WinBUGS output'!A:C,3,FALSE)</f>
        <v>Enhanced TAU</v>
      </c>
      <c r="D398" s="5" t="str">
        <f>VLOOKUP(B398,'WinBUGS output'!A:C,3,FALSE)</f>
        <v>Short-term psychodynamic psychotherapy individual + Any AD</v>
      </c>
      <c r="E398" s="5" t="str">
        <f>FIXED('WinBUGS output'!N397,2)</f>
        <v>-1.63</v>
      </c>
      <c r="F398" s="5" t="str">
        <f>FIXED('WinBUGS output'!M397,2)</f>
        <v>-2.49</v>
      </c>
      <c r="G398" s="5" t="str">
        <f>FIXED('WinBUGS output'!O397,2)</f>
        <v>-0.82</v>
      </c>
      <c r="H398" s="37"/>
      <c r="I398" s="37"/>
      <c r="J398" s="37"/>
    </row>
    <row r="399" spans="1:10" x14ac:dyDescent="0.25">
      <c r="A399">
        <v>7</v>
      </c>
      <c r="B399">
        <v>58</v>
      </c>
      <c r="C399" s="5" t="str">
        <f>VLOOKUP(A399,'WinBUGS output'!A:C,3,FALSE)</f>
        <v>Enhanced TAU</v>
      </c>
      <c r="D399" s="5" t="str">
        <f>VLOOKUP(B399,'WinBUGS output'!A:C,3,FALSE)</f>
        <v>Short-term psychodynamic psychotherapy individual + any SSRI</v>
      </c>
      <c r="E399" s="5" t="str">
        <f>FIXED('WinBUGS output'!N398,2)</f>
        <v>-1.63</v>
      </c>
      <c r="F399" s="5" t="str">
        <f>FIXED('WinBUGS output'!M398,2)</f>
        <v>-2.97</v>
      </c>
      <c r="G399" s="5" t="str">
        <f>FIXED('WinBUGS output'!O398,2)</f>
        <v>-0.33</v>
      </c>
      <c r="H399" s="37"/>
      <c r="I399" s="37"/>
      <c r="J399" s="37"/>
    </row>
    <row r="400" spans="1:10" x14ac:dyDescent="0.25">
      <c r="A400">
        <v>7</v>
      </c>
      <c r="B400">
        <v>59</v>
      </c>
      <c r="C400" s="5" t="str">
        <f>VLOOKUP(A400,'WinBUGS output'!A:C,3,FALSE)</f>
        <v>Enhanced TAU</v>
      </c>
      <c r="D400" s="5" t="str">
        <f>VLOOKUP(B400,'WinBUGS output'!A:C,3,FALSE)</f>
        <v>CBT individual (over 15 sessions) + Pill placebo</v>
      </c>
      <c r="E400" s="5" t="str">
        <f>FIXED('WinBUGS output'!N399,2)</f>
        <v>-1.81</v>
      </c>
      <c r="F400" s="5" t="str">
        <f>FIXED('WinBUGS output'!M399,2)</f>
        <v>-2.68</v>
      </c>
      <c r="G400" s="5" t="str">
        <f>FIXED('WinBUGS output'!O399,2)</f>
        <v>-0.99</v>
      </c>
      <c r="H400" s="37"/>
      <c r="I400" s="37"/>
      <c r="J400" s="37"/>
    </row>
    <row r="401" spans="1:10" x14ac:dyDescent="0.25">
      <c r="A401">
        <v>7</v>
      </c>
      <c r="B401">
        <v>60</v>
      </c>
      <c r="C401" s="5" t="str">
        <f>VLOOKUP(A401,'WinBUGS output'!A:C,3,FALSE)</f>
        <v>Enhanced TAU</v>
      </c>
      <c r="D401" s="5" t="str">
        <f>VLOOKUP(B401,'WinBUGS output'!A:C,3,FALSE)</f>
        <v>Exercise + Sertraline</v>
      </c>
      <c r="E401" s="5" t="str">
        <f>FIXED('WinBUGS output'!N400,2)</f>
        <v>-1.61</v>
      </c>
      <c r="F401" s="5" t="str">
        <f>FIXED('WinBUGS output'!M400,2)</f>
        <v>-2.46</v>
      </c>
      <c r="G401" s="5" t="str">
        <f>FIXED('WinBUGS output'!O400,2)</f>
        <v>-0.81</v>
      </c>
      <c r="H401" s="37"/>
      <c r="I401" s="37"/>
      <c r="J401" s="37"/>
    </row>
    <row r="402" spans="1:10" x14ac:dyDescent="0.25">
      <c r="A402">
        <v>7</v>
      </c>
      <c r="B402">
        <v>61</v>
      </c>
      <c r="C402" s="5" t="str">
        <f>VLOOKUP(A402,'WinBUGS output'!A:C,3,FALSE)</f>
        <v>Enhanced TAU</v>
      </c>
      <c r="D402" s="5" t="str">
        <f>VLOOKUP(B402,'WinBUGS output'!A:C,3,FALSE)</f>
        <v>Cognitive bibliotherapy + escitalopram</v>
      </c>
      <c r="E402" s="5" t="str">
        <f>FIXED('WinBUGS output'!N401,2)</f>
        <v>-0.76</v>
      </c>
      <c r="F402" s="5" t="str">
        <f>FIXED('WinBUGS output'!M401,2)</f>
        <v>-1.65</v>
      </c>
      <c r="G402" s="5" t="str">
        <f>FIXED('WinBUGS output'!O401,2)</f>
        <v>0.09</v>
      </c>
      <c r="H402" s="37"/>
      <c r="I402" s="37"/>
      <c r="J402" s="37"/>
    </row>
    <row r="403" spans="1:10" x14ac:dyDescent="0.25">
      <c r="A403">
        <v>8</v>
      </c>
      <c r="B403">
        <v>9</v>
      </c>
      <c r="C403" s="5" t="str">
        <f>VLOOKUP(A403,'WinBUGS output'!A:C,3,FALSE)</f>
        <v>Exercise</v>
      </c>
      <c r="D403" s="5" t="str">
        <f>VLOOKUP(B403,'WinBUGS output'!A:C,3,FALSE)</f>
        <v>Exercise + TAU</v>
      </c>
      <c r="E403" s="5" t="str">
        <f>FIXED('WinBUGS output'!N402,2)</f>
        <v>-0.08</v>
      </c>
      <c r="F403" s="5" t="str">
        <f>FIXED('WinBUGS output'!M402,2)</f>
        <v>-0.76</v>
      </c>
      <c r="G403" s="5" t="str">
        <f>FIXED('WinBUGS output'!O402,2)</f>
        <v>0.52</v>
      </c>
      <c r="H403" s="37"/>
      <c r="I403" s="37"/>
      <c r="J403" s="37"/>
    </row>
    <row r="404" spans="1:10" x14ac:dyDescent="0.25">
      <c r="A404">
        <v>8</v>
      </c>
      <c r="B404">
        <v>10</v>
      </c>
      <c r="C404" s="5" t="str">
        <f>VLOOKUP(A404,'WinBUGS output'!A:C,3,FALSE)</f>
        <v>Exercise</v>
      </c>
      <c r="D404" s="5" t="str">
        <f>VLOOKUP(B404,'WinBUGS output'!A:C,3,FALSE)</f>
        <v>Internet-delivered therapist-guided physical activity</v>
      </c>
      <c r="E404" s="5" t="str">
        <f>FIXED('WinBUGS output'!N403,2)</f>
        <v>0.05</v>
      </c>
      <c r="F404" s="5" t="str">
        <f>FIXED('WinBUGS output'!M403,2)</f>
        <v>-0.47</v>
      </c>
      <c r="G404" s="5" t="str">
        <f>FIXED('WinBUGS output'!O403,2)</f>
        <v>0.64</v>
      </c>
      <c r="H404" s="37"/>
      <c r="I404" s="37"/>
      <c r="J404" s="37"/>
    </row>
    <row r="405" spans="1:10" x14ac:dyDescent="0.25">
      <c r="A405">
        <v>8</v>
      </c>
      <c r="B405">
        <v>11</v>
      </c>
      <c r="C405" s="5" t="str">
        <f>VLOOKUP(A405,'WinBUGS output'!A:C,3,FALSE)</f>
        <v>Exercise</v>
      </c>
      <c r="D405" s="5" t="str">
        <f>VLOOKUP(B405,'WinBUGS output'!A:C,3,FALSE)</f>
        <v>Any TCA</v>
      </c>
      <c r="E405" s="5" t="str">
        <f>FIXED('WinBUGS output'!N404,2)</f>
        <v>-0.07</v>
      </c>
      <c r="F405" s="5" t="str">
        <f>FIXED('WinBUGS output'!M404,2)</f>
        <v>-0.50</v>
      </c>
      <c r="G405" s="5" t="str">
        <f>FIXED('WinBUGS output'!O404,2)</f>
        <v>0.41</v>
      </c>
      <c r="H405" s="37"/>
      <c r="I405" s="37"/>
      <c r="J405" s="37"/>
    </row>
    <row r="406" spans="1:10" x14ac:dyDescent="0.25">
      <c r="A406">
        <v>8</v>
      </c>
      <c r="B406">
        <v>12</v>
      </c>
      <c r="C406" s="5" t="str">
        <f>VLOOKUP(A406,'WinBUGS output'!A:C,3,FALSE)</f>
        <v>Exercise</v>
      </c>
      <c r="D406" s="5" t="str">
        <f>VLOOKUP(B406,'WinBUGS output'!A:C,3,FALSE)</f>
        <v>Amitriptyline</v>
      </c>
      <c r="E406" s="5" t="str">
        <f>FIXED('WinBUGS output'!N405,2)</f>
        <v>-0.22</v>
      </c>
      <c r="F406" s="5" t="str">
        <f>FIXED('WinBUGS output'!M405,2)</f>
        <v>-0.57</v>
      </c>
      <c r="G406" s="5" t="str">
        <f>FIXED('WinBUGS output'!O405,2)</f>
        <v>0.12</v>
      </c>
      <c r="H406" s="37"/>
      <c r="I406" s="37"/>
      <c r="J406" s="37"/>
    </row>
    <row r="407" spans="1:10" x14ac:dyDescent="0.25">
      <c r="A407">
        <v>8</v>
      </c>
      <c r="B407">
        <v>13</v>
      </c>
      <c r="C407" s="5" t="str">
        <f>VLOOKUP(A407,'WinBUGS output'!A:C,3,FALSE)</f>
        <v>Exercise</v>
      </c>
      <c r="D407" s="5" t="str">
        <f>VLOOKUP(B407,'WinBUGS output'!A:C,3,FALSE)</f>
        <v>Imipramine</v>
      </c>
      <c r="E407" s="5" t="str">
        <f>FIXED('WinBUGS output'!N406,2)</f>
        <v>-0.11</v>
      </c>
      <c r="F407" s="5" t="str">
        <f>FIXED('WinBUGS output'!M406,2)</f>
        <v>-0.45</v>
      </c>
      <c r="G407" s="5" t="str">
        <f>FIXED('WinBUGS output'!O406,2)</f>
        <v>0.23</v>
      </c>
      <c r="H407" s="37"/>
      <c r="I407" s="37"/>
      <c r="J407" s="37"/>
    </row>
    <row r="408" spans="1:10" x14ac:dyDescent="0.25">
      <c r="A408">
        <v>8</v>
      </c>
      <c r="B408">
        <v>14</v>
      </c>
      <c r="C408" s="5" t="str">
        <f>VLOOKUP(A408,'WinBUGS output'!A:C,3,FALSE)</f>
        <v>Exercise</v>
      </c>
      <c r="D408" s="5" t="str">
        <f>VLOOKUP(B408,'WinBUGS output'!A:C,3,FALSE)</f>
        <v>Lofepramine</v>
      </c>
      <c r="E408" s="5" t="str">
        <f>FIXED('WinBUGS output'!N407,2)</f>
        <v>-0.16</v>
      </c>
      <c r="F408" s="5" t="str">
        <f>FIXED('WinBUGS output'!M407,2)</f>
        <v>-0.63</v>
      </c>
      <c r="G408" s="5" t="str">
        <f>FIXED('WinBUGS output'!O407,2)</f>
        <v>0.30</v>
      </c>
      <c r="H408" s="37"/>
      <c r="I408" s="37"/>
      <c r="J408" s="37"/>
    </row>
    <row r="409" spans="1:10" x14ac:dyDescent="0.25">
      <c r="A409">
        <v>8</v>
      </c>
      <c r="B409">
        <v>15</v>
      </c>
      <c r="C409" s="5" t="str">
        <f>VLOOKUP(A409,'WinBUGS output'!A:C,3,FALSE)</f>
        <v>Exercise</v>
      </c>
      <c r="D409" s="5" t="str">
        <f>VLOOKUP(B409,'WinBUGS output'!A:C,3,FALSE)</f>
        <v>Citalopram</v>
      </c>
      <c r="E409" s="5" t="str">
        <f>FIXED('WinBUGS output'!N408,2)</f>
        <v>0.00</v>
      </c>
      <c r="F409" s="5" t="str">
        <f>FIXED('WinBUGS output'!M408,2)</f>
        <v>-0.37</v>
      </c>
      <c r="G409" s="5" t="str">
        <f>FIXED('WinBUGS output'!O408,2)</f>
        <v>0.38</v>
      </c>
      <c r="H409" s="37"/>
      <c r="I409" s="37"/>
      <c r="J409" s="37"/>
    </row>
    <row r="410" spans="1:10" x14ac:dyDescent="0.25">
      <c r="A410">
        <v>8</v>
      </c>
      <c r="B410">
        <v>16</v>
      </c>
      <c r="C410" s="5" t="str">
        <f>VLOOKUP(A410,'WinBUGS output'!A:C,3,FALSE)</f>
        <v>Exercise</v>
      </c>
      <c r="D410" s="5" t="str">
        <f>VLOOKUP(B410,'WinBUGS output'!A:C,3,FALSE)</f>
        <v>Escitalopram</v>
      </c>
      <c r="E410" s="5" t="str">
        <f>FIXED('WinBUGS output'!N409,2)</f>
        <v>0.04</v>
      </c>
      <c r="F410" s="5" t="str">
        <f>FIXED('WinBUGS output'!M409,2)</f>
        <v>-0.29</v>
      </c>
      <c r="G410" s="5" t="str">
        <f>FIXED('WinBUGS output'!O409,2)</f>
        <v>0.39</v>
      </c>
      <c r="H410" s="37"/>
      <c r="I410" s="37"/>
      <c r="J410" s="37"/>
    </row>
    <row r="411" spans="1:10" x14ac:dyDescent="0.25">
      <c r="A411">
        <v>8</v>
      </c>
      <c r="B411">
        <v>17</v>
      </c>
      <c r="C411" s="5" t="str">
        <f>VLOOKUP(A411,'WinBUGS output'!A:C,3,FALSE)</f>
        <v>Exercise</v>
      </c>
      <c r="D411" s="5" t="str">
        <f>VLOOKUP(B411,'WinBUGS output'!A:C,3,FALSE)</f>
        <v>Fluoxetine</v>
      </c>
      <c r="E411" s="5" t="str">
        <f>FIXED('WinBUGS output'!N410,2)</f>
        <v>-0.08</v>
      </c>
      <c r="F411" s="5" t="str">
        <f>FIXED('WinBUGS output'!M410,2)</f>
        <v>-0.38</v>
      </c>
      <c r="G411" s="5" t="str">
        <f>FIXED('WinBUGS output'!O410,2)</f>
        <v>0.21</v>
      </c>
      <c r="H411" s="37"/>
      <c r="I411" s="37"/>
      <c r="J411" s="37"/>
    </row>
    <row r="412" spans="1:10" x14ac:dyDescent="0.25">
      <c r="A412">
        <v>8</v>
      </c>
      <c r="B412">
        <v>18</v>
      </c>
      <c r="C412" s="5" t="str">
        <f>VLOOKUP(A412,'WinBUGS output'!A:C,3,FALSE)</f>
        <v>Exercise</v>
      </c>
      <c r="D412" s="5" t="str">
        <f>VLOOKUP(B412,'WinBUGS output'!A:C,3,FALSE)</f>
        <v>Sertraline</v>
      </c>
      <c r="E412" s="5" t="str">
        <f>FIXED('WinBUGS output'!N411,2)</f>
        <v>0.00</v>
      </c>
      <c r="F412" s="5" t="str">
        <f>FIXED('WinBUGS output'!M411,2)</f>
        <v>-0.25</v>
      </c>
      <c r="G412" s="5" t="str">
        <f>FIXED('WinBUGS output'!O411,2)</f>
        <v>0.26</v>
      </c>
      <c r="H412" s="37" t="s">
        <v>2538</v>
      </c>
      <c r="I412" s="37" t="s">
        <v>2622</v>
      </c>
      <c r="J412" s="37" t="s">
        <v>2623</v>
      </c>
    </row>
    <row r="413" spans="1:10" x14ac:dyDescent="0.25">
      <c r="A413">
        <v>8</v>
      </c>
      <c r="B413">
        <v>19</v>
      </c>
      <c r="C413" s="5" t="str">
        <f>VLOOKUP(A413,'WinBUGS output'!A:C,3,FALSE)</f>
        <v>Exercise</v>
      </c>
      <c r="D413" s="5" t="str">
        <f>VLOOKUP(B413,'WinBUGS output'!A:C,3,FALSE)</f>
        <v>Any AD</v>
      </c>
      <c r="E413" s="5" t="str">
        <f>FIXED('WinBUGS output'!N412,2)</f>
        <v>-0.40</v>
      </c>
      <c r="F413" s="5" t="str">
        <f>FIXED('WinBUGS output'!M412,2)</f>
        <v>-0.78</v>
      </c>
      <c r="G413" s="5" t="str">
        <f>FIXED('WinBUGS output'!O412,2)</f>
        <v>-0.02</v>
      </c>
      <c r="H413" s="37"/>
      <c r="I413" s="37"/>
      <c r="J413" s="37"/>
    </row>
    <row r="414" spans="1:10" x14ac:dyDescent="0.25">
      <c r="A414">
        <v>8</v>
      </c>
      <c r="B414">
        <v>20</v>
      </c>
      <c r="C414" s="5" t="str">
        <f>VLOOKUP(A414,'WinBUGS output'!A:C,3,FALSE)</f>
        <v>Exercise</v>
      </c>
      <c r="D414" s="5" t="str">
        <f>VLOOKUP(B414,'WinBUGS output'!A:C,3,FALSE)</f>
        <v>Short-term psychodynamic psychotherapy individual</v>
      </c>
      <c r="E414" s="5" t="str">
        <f>FIXED('WinBUGS output'!N413,2)</f>
        <v>-0.07</v>
      </c>
      <c r="F414" s="5" t="str">
        <f>FIXED('WinBUGS output'!M413,2)</f>
        <v>-0.46</v>
      </c>
      <c r="G414" s="5" t="str">
        <f>FIXED('WinBUGS output'!O413,2)</f>
        <v>0.33</v>
      </c>
      <c r="H414" s="37"/>
      <c r="I414" s="37"/>
      <c r="J414" s="37"/>
    </row>
    <row r="415" spans="1:10" x14ac:dyDescent="0.25">
      <c r="A415">
        <v>8</v>
      </c>
      <c r="B415">
        <v>21</v>
      </c>
      <c r="C415" s="5" t="str">
        <f>VLOOKUP(A415,'WinBUGS output'!A:C,3,FALSE)</f>
        <v>Exercise</v>
      </c>
      <c r="D415" s="5" t="str">
        <f>VLOOKUP(B415,'WinBUGS output'!A:C,3,FALSE)</f>
        <v>Cognitive bibliotherapy with support</v>
      </c>
      <c r="E415" s="5" t="str">
        <f>FIXED('WinBUGS output'!N414,2)</f>
        <v>0.00</v>
      </c>
      <c r="F415" s="5" t="str">
        <f>FIXED('WinBUGS output'!M414,2)</f>
        <v>-0.38</v>
      </c>
      <c r="G415" s="5" t="str">
        <f>FIXED('WinBUGS output'!O414,2)</f>
        <v>0.39</v>
      </c>
      <c r="H415" s="37"/>
      <c r="I415" s="37"/>
      <c r="J415" s="37"/>
    </row>
    <row r="416" spans="1:10" x14ac:dyDescent="0.25">
      <c r="A416">
        <v>8</v>
      </c>
      <c r="B416">
        <v>22</v>
      </c>
      <c r="C416" s="5" t="str">
        <f>VLOOKUP(A416,'WinBUGS output'!A:C,3,FALSE)</f>
        <v>Exercise</v>
      </c>
      <c r="D416" s="5" t="str">
        <f>VLOOKUP(B416,'WinBUGS output'!A:C,3,FALSE)</f>
        <v>Computerised behavioural activation with support</v>
      </c>
      <c r="E416" s="5" t="str">
        <f>FIXED('WinBUGS output'!N415,2)</f>
        <v>-0.18</v>
      </c>
      <c r="F416" s="5" t="str">
        <f>FIXED('WinBUGS output'!M415,2)</f>
        <v>-0.67</v>
      </c>
      <c r="G416" s="5" t="str">
        <f>FIXED('WinBUGS output'!O415,2)</f>
        <v>0.30</v>
      </c>
      <c r="H416" s="37"/>
      <c r="I416" s="37"/>
      <c r="J416" s="37"/>
    </row>
    <row r="417" spans="1:10" x14ac:dyDescent="0.25">
      <c r="A417">
        <v>8</v>
      </c>
      <c r="B417">
        <v>23</v>
      </c>
      <c r="C417" s="5" t="str">
        <f>VLOOKUP(A417,'WinBUGS output'!A:C,3,FALSE)</f>
        <v>Exercise</v>
      </c>
      <c r="D417" s="5" t="str">
        <f>VLOOKUP(B417,'WinBUGS output'!A:C,3,FALSE)</f>
        <v>Computerised psychodynamic therapy with support</v>
      </c>
      <c r="E417" s="5" t="str">
        <f>FIXED('WinBUGS output'!N416,2)</f>
        <v>-0.56</v>
      </c>
      <c r="F417" s="5" t="str">
        <f>FIXED('WinBUGS output'!M416,2)</f>
        <v>-1.20</v>
      </c>
      <c r="G417" s="5" t="str">
        <f>FIXED('WinBUGS output'!O416,2)</f>
        <v>-0.01</v>
      </c>
      <c r="H417" s="37"/>
      <c r="I417" s="37"/>
      <c r="J417" s="37"/>
    </row>
    <row r="418" spans="1:10" x14ac:dyDescent="0.25">
      <c r="A418">
        <v>8</v>
      </c>
      <c r="B418">
        <v>24</v>
      </c>
      <c r="C418" s="5" t="str">
        <f>VLOOKUP(A418,'WinBUGS output'!A:C,3,FALSE)</f>
        <v>Exercise</v>
      </c>
      <c r="D418" s="5" t="str">
        <f>VLOOKUP(B418,'WinBUGS output'!A:C,3,FALSE)</f>
        <v>Computerised-CBT (CCBT) with support</v>
      </c>
      <c r="E418" s="5" t="str">
        <f>FIXED('WinBUGS output'!N417,2)</f>
        <v>-0.24</v>
      </c>
      <c r="F418" s="5" t="str">
        <f>FIXED('WinBUGS output'!M417,2)</f>
        <v>-0.58</v>
      </c>
      <c r="G418" s="5" t="str">
        <f>FIXED('WinBUGS output'!O417,2)</f>
        <v>0.11</v>
      </c>
      <c r="H418" s="37"/>
      <c r="I418" s="37"/>
      <c r="J418" s="37"/>
    </row>
    <row r="419" spans="1:10" x14ac:dyDescent="0.25">
      <c r="A419">
        <v>8</v>
      </c>
      <c r="B419">
        <v>25</v>
      </c>
      <c r="C419" s="5" t="str">
        <f>VLOOKUP(A419,'WinBUGS output'!A:C,3,FALSE)</f>
        <v>Exercise</v>
      </c>
      <c r="D419" s="5" t="str">
        <f>VLOOKUP(B419,'WinBUGS output'!A:C,3,FALSE)</f>
        <v>Computerised-CBT (CCBT) with support + TAU</v>
      </c>
      <c r="E419" s="5" t="str">
        <f>FIXED('WinBUGS output'!N418,2)</f>
        <v>-0.03</v>
      </c>
      <c r="F419" s="5" t="str">
        <f>FIXED('WinBUGS output'!M418,2)</f>
        <v>-0.53</v>
      </c>
      <c r="G419" s="5" t="str">
        <f>FIXED('WinBUGS output'!O418,2)</f>
        <v>0.53</v>
      </c>
      <c r="H419" s="37"/>
      <c r="I419" s="37"/>
      <c r="J419" s="37"/>
    </row>
    <row r="420" spans="1:10" x14ac:dyDescent="0.25">
      <c r="A420">
        <v>8</v>
      </c>
      <c r="B420">
        <v>26</v>
      </c>
      <c r="C420" s="5" t="str">
        <f>VLOOKUP(A420,'WinBUGS output'!A:C,3,FALSE)</f>
        <v>Exercise</v>
      </c>
      <c r="D420" s="5" t="str">
        <f>VLOOKUP(B420,'WinBUGS output'!A:C,3,FALSE)</f>
        <v>Cognitive bibliotherapy</v>
      </c>
      <c r="E420" s="5" t="str">
        <f>FIXED('WinBUGS output'!N419,2)</f>
        <v>0.15</v>
      </c>
      <c r="F420" s="5" t="str">
        <f>FIXED('WinBUGS output'!M419,2)</f>
        <v>-0.16</v>
      </c>
      <c r="G420" s="5" t="str">
        <f>FIXED('WinBUGS output'!O419,2)</f>
        <v>0.44</v>
      </c>
      <c r="H420" s="37"/>
      <c r="I420" s="37"/>
      <c r="J420" s="37"/>
    </row>
    <row r="421" spans="1:10" x14ac:dyDescent="0.25">
      <c r="A421">
        <v>8</v>
      </c>
      <c r="B421">
        <v>27</v>
      </c>
      <c r="C421" s="5" t="str">
        <f>VLOOKUP(A421,'WinBUGS output'!A:C,3,FALSE)</f>
        <v>Exercise</v>
      </c>
      <c r="D421" s="5" t="str">
        <f>VLOOKUP(B421,'WinBUGS output'!A:C,3,FALSE)</f>
        <v>Cognitive bibliotherapy + TAU</v>
      </c>
      <c r="E421" s="5" t="str">
        <f>FIXED('WinBUGS output'!N420,2)</f>
        <v>0.41</v>
      </c>
      <c r="F421" s="5" t="str">
        <f>FIXED('WinBUGS output'!M420,2)</f>
        <v>-0.07</v>
      </c>
      <c r="G421" s="5" t="str">
        <f>FIXED('WinBUGS output'!O420,2)</f>
        <v>0.94</v>
      </c>
      <c r="H421" s="37"/>
      <c r="I421" s="37"/>
      <c r="J421" s="37"/>
    </row>
    <row r="422" spans="1:10" x14ac:dyDescent="0.25">
      <c r="A422">
        <v>8</v>
      </c>
      <c r="B422">
        <v>28</v>
      </c>
      <c r="C422" s="5" t="str">
        <f>VLOOKUP(A422,'WinBUGS output'!A:C,3,FALSE)</f>
        <v>Exercise</v>
      </c>
      <c r="D422" s="5" t="str">
        <f>VLOOKUP(B422,'WinBUGS output'!A:C,3,FALSE)</f>
        <v>Computerised mindfulness intervention</v>
      </c>
      <c r="E422" s="5" t="str">
        <f>FIXED('WinBUGS output'!N421,2)</f>
        <v>0.11</v>
      </c>
      <c r="F422" s="5" t="str">
        <f>FIXED('WinBUGS output'!M421,2)</f>
        <v>-0.48</v>
      </c>
      <c r="G422" s="5" t="str">
        <f>FIXED('WinBUGS output'!O421,2)</f>
        <v>0.65</v>
      </c>
      <c r="H422" s="37"/>
      <c r="I422" s="37"/>
      <c r="J422" s="37"/>
    </row>
    <row r="423" spans="1:10" x14ac:dyDescent="0.25">
      <c r="A423">
        <v>8</v>
      </c>
      <c r="B423">
        <v>29</v>
      </c>
      <c r="C423" s="5" t="str">
        <f>VLOOKUP(A423,'WinBUGS output'!A:C,3,FALSE)</f>
        <v>Exercise</v>
      </c>
      <c r="D423" s="5" t="str">
        <f>VLOOKUP(B423,'WinBUGS output'!A:C,3,FALSE)</f>
        <v>Computerised-CBT (CCBT)</v>
      </c>
      <c r="E423" s="5" t="str">
        <f>FIXED('WinBUGS output'!N422,2)</f>
        <v>0.01</v>
      </c>
      <c r="F423" s="5" t="str">
        <f>FIXED('WinBUGS output'!M422,2)</f>
        <v>-0.29</v>
      </c>
      <c r="G423" s="5" t="str">
        <f>FIXED('WinBUGS output'!O422,2)</f>
        <v>0.32</v>
      </c>
      <c r="H423" s="37" t="s">
        <v>2624</v>
      </c>
      <c r="I423" s="37" t="s">
        <v>2625</v>
      </c>
      <c r="J423" s="37" t="s">
        <v>2626</v>
      </c>
    </row>
    <row r="424" spans="1:10" x14ac:dyDescent="0.25">
      <c r="A424">
        <v>8</v>
      </c>
      <c r="B424">
        <v>30</v>
      </c>
      <c r="C424" s="5" t="str">
        <f>VLOOKUP(A424,'WinBUGS output'!A:C,3,FALSE)</f>
        <v>Exercise</v>
      </c>
      <c r="D424" s="5" t="str">
        <f>VLOOKUP(B424,'WinBUGS output'!A:C,3,FALSE)</f>
        <v>Online positive psychological intervention</v>
      </c>
      <c r="E424" s="5" t="str">
        <f>FIXED('WinBUGS output'!N423,2)</f>
        <v>0.38</v>
      </c>
      <c r="F424" s="5" t="str">
        <f>FIXED('WinBUGS output'!M423,2)</f>
        <v>-0.08</v>
      </c>
      <c r="G424" s="5" t="str">
        <f>FIXED('WinBUGS output'!O423,2)</f>
        <v>0.89</v>
      </c>
      <c r="H424" s="37"/>
      <c r="I424" s="37"/>
      <c r="J424" s="37"/>
    </row>
    <row r="425" spans="1:10" x14ac:dyDescent="0.25">
      <c r="A425">
        <v>8</v>
      </c>
      <c r="B425">
        <v>31</v>
      </c>
      <c r="C425" s="5" t="str">
        <f>VLOOKUP(A425,'WinBUGS output'!A:C,3,FALSE)</f>
        <v>Exercise</v>
      </c>
      <c r="D425" s="5" t="str">
        <f>VLOOKUP(B425,'WinBUGS output'!A:C,3,FALSE)</f>
        <v>Psychoeducational website</v>
      </c>
      <c r="E425" s="5" t="str">
        <f>FIXED('WinBUGS output'!N424,2)</f>
        <v>0.10</v>
      </c>
      <c r="F425" s="5" t="str">
        <f>FIXED('WinBUGS output'!M424,2)</f>
        <v>-0.38</v>
      </c>
      <c r="G425" s="5" t="str">
        <f>FIXED('WinBUGS output'!O424,2)</f>
        <v>0.55</v>
      </c>
      <c r="H425" s="37"/>
      <c r="I425" s="37"/>
      <c r="J425" s="37"/>
    </row>
    <row r="426" spans="1:10" x14ac:dyDescent="0.25">
      <c r="A426">
        <v>8</v>
      </c>
      <c r="B426">
        <v>32</v>
      </c>
      <c r="C426" s="5" t="str">
        <f>VLOOKUP(A426,'WinBUGS output'!A:C,3,FALSE)</f>
        <v>Exercise</v>
      </c>
      <c r="D426" s="5" t="str">
        <f>VLOOKUP(B426,'WinBUGS output'!A:C,3,FALSE)</f>
        <v>Tailored computerised psychoeducation and self-help strategies</v>
      </c>
      <c r="E426" s="5" t="str">
        <f>FIXED('WinBUGS output'!N425,2)</f>
        <v>0.51</v>
      </c>
      <c r="F426" s="5" t="str">
        <f>FIXED('WinBUGS output'!M425,2)</f>
        <v>-0.02</v>
      </c>
      <c r="G426" s="5" t="str">
        <f>FIXED('WinBUGS output'!O425,2)</f>
        <v>1.17</v>
      </c>
      <c r="H426" s="37"/>
      <c r="I426" s="37"/>
      <c r="J426" s="37"/>
    </row>
    <row r="427" spans="1:10" x14ac:dyDescent="0.25">
      <c r="A427">
        <v>8</v>
      </c>
      <c r="B427">
        <v>33</v>
      </c>
      <c r="C427" s="5" t="str">
        <f>VLOOKUP(A427,'WinBUGS output'!A:C,3,FALSE)</f>
        <v>Exercise</v>
      </c>
      <c r="D427" s="5" t="str">
        <f>VLOOKUP(B427,'WinBUGS output'!A:C,3,FALSE)</f>
        <v>Lifestyle factors discussion</v>
      </c>
      <c r="E427" s="5" t="str">
        <f>FIXED('WinBUGS output'!N426,2)</f>
        <v>0.31</v>
      </c>
      <c r="F427" s="5" t="str">
        <f>FIXED('WinBUGS output'!M426,2)</f>
        <v>-0.15</v>
      </c>
      <c r="G427" s="5" t="str">
        <f>FIXED('WinBUGS output'!O426,2)</f>
        <v>0.81</v>
      </c>
      <c r="H427" s="37"/>
      <c r="I427" s="37"/>
      <c r="J427" s="37"/>
    </row>
    <row r="428" spans="1:10" x14ac:dyDescent="0.25">
      <c r="A428">
        <v>8</v>
      </c>
      <c r="B428">
        <v>34</v>
      </c>
      <c r="C428" s="5" t="str">
        <f>VLOOKUP(A428,'WinBUGS output'!A:C,3,FALSE)</f>
        <v>Exercise</v>
      </c>
      <c r="D428" s="5" t="str">
        <f>VLOOKUP(B428,'WinBUGS output'!A:C,3,FALSE)</f>
        <v>Psychoeducational group programme</v>
      </c>
      <c r="E428" s="5" t="str">
        <f>FIXED('WinBUGS output'!N427,2)</f>
        <v>0.18</v>
      </c>
      <c r="F428" s="5" t="str">
        <f>FIXED('WinBUGS output'!M427,2)</f>
        <v>-0.23</v>
      </c>
      <c r="G428" s="5" t="str">
        <f>FIXED('WinBUGS output'!O427,2)</f>
        <v>0.59</v>
      </c>
      <c r="H428" s="37"/>
      <c r="I428" s="37"/>
      <c r="J428" s="37"/>
    </row>
    <row r="429" spans="1:10" x14ac:dyDescent="0.25">
      <c r="A429">
        <v>8</v>
      </c>
      <c r="B429">
        <v>35</v>
      </c>
      <c r="C429" s="5" t="str">
        <f>VLOOKUP(A429,'WinBUGS output'!A:C,3,FALSE)</f>
        <v>Exercise</v>
      </c>
      <c r="D429" s="5" t="str">
        <f>VLOOKUP(B429,'WinBUGS output'!A:C,3,FALSE)</f>
        <v>Psychoeducational group programme + TAU</v>
      </c>
      <c r="E429" s="5" t="str">
        <f>FIXED('WinBUGS output'!N428,2)</f>
        <v>0.13</v>
      </c>
      <c r="F429" s="5" t="str">
        <f>FIXED('WinBUGS output'!M428,2)</f>
        <v>-0.38</v>
      </c>
      <c r="G429" s="5" t="str">
        <f>FIXED('WinBUGS output'!O428,2)</f>
        <v>0.61</v>
      </c>
      <c r="H429" s="37"/>
      <c r="I429" s="37"/>
      <c r="J429" s="37"/>
    </row>
    <row r="430" spans="1:10" x14ac:dyDescent="0.25">
      <c r="A430">
        <v>8</v>
      </c>
      <c r="B430">
        <v>36</v>
      </c>
      <c r="C430" s="5" t="str">
        <f>VLOOKUP(A430,'WinBUGS output'!A:C,3,FALSE)</f>
        <v>Exercise</v>
      </c>
      <c r="D430" s="5" t="str">
        <f>VLOOKUP(B430,'WinBUGS output'!A:C,3,FALSE)</f>
        <v>Interpersonal psychotherapy (IPT)</v>
      </c>
      <c r="E430" s="5" t="str">
        <f>FIXED('WinBUGS output'!N429,2)</f>
        <v>0.10</v>
      </c>
      <c r="F430" s="5" t="str">
        <f>FIXED('WinBUGS output'!M429,2)</f>
        <v>-0.25</v>
      </c>
      <c r="G430" s="5" t="str">
        <f>FIXED('WinBUGS output'!O429,2)</f>
        <v>0.45</v>
      </c>
      <c r="H430" s="37"/>
      <c r="I430" s="37"/>
      <c r="J430" s="37"/>
    </row>
    <row r="431" spans="1:10" x14ac:dyDescent="0.25">
      <c r="A431">
        <v>8</v>
      </c>
      <c r="B431">
        <v>37</v>
      </c>
      <c r="C431" s="5" t="str">
        <f>VLOOKUP(A431,'WinBUGS output'!A:C,3,FALSE)</f>
        <v>Exercise</v>
      </c>
      <c r="D431" s="5" t="str">
        <f>VLOOKUP(B431,'WinBUGS output'!A:C,3,FALSE)</f>
        <v>Non-directive counselling</v>
      </c>
      <c r="E431" s="5" t="str">
        <f>FIXED('WinBUGS output'!N430,2)</f>
        <v>0.11</v>
      </c>
      <c r="F431" s="5" t="str">
        <f>FIXED('WinBUGS output'!M430,2)</f>
        <v>-0.34</v>
      </c>
      <c r="G431" s="5" t="str">
        <f>FIXED('WinBUGS output'!O430,2)</f>
        <v>0.56</v>
      </c>
      <c r="H431" s="37"/>
      <c r="I431" s="37"/>
      <c r="J431" s="37"/>
    </row>
    <row r="432" spans="1:10" x14ac:dyDescent="0.25">
      <c r="A432">
        <v>8</v>
      </c>
      <c r="B432">
        <v>38</v>
      </c>
      <c r="C432" s="5" t="str">
        <f>VLOOKUP(A432,'WinBUGS output'!A:C,3,FALSE)</f>
        <v>Exercise</v>
      </c>
      <c r="D432" s="5" t="str">
        <f>VLOOKUP(B432,'WinBUGS output'!A:C,3,FALSE)</f>
        <v>Wheel of wellness counselling</v>
      </c>
      <c r="E432" s="5" t="str">
        <f>FIXED('WinBUGS output'!N431,2)</f>
        <v>0.16</v>
      </c>
      <c r="F432" s="5" t="str">
        <f>FIXED('WinBUGS output'!M431,2)</f>
        <v>-0.41</v>
      </c>
      <c r="G432" s="5" t="str">
        <f>FIXED('WinBUGS output'!O431,2)</f>
        <v>0.73</v>
      </c>
      <c r="H432" s="37"/>
      <c r="I432" s="37"/>
      <c r="J432" s="37"/>
    </row>
    <row r="433" spans="1:10" x14ac:dyDescent="0.25">
      <c r="A433">
        <v>8</v>
      </c>
      <c r="B433">
        <v>39</v>
      </c>
      <c r="C433" s="5" t="str">
        <f>VLOOKUP(A433,'WinBUGS output'!A:C,3,FALSE)</f>
        <v>Exercise</v>
      </c>
      <c r="D433" s="5" t="str">
        <f>VLOOKUP(B433,'WinBUGS output'!A:C,3,FALSE)</f>
        <v>Problem solving individual + enhanced TAU</v>
      </c>
      <c r="E433" s="5" t="str">
        <f>FIXED('WinBUGS output'!N432,2)</f>
        <v>0.98</v>
      </c>
      <c r="F433" s="5" t="str">
        <f>FIXED('WinBUGS output'!M432,2)</f>
        <v>0.19</v>
      </c>
      <c r="G433" s="5" t="str">
        <f>FIXED('WinBUGS output'!O432,2)</f>
        <v>1.83</v>
      </c>
      <c r="H433" s="37"/>
      <c r="I433" s="37"/>
      <c r="J433" s="37"/>
    </row>
    <row r="434" spans="1:10" x14ac:dyDescent="0.25">
      <c r="A434">
        <v>8</v>
      </c>
      <c r="B434">
        <v>40</v>
      </c>
      <c r="C434" s="5" t="str">
        <f>VLOOKUP(A434,'WinBUGS output'!A:C,3,FALSE)</f>
        <v>Exercise</v>
      </c>
      <c r="D434" s="5" t="str">
        <f>VLOOKUP(B434,'WinBUGS output'!A:C,3,FALSE)</f>
        <v>Behavioural activation (BA)</v>
      </c>
      <c r="E434" s="5" t="str">
        <f>FIXED('WinBUGS output'!N433,2)</f>
        <v>-0.57</v>
      </c>
      <c r="F434" s="5" t="str">
        <f>FIXED('WinBUGS output'!M433,2)</f>
        <v>-0.99</v>
      </c>
      <c r="G434" s="5" t="str">
        <f>FIXED('WinBUGS output'!O433,2)</f>
        <v>-0.16</v>
      </c>
      <c r="H434" s="37"/>
      <c r="I434" s="37"/>
      <c r="J434" s="37"/>
    </row>
    <row r="435" spans="1:10" x14ac:dyDescent="0.25">
      <c r="A435">
        <v>8</v>
      </c>
      <c r="B435">
        <v>41</v>
      </c>
      <c r="C435" s="5" t="str">
        <f>VLOOKUP(A435,'WinBUGS output'!A:C,3,FALSE)</f>
        <v>Exercise</v>
      </c>
      <c r="D435" s="5" t="str">
        <f>VLOOKUP(B435,'WinBUGS output'!A:C,3,FALSE)</f>
        <v>CBT individual (under 15 sessions)</v>
      </c>
      <c r="E435" s="5" t="str">
        <f>FIXED('WinBUGS output'!N434,2)</f>
        <v>-0.30</v>
      </c>
      <c r="F435" s="5" t="str">
        <f>FIXED('WinBUGS output'!M434,2)</f>
        <v>-0.70</v>
      </c>
      <c r="G435" s="5" t="str">
        <f>FIXED('WinBUGS output'!O434,2)</f>
        <v>0.09</v>
      </c>
      <c r="H435" s="37"/>
      <c r="I435" s="37"/>
      <c r="J435" s="37"/>
    </row>
    <row r="436" spans="1:10" x14ac:dyDescent="0.25">
      <c r="A436">
        <v>8</v>
      </c>
      <c r="B436">
        <v>42</v>
      </c>
      <c r="C436" s="5" t="str">
        <f>VLOOKUP(A436,'WinBUGS output'!A:C,3,FALSE)</f>
        <v>Exercise</v>
      </c>
      <c r="D436" s="5" t="str">
        <f>VLOOKUP(B436,'WinBUGS output'!A:C,3,FALSE)</f>
        <v>CBT individual (under 15 sessions) + TAU</v>
      </c>
      <c r="E436" s="5" t="str">
        <f>FIXED('WinBUGS output'!N435,2)</f>
        <v>-0.30</v>
      </c>
      <c r="F436" s="5" t="str">
        <f>FIXED('WinBUGS output'!M435,2)</f>
        <v>-0.74</v>
      </c>
      <c r="G436" s="5" t="str">
        <f>FIXED('WinBUGS output'!O435,2)</f>
        <v>0.13</v>
      </c>
      <c r="H436" s="37"/>
      <c r="I436" s="37"/>
      <c r="J436" s="37"/>
    </row>
    <row r="437" spans="1:10" x14ac:dyDescent="0.25">
      <c r="A437">
        <v>8</v>
      </c>
      <c r="B437">
        <v>43</v>
      </c>
      <c r="C437" s="5" t="str">
        <f>VLOOKUP(A437,'WinBUGS output'!A:C,3,FALSE)</f>
        <v>Exercise</v>
      </c>
      <c r="D437" s="5" t="str">
        <f>VLOOKUP(B437,'WinBUGS output'!A:C,3,FALSE)</f>
        <v>CBT individual (over 15 sessions)</v>
      </c>
      <c r="E437" s="5" t="str">
        <f>FIXED('WinBUGS output'!N436,2)</f>
        <v>-0.27</v>
      </c>
      <c r="F437" s="5" t="str">
        <f>FIXED('WinBUGS output'!M436,2)</f>
        <v>-0.59</v>
      </c>
      <c r="G437" s="5" t="str">
        <f>FIXED('WinBUGS output'!O436,2)</f>
        <v>0.04</v>
      </c>
      <c r="H437" s="37"/>
      <c r="I437" s="37"/>
      <c r="J437" s="37"/>
    </row>
    <row r="438" spans="1:10" x14ac:dyDescent="0.25">
      <c r="A438">
        <v>8</v>
      </c>
      <c r="B438">
        <v>44</v>
      </c>
      <c r="C438" s="5" t="str">
        <f>VLOOKUP(A438,'WinBUGS output'!A:C,3,FALSE)</f>
        <v>Exercise</v>
      </c>
      <c r="D438" s="5" t="str">
        <f>VLOOKUP(B438,'WinBUGS output'!A:C,3,FALSE)</f>
        <v>CBT individual (over 15 sessions) + TAU</v>
      </c>
      <c r="E438" s="5" t="str">
        <f>FIXED('WinBUGS output'!N437,2)</f>
        <v>0.41</v>
      </c>
      <c r="F438" s="5" t="str">
        <f>FIXED('WinBUGS output'!M437,2)</f>
        <v>-0.35</v>
      </c>
      <c r="G438" s="5" t="str">
        <f>FIXED('WinBUGS output'!O437,2)</f>
        <v>1.33</v>
      </c>
      <c r="H438" s="37"/>
      <c r="I438" s="37"/>
      <c r="J438" s="37"/>
    </row>
    <row r="439" spans="1:10" x14ac:dyDescent="0.25">
      <c r="A439">
        <v>8</v>
      </c>
      <c r="B439">
        <v>45</v>
      </c>
      <c r="C439" s="5" t="str">
        <f>VLOOKUP(A439,'WinBUGS output'!A:C,3,FALSE)</f>
        <v>Exercise</v>
      </c>
      <c r="D439" s="5" t="str">
        <f>VLOOKUP(B439,'WinBUGS output'!A:C,3,FALSE)</f>
        <v>Rational emotive behaviour therapy (REBT) individual</v>
      </c>
      <c r="E439" s="5" t="str">
        <f>FIXED('WinBUGS output'!N438,2)</f>
        <v>-0.26</v>
      </c>
      <c r="F439" s="5" t="str">
        <f>FIXED('WinBUGS output'!M438,2)</f>
        <v>-0.74</v>
      </c>
      <c r="G439" s="5" t="str">
        <f>FIXED('WinBUGS output'!O438,2)</f>
        <v>0.21</v>
      </c>
      <c r="H439" s="37"/>
      <c r="I439" s="37"/>
      <c r="J439" s="37"/>
    </row>
    <row r="440" spans="1:10" x14ac:dyDescent="0.25">
      <c r="A440">
        <v>8</v>
      </c>
      <c r="B440">
        <v>46</v>
      </c>
      <c r="C440" s="5" t="str">
        <f>VLOOKUP(A440,'WinBUGS output'!A:C,3,FALSE)</f>
        <v>Exercise</v>
      </c>
      <c r="D440" s="5" t="str">
        <f>VLOOKUP(B440,'WinBUGS output'!A:C,3,FALSE)</f>
        <v>Third-wave cognitive therapy individual</v>
      </c>
      <c r="E440" s="5" t="str">
        <f>FIXED('WinBUGS output'!N439,2)</f>
        <v>-0.38</v>
      </c>
      <c r="F440" s="5" t="str">
        <f>FIXED('WinBUGS output'!M439,2)</f>
        <v>-0.83</v>
      </c>
      <c r="G440" s="5" t="str">
        <f>FIXED('WinBUGS output'!O439,2)</f>
        <v>0.05</v>
      </c>
      <c r="H440" s="37"/>
      <c r="I440" s="37"/>
      <c r="J440" s="37"/>
    </row>
    <row r="441" spans="1:10" x14ac:dyDescent="0.25">
      <c r="A441">
        <v>8</v>
      </c>
      <c r="B441">
        <v>47</v>
      </c>
      <c r="C441" s="5" t="str">
        <f>VLOOKUP(A441,'WinBUGS output'!A:C,3,FALSE)</f>
        <v>Exercise</v>
      </c>
      <c r="D441" s="5" t="str">
        <f>VLOOKUP(B441,'WinBUGS output'!A:C,3,FALSE)</f>
        <v>Third-wave cognitive therapy individual + TAU</v>
      </c>
      <c r="E441" s="5" t="str">
        <f>FIXED('WinBUGS output'!N440,2)</f>
        <v>-0.37</v>
      </c>
      <c r="F441" s="5" t="str">
        <f>FIXED('WinBUGS output'!M440,2)</f>
        <v>-0.96</v>
      </c>
      <c r="G441" s="5" t="str">
        <f>FIXED('WinBUGS output'!O440,2)</f>
        <v>0.16</v>
      </c>
      <c r="H441" s="37"/>
      <c r="I441" s="37"/>
      <c r="J441" s="37"/>
    </row>
    <row r="442" spans="1:10" x14ac:dyDescent="0.25">
      <c r="A442">
        <v>8</v>
      </c>
      <c r="B442">
        <v>48</v>
      </c>
      <c r="C442" s="5" t="str">
        <f>VLOOKUP(A442,'WinBUGS output'!A:C,3,FALSE)</f>
        <v>Exercise</v>
      </c>
      <c r="D442" s="5" t="str">
        <f>VLOOKUP(B442,'WinBUGS output'!A:C,3,FALSE)</f>
        <v>CBT group (under 15 sessions)</v>
      </c>
      <c r="E442" s="5" t="str">
        <f>FIXED('WinBUGS output'!N441,2)</f>
        <v>0.06</v>
      </c>
      <c r="F442" s="5" t="str">
        <f>FIXED('WinBUGS output'!M441,2)</f>
        <v>-0.35</v>
      </c>
      <c r="G442" s="5" t="str">
        <f>FIXED('WinBUGS output'!O441,2)</f>
        <v>0.44</v>
      </c>
      <c r="H442" s="37"/>
      <c r="I442" s="37"/>
      <c r="J442" s="37"/>
    </row>
    <row r="443" spans="1:10" x14ac:dyDescent="0.25">
      <c r="A443">
        <v>8</v>
      </c>
      <c r="B443">
        <v>49</v>
      </c>
      <c r="C443" s="5" t="str">
        <f>VLOOKUP(A443,'WinBUGS output'!A:C,3,FALSE)</f>
        <v>Exercise</v>
      </c>
      <c r="D443" s="5" t="str">
        <f>VLOOKUP(B443,'WinBUGS output'!A:C,3,FALSE)</f>
        <v>CBT group (under 15 sessions) + TAU</v>
      </c>
      <c r="E443" s="5" t="str">
        <f>FIXED('WinBUGS output'!N442,2)</f>
        <v>0.00</v>
      </c>
      <c r="F443" s="5" t="str">
        <f>FIXED('WinBUGS output'!M442,2)</f>
        <v>-0.48</v>
      </c>
      <c r="G443" s="5" t="str">
        <f>FIXED('WinBUGS output'!O442,2)</f>
        <v>0.42</v>
      </c>
      <c r="H443" s="37"/>
      <c r="I443" s="37"/>
      <c r="J443" s="37"/>
    </row>
    <row r="444" spans="1:10" x14ac:dyDescent="0.25">
      <c r="A444">
        <v>8</v>
      </c>
      <c r="B444">
        <v>50</v>
      </c>
      <c r="C444" s="5" t="str">
        <f>VLOOKUP(A444,'WinBUGS output'!A:C,3,FALSE)</f>
        <v>Exercise</v>
      </c>
      <c r="D444" s="5" t="str">
        <f>VLOOKUP(B444,'WinBUGS output'!A:C,3,FALSE)</f>
        <v>Coping with Depression course (group)</v>
      </c>
      <c r="E444" s="5" t="str">
        <f>FIXED('WinBUGS output'!N443,2)</f>
        <v>0.18</v>
      </c>
      <c r="F444" s="5" t="str">
        <f>FIXED('WinBUGS output'!M443,2)</f>
        <v>-0.23</v>
      </c>
      <c r="G444" s="5" t="str">
        <f>FIXED('WinBUGS output'!O443,2)</f>
        <v>0.64</v>
      </c>
      <c r="H444" s="37"/>
      <c r="I444" s="37"/>
      <c r="J444" s="37"/>
    </row>
    <row r="445" spans="1:10" x14ac:dyDescent="0.25">
      <c r="A445">
        <v>8</v>
      </c>
      <c r="B445">
        <v>51</v>
      </c>
      <c r="C445" s="5" t="str">
        <f>VLOOKUP(A445,'WinBUGS output'!A:C,3,FALSE)</f>
        <v>Exercise</v>
      </c>
      <c r="D445" s="5" t="str">
        <f>VLOOKUP(B445,'WinBUGS output'!A:C,3,FALSE)</f>
        <v>Third-wave cognitive therapy group</v>
      </c>
      <c r="E445" s="5" t="str">
        <f>FIXED('WinBUGS output'!N444,2)</f>
        <v>0.18</v>
      </c>
      <c r="F445" s="5" t="str">
        <f>FIXED('WinBUGS output'!M444,2)</f>
        <v>-0.21</v>
      </c>
      <c r="G445" s="5" t="str">
        <f>FIXED('WinBUGS output'!O444,2)</f>
        <v>0.59</v>
      </c>
      <c r="H445" s="37"/>
      <c r="I445" s="37"/>
      <c r="J445" s="37"/>
    </row>
    <row r="446" spans="1:10" x14ac:dyDescent="0.25">
      <c r="A446">
        <v>8</v>
      </c>
      <c r="B446">
        <v>52</v>
      </c>
      <c r="C446" s="5" t="str">
        <f>VLOOKUP(A446,'WinBUGS output'!A:C,3,FALSE)</f>
        <v>Exercise</v>
      </c>
      <c r="D446" s="5" t="str">
        <f>VLOOKUP(B446,'WinBUGS output'!A:C,3,FALSE)</f>
        <v>Third-wave cognitive therapy group + TAU</v>
      </c>
      <c r="E446" s="5" t="str">
        <f>FIXED('WinBUGS output'!N445,2)</f>
        <v>0.08</v>
      </c>
      <c r="F446" s="5" t="str">
        <f>FIXED('WinBUGS output'!M445,2)</f>
        <v>-0.47</v>
      </c>
      <c r="G446" s="5" t="str">
        <f>FIXED('WinBUGS output'!O445,2)</f>
        <v>0.61</v>
      </c>
      <c r="H446" s="37"/>
      <c r="I446" s="37"/>
      <c r="J446" s="37"/>
    </row>
    <row r="447" spans="1:10" x14ac:dyDescent="0.25">
      <c r="A447">
        <v>8</v>
      </c>
      <c r="B447">
        <v>53</v>
      </c>
      <c r="C447" s="5" t="str">
        <f>VLOOKUP(A447,'WinBUGS output'!A:C,3,FALSE)</f>
        <v>Exercise</v>
      </c>
      <c r="D447" s="5" t="str">
        <f>VLOOKUP(B447,'WinBUGS output'!A:C,3,FALSE)</f>
        <v>CBT individual (over 15 sessions) + any TCA</v>
      </c>
      <c r="E447" s="5" t="str">
        <f>FIXED('WinBUGS output'!N446,2)</f>
        <v>-0.47</v>
      </c>
      <c r="F447" s="5" t="str">
        <f>FIXED('WinBUGS output'!M446,2)</f>
        <v>-0.97</v>
      </c>
      <c r="G447" s="5" t="str">
        <f>FIXED('WinBUGS output'!O446,2)</f>
        <v>0.04</v>
      </c>
      <c r="H447" s="37"/>
      <c r="I447" s="37"/>
      <c r="J447" s="37"/>
    </row>
    <row r="448" spans="1:10" x14ac:dyDescent="0.25">
      <c r="A448">
        <v>8</v>
      </c>
      <c r="B448">
        <v>54</v>
      </c>
      <c r="C448" s="5" t="str">
        <f>VLOOKUP(A448,'WinBUGS output'!A:C,3,FALSE)</f>
        <v>Exercise</v>
      </c>
      <c r="D448" s="5" t="str">
        <f>VLOOKUP(B448,'WinBUGS output'!A:C,3,FALSE)</f>
        <v>CBT individual (over 15 sessions) + imipramine</v>
      </c>
      <c r="E448" s="5" t="str">
        <f>FIXED('WinBUGS output'!N447,2)</f>
        <v>-0.52</v>
      </c>
      <c r="F448" s="5" t="str">
        <f>FIXED('WinBUGS output'!M447,2)</f>
        <v>-1.09</v>
      </c>
      <c r="G448" s="5" t="str">
        <f>FIXED('WinBUGS output'!O447,2)</f>
        <v>0.06</v>
      </c>
      <c r="H448" s="37"/>
      <c r="I448" s="37"/>
      <c r="J448" s="37"/>
    </row>
    <row r="449" spans="1:10" x14ac:dyDescent="0.25">
      <c r="A449">
        <v>8</v>
      </c>
      <c r="B449">
        <v>55</v>
      </c>
      <c r="C449" s="5" t="str">
        <f>VLOOKUP(A449,'WinBUGS output'!A:C,3,FALSE)</f>
        <v>Exercise</v>
      </c>
      <c r="D449" s="5" t="str">
        <f>VLOOKUP(B449,'WinBUGS output'!A:C,3,FALSE)</f>
        <v>Supportive psychotherapy + any SSRI</v>
      </c>
      <c r="E449" s="5" t="str">
        <f>FIXED('WinBUGS output'!N448,2)</f>
        <v>-1.04</v>
      </c>
      <c r="F449" s="5" t="str">
        <f>FIXED('WinBUGS output'!M448,2)</f>
        <v>-2.51</v>
      </c>
      <c r="G449" s="5" t="str">
        <f>FIXED('WinBUGS output'!O448,2)</f>
        <v>0.44</v>
      </c>
      <c r="H449" s="37"/>
      <c r="I449" s="37"/>
      <c r="J449" s="37"/>
    </row>
    <row r="450" spans="1:10" x14ac:dyDescent="0.25">
      <c r="A450">
        <v>8</v>
      </c>
      <c r="B450">
        <v>56</v>
      </c>
      <c r="C450" s="5" t="str">
        <f>VLOOKUP(A450,'WinBUGS output'!A:C,3,FALSE)</f>
        <v>Exercise</v>
      </c>
      <c r="D450" s="5" t="str">
        <f>VLOOKUP(B450,'WinBUGS output'!A:C,3,FALSE)</f>
        <v>Interpersonal psychotherapy (IPT) + any AD</v>
      </c>
      <c r="E450" s="5" t="str">
        <f>FIXED('WinBUGS output'!N449,2)</f>
        <v>-1.16</v>
      </c>
      <c r="F450" s="5" t="str">
        <f>FIXED('WinBUGS output'!M449,2)</f>
        <v>-1.84</v>
      </c>
      <c r="G450" s="5" t="str">
        <f>FIXED('WinBUGS output'!O449,2)</f>
        <v>-0.47</v>
      </c>
      <c r="H450" s="37"/>
      <c r="I450" s="37"/>
      <c r="J450" s="37"/>
    </row>
    <row r="451" spans="1:10" x14ac:dyDescent="0.25">
      <c r="A451">
        <v>8</v>
      </c>
      <c r="B451">
        <v>57</v>
      </c>
      <c r="C451" s="5" t="str">
        <f>VLOOKUP(A451,'WinBUGS output'!A:C,3,FALSE)</f>
        <v>Exercise</v>
      </c>
      <c r="D451" s="5" t="str">
        <f>VLOOKUP(B451,'WinBUGS output'!A:C,3,FALSE)</f>
        <v>Short-term psychodynamic psychotherapy individual + Any AD</v>
      </c>
      <c r="E451" s="5" t="str">
        <f>FIXED('WinBUGS output'!N450,2)</f>
        <v>-0.82</v>
      </c>
      <c r="F451" s="5" t="str">
        <f>FIXED('WinBUGS output'!M450,2)</f>
        <v>-1.49</v>
      </c>
      <c r="G451" s="5" t="str">
        <f>FIXED('WinBUGS output'!O450,2)</f>
        <v>-0.14</v>
      </c>
      <c r="H451" s="37"/>
      <c r="I451" s="37"/>
      <c r="J451" s="37"/>
    </row>
    <row r="452" spans="1:10" x14ac:dyDescent="0.25">
      <c r="A452">
        <v>8</v>
      </c>
      <c r="B452">
        <v>58</v>
      </c>
      <c r="C452" s="5" t="str">
        <f>VLOOKUP(A452,'WinBUGS output'!A:C,3,FALSE)</f>
        <v>Exercise</v>
      </c>
      <c r="D452" s="5" t="str">
        <f>VLOOKUP(B452,'WinBUGS output'!A:C,3,FALSE)</f>
        <v>Short-term psychodynamic psychotherapy individual + any SSRI</v>
      </c>
      <c r="E452" s="5" t="str">
        <f>FIXED('WinBUGS output'!N451,2)</f>
        <v>-0.82</v>
      </c>
      <c r="F452" s="5" t="str">
        <f>FIXED('WinBUGS output'!M451,2)</f>
        <v>-2.04</v>
      </c>
      <c r="G452" s="5" t="str">
        <f>FIXED('WinBUGS output'!O451,2)</f>
        <v>0.41</v>
      </c>
      <c r="H452" s="37"/>
      <c r="I452" s="37"/>
      <c r="J452" s="37"/>
    </row>
    <row r="453" spans="1:10" x14ac:dyDescent="0.25">
      <c r="A453">
        <v>8</v>
      </c>
      <c r="B453">
        <v>59</v>
      </c>
      <c r="C453" s="5" t="str">
        <f>VLOOKUP(A453,'WinBUGS output'!A:C,3,FALSE)</f>
        <v>Exercise</v>
      </c>
      <c r="D453" s="5" t="str">
        <f>VLOOKUP(B453,'WinBUGS output'!A:C,3,FALSE)</f>
        <v>CBT individual (over 15 sessions) + Pill placebo</v>
      </c>
      <c r="E453" s="5" t="str">
        <f>FIXED('WinBUGS output'!N452,2)</f>
        <v>-1.00</v>
      </c>
      <c r="F453" s="5" t="str">
        <f>FIXED('WinBUGS output'!M452,2)</f>
        <v>-1.69</v>
      </c>
      <c r="G453" s="5" t="str">
        <f>FIXED('WinBUGS output'!O452,2)</f>
        <v>-0.32</v>
      </c>
      <c r="H453" s="37"/>
      <c r="I453" s="37"/>
      <c r="J453" s="37"/>
    </row>
    <row r="454" spans="1:10" x14ac:dyDescent="0.25">
      <c r="A454">
        <v>8</v>
      </c>
      <c r="B454">
        <v>60</v>
      </c>
      <c r="C454" s="5" t="str">
        <f>VLOOKUP(A454,'WinBUGS output'!A:C,3,FALSE)</f>
        <v>Exercise</v>
      </c>
      <c r="D454" s="5" t="str">
        <f>VLOOKUP(B454,'WinBUGS output'!A:C,3,FALSE)</f>
        <v>Exercise + Sertraline</v>
      </c>
      <c r="E454" s="5" t="str">
        <f>FIXED('WinBUGS output'!N453,2)</f>
        <v>-0.80</v>
      </c>
      <c r="F454" s="5" t="str">
        <f>FIXED('WinBUGS output'!M453,2)</f>
        <v>-1.42</v>
      </c>
      <c r="G454" s="5" t="str">
        <f>FIXED('WinBUGS output'!O453,2)</f>
        <v>-0.17</v>
      </c>
      <c r="H454" s="37"/>
      <c r="I454" s="37"/>
      <c r="J454" s="37"/>
    </row>
    <row r="455" spans="1:10" x14ac:dyDescent="0.25">
      <c r="A455">
        <v>8</v>
      </c>
      <c r="B455">
        <v>61</v>
      </c>
      <c r="C455" s="5" t="str">
        <f>VLOOKUP(A455,'WinBUGS output'!A:C,3,FALSE)</f>
        <v>Exercise</v>
      </c>
      <c r="D455" s="5" t="str">
        <f>VLOOKUP(B455,'WinBUGS output'!A:C,3,FALSE)</f>
        <v>Cognitive bibliotherapy + escitalopram</v>
      </c>
      <c r="E455" s="5" t="str">
        <f>FIXED('WinBUGS output'!N454,2)</f>
        <v>0.05</v>
      </c>
      <c r="F455" s="5" t="str">
        <f>FIXED('WinBUGS output'!M454,2)</f>
        <v>-0.62</v>
      </c>
      <c r="G455" s="5" t="str">
        <f>FIXED('WinBUGS output'!O454,2)</f>
        <v>0.73</v>
      </c>
      <c r="H455" s="37"/>
      <c r="I455" s="37"/>
      <c r="J455" s="37"/>
    </row>
    <row r="456" spans="1:10" x14ac:dyDescent="0.25">
      <c r="A456">
        <v>9</v>
      </c>
      <c r="B456">
        <v>10</v>
      </c>
      <c r="C456" s="5" t="str">
        <f>VLOOKUP(A456,'WinBUGS output'!A:C,3,FALSE)</f>
        <v>Exercise + TAU</v>
      </c>
      <c r="D456" s="5" t="str">
        <f>VLOOKUP(B456,'WinBUGS output'!A:C,3,FALSE)</f>
        <v>Internet-delivered therapist-guided physical activity</v>
      </c>
      <c r="E456" s="5" t="str">
        <f>FIXED('WinBUGS output'!N455,2)</f>
        <v>0.12</v>
      </c>
      <c r="F456" s="5" t="str">
        <f>FIXED('WinBUGS output'!M455,2)</f>
        <v>-0.52</v>
      </c>
      <c r="G456" s="5" t="str">
        <f>FIXED('WinBUGS output'!O455,2)</f>
        <v>0.97</v>
      </c>
      <c r="H456" s="37"/>
      <c r="I456" s="37"/>
      <c r="J456" s="37"/>
    </row>
    <row r="457" spans="1:10" x14ac:dyDescent="0.25">
      <c r="A457">
        <v>9</v>
      </c>
      <c r="B457">
        <v>11</v>
      </c>
      <c r="C457" s="5" t="str">
        <f>VLOOKUP(A457,'WinBUGS output'!A:C,3,FALSE)</f>
        <v>Exercise + TAU</v>
      </c>
      <c r="D457" s="5" t="str">
        <f>VLOOKUP(B457,'WinBUGS output'!A:C,3,FALSE)</f>
        <v>Any TCA</v>
      </c>
      <c r="E457" s="5" t="str">
        <f>FIXED('WinBUGS output'!N456,2)</f>
        <v>0.03</v>
      </c>
      <c r="F457" s="5" t="str">
        <f>FIXED('WinBUGS output'!M456,2)</f>
        <v>-0.70</v>
      </c>
      <c r="G457" s="5" t="str">
        <f>FIXED('WinBUGS output'!O456,2)</f>
        <v>0.81</v>
      </c>
      <c r="H457" s="37"/>
      <c r="I457" s="37"/>
      <c r="J457" s="37"/>
    </row>
    <row r="458" spans="1:10" x14ac:dyDescent="0.25">
      <c r="A458">
        <v>9</v>
      </c>
      <c r="B458">
        <v>12</v>
      </c>
      <c r="C458" s="5" t="str">
        <f>VLOOKUP(A458,'WinBUGS output'!A:C,3,FALSE)</f>
        <v>Exercise + TAU</v>
      </c>
      <c r="D458" s="5" t="str">
        <f>VLOOKUP(B458,'WinBUGS output'!A:C,3,FALSE)</f>
        <v>Amitriptyline</v>
      </c>
      <c r="E458" s="5" t="str">
        <f>FIXED('WinBUGS output'!N457,2)</f>
        <v>-0.13</v>
      </c>
      <c r="F458" s="5" t="str">
        <f>FIXED('WinBUGS output'!M457,2)</f>
        <v>-0.82</v>
      </c>
      <c r="G458" s="5" t="str">
        <f>FIXED('WinBUGS output'!O457,2)</f>
        <v>0.60</v>
      </c>
      <c r="H458" s="37"/>
      <c r="I458" s="37"/>
      <c r="J458" s="37"/>
    </row>
    <row r="459" spans="1:10" x14ac:dyDescent="0.25">
      <c r="A459">
        <v>9</v>
      </c>
      <c r="B459">
        <v>13</v>
      </c>
      <c r="C459" s="5" t="str">
        <f>VLOOKUP(A459,'WinBUGS output'!A:C,3,FALSE)</f>
        <v>Exercise + TAU</v>
      </c>
      <c r="D459" s="5" t="str">
        <f>VLOOKUP(B459,'WinBUGS output'!A:C,3,FALSE)</f>
        <v>Imipramine</v>
      </c>
      <c r="E459" s="5" t="str">
        <f>FIXED('WinBUGS output'!N458,2)</f>
        <v>-0.02</v>
      </c>
      <c r="F459" s="5" t="str">
        <f>FIXED('WinBUGS output'!M458,2)</f>
        <v>-0.70</v>
      </c>
      <c r="G459" s="5" t="str">
        <f>FIXED('WinBUGS output'!O458,2)</f>
        <v>0.71</v>
      </c>
      <c r="H459" s="37"/>
      <c r="I459" s="37"/>
      <c r="J459" s="37"/>
    </row>
    <row r="460" spans="1:10" x14ac:dyDescent="0.25">
      <c r="A460">
        <v>9</v>
      </c>
      <c r="B460">
        <v>14</v>
      </c>
      <c r="C460" s="5" t="str">
        <f>VLOOKUP(A460,'WinBUGS output'!A:C,3,FALSE)</f>
        <v>Exercise + TAU</v>
      </c>
      <c r="D460" s="5" t="str">
        <f>VLOOKUP(B460,'WinBUGS output'!A:C,3,FALSE)</f>
        <v>Lofepramine</v>
      </c>
      <c r="E460" s="5" t="str">
        <f>FIXED('WinBUGS output'!N459,2)</f>
        <v>-0.06</v>
      </c>
      <c r="F460" s="5" t="str">
        <f>FIXED('WinBUGS output'!M459,2)</f>
        <v>-0.82</v>
      </c>
      <c r="G460" s="5" t="str">
        <f>FIXED('WinBUGS output'!O459,2)</f>
        <v>0.72</v>
      </c>
      <c r="H460" s="37"/>
      <c r="I460" s="37"/>
      <c r="J460" s="37"/>
    </row>
    <row r="461" spans="1:10" x14ac:dyDescent="0.25">
      <c r="A461">
        <v>9</v>
      </c>
      <c r="B461">
        <v>15</v>
      </c>
      <c r="C461" s="5" t="str">
        <f>VLOOKUP(A461,'WinBUGS output'!A:C,3,FALSE)</f>
        <v>Exercise + TAU</v>
      </c>
      <c r="D461" s="5" t="str">
        <f>VLOOKUP(B461,'WinBUGS output'!A:C,3,FALSE)</f>
        <v>Citalopram</v>
      </c>
      <c r="E461" s="5" t="str">
        <f>FIXED('WinBUGS output'!N460,2)</f>
        <v>0.09</v>
      </c>
      <c r="F461" s="5" t="str">
        <f>FIXED('WinBUGS output'!M460,2)</f>
        <v>-0.61</v>
      </c>
      <c r="G461" s="5" t="str">
        <f>FIXED('WinBUGS output'!O460,2)</f>
        <v>0.84</v>
      </c>
      <c r="H461" s="37"/>
      <c r="I461" s="37"/>
      <c r="J461" s="37"/>
    </row>
    <row r="462" spans="1:10" x14ac:dyDescent="0.25">
      <c r="A462">
        <v>9</v>
      </c>
      <c r="B462">
        <v>16</v>
      </c>
      <c r="C462" s="5" t="str">
        <f>VLOOKUP(A462,'WinBUGS output'!A:C,3,FALSE)</f>
        <v>Exercise + TAU</v>
      </c>
      <c r="D462" s="5" t="str">
        <f>VLOOKUP(B462,'WinBUGS output'!A:C,3,FALSE)</f>
        <v>Escitalopram</v>
      </c>
      <c r="E462" s="5" t="str">
        <f>FIXED('WinBUGS output'!N461,2)</f>
        <v>0.14</v>
      </c>
      <c r="F462" s="5" t="str">
        <f>FIXED('WinBUGS output'!M461,2)</f>
        <v>-0.54</v>
      </c>
      <c r="G462" s="5" t="str">
        <f>FIXED('WinBUGS output'!O461,2)</f>
        <v>0.88</v>
      </c>
      <c r="H462" s="37"/>
      <c r="I462" s="37"/>
      <c r="J462" s="37"/>
    </row>
    <row r="463" spans="1:10" x14ac:dyDescent="0.25">
      <c r="A463">
        <v>9</v>
      </c>
      <c r="B463">
        <v>17</v>
      </c>
      <c r="C463" s="5" t="str">
        <f>VLOOKUP(A463,'WinBUGS output'!A:C,3,FALSE)</f>
        <v>Exercise + TAU</v>
      </c>
      <c r="D463" s="5" t="str">
        <f>VLOOKUP(B463,'WinBUGS output'!A:C,3,FALSE)</f>
        <v>Fluoxetine</v>
      </c>
      <c r="E463" s="5" t="str">
        <f>FIXED('WinBUGS output'!N462,2)</f>
        <v>0.01</v>
      </c>
      <c r="F463" s="5" t="str">
        <f>FIXED('WinBUGS output'!M462,2)</f>
        <v>-0.65</v>
      </c>
      <c r="G463" s="5" t="str">
        <f>FIXED('WinBUGS output'!O462,2)</f>
        <v>0.73</v>
      </c>
      <c r="H463" s="37"/>
      <c r="I463" s="37"/>
      <c r="J463" s="37"/>
    </row>
    <row r="464" spans="1:10" x14ac:dyDescent="0.25">
      <c r="A464">
        <v>9</v>
      </c>
      <c r="B464">
        <v>18</v>
      </c>
      <c r="C464" s="5" t="str">
        <f>VLOOKUP(A464,'WinBUGS output'!A:C,3,FALSE)</f>
        <v>Exercise + TAU</v>
      </c>
      <c r="D464" s="5" t="str">
        <f>VLOOKUP(B464,'WinBUGS output'!A:C,3,FALSE)</f>
        <v>Sertraline</v>
      </c>
      <c r="E464" s="5" t="str">
        <f>FIXED('WinBUGS output'!N463,2)</f>
        <v>0.09</v>
      </c>
      <c r="F464" s="5" t="str">
        <f>FIXED('WinBUGS output'!M463,2)</f>
        <v>-0.56</v>
      </c>
      <c r="G464" s="5" t="str">
        <f>FIXED('WinBUGS output'!O463,2)</f>
        <v>0.80</v>
      </c>
      <c r="H464" s="37"/>
      <c r="I464" s="37"/>
      <c r="J464" s="37"/>
    </row>
    <row r="465" spans="1:10" x14ac:dyDescent="0.25">
      <c r="A465">
        <v>9</v>
      </c>
      <c r="B465">
        <v>19</v>
      </c>
      <c r="C465" s="5" t="str">
        <f>VLOOKUP(A465,'WinBUGS output'!A:C,3,FALSE)</f>
        <v>Exercise + TAU</v>
      </c>
      <c r="D465" s="5" t="str">
        <f>VLOOKUP(B465,'WinBUGS output'!A:C,3,FALSE)</f>
        <v>Any AD</v>
      </c>
      <c r="E465" s="5" t="str">
        <f>FIXED('WinBUGS output'!N464,2)</f>
        <v>-0.31</v>
      </c>
      <c r="F465" s="5" t="str">
        <f>FIXED('WinBUGS output'!M464,2)</f>
        <v>-1.01</v>
      </c>
      <c r="G465" s="5" t="str">
        <f>FIXED('WinBUGS output'!O464,2)</f>
        <v>0.44</v>
      </c>
      <c r="H465" s="37"/>
      <c r="I465" s="37"/>
      <c r="J465" s="37"/>
    </row>
    <row r="466" spans="1:10" x14ac:dyDescent="0.25">
      <c r="A466">
        <v>9</v>
      </c>
      <c r="B466">
        <v>20</v>
      </c>
      <c r="C466" s="5" t="str">
        <f>VLOOKUP(A466,'WinBUGS output'!A:C,3,FALSE)</f>
        <v>Exercise + TAU</v>
      </c>
      <c r="D466" s="5" t="str">
        <f>VLOOKUP(B466,'WinBUGS output'!A:C,3,FALSE)</f>
        <v>Short-term psychodynamic psychotherapy individual</v>
      </c>
      <c r="E466" s="5" t="str">
        <f>FIXED('WinBUGS output'!N465,2)</f>
        <v>0.03</v>
      </c>
      <c r="F466" s="5" t="str">
        <f>FIXED('WinBUGS output'!M465,2)</f>
        <v>-0.68</v>
      </c>
      <c r="G466" s="5" t="str">
        <f>FIXED('WinBUGS output'!O465,2)</f>
        <v>0.78</v>
      </c>
      <c r="H466" s="37"/>
      <c r="I466" s="37"/>
      <c r="J466" s="37"/>
    </row>
    <row r="467" spans="1:10" x14ac:dyDescent="0.25">
      <c r="A467">
        <v>9</v>
      </c>
      <c r="B467">
        <v>21</v>
      </c>
      <c r="C467" s="5" t="str">
        <f>VLOOKUP(A467,'WinBUGS output'!A:C,3,FALSE)</f>
        <v>Exercise + TAU</v>
      </c>
      <c r="D467" s="5" t="str">
        <f>VLOOKUP(B467,'WinBUGS output'!A:C,3,FALSE)</f>
        <v>Cognitive bibliotherapy with support</v>
      </c>
      <c r="E467" s="5" t="str">
        <f>FIXED('WinBUGS output'!N466,2)</f>
        <v>0.09</v>
      </c>
      <c r="F467" s="5" t="str">
        <f>FIXED('WinBUGS output'!M466,2)</f>
        <v>-0.60</v>
      </c>
      <c r="G467" s="5" t="str">
        <f>FIXED('WinBUGS output'!O466,2)</f>
        <v>0.83</v>
      </c>
      <c r="H467" s="37"/>
      <c r="I467" s="37"/>
      <c r="J467" s="37"/>
    </row>
    <row r="468" spans="1:10" x14ac:dyDescent="0.25">
      <c r="A468">
        <v>9</v>
      </c>
      <c r="B468">
        <v>22</v>
      </c>
      <c r="C468" s="5" t="str">
        <f>VLOOKUP(A468,'WinBUGS output'!A:C,3,FALSE)</f>
        <v>Exercise + TAU</v>
      </c>
      <c r="D468" s="5" t="str">
        <f>VLOOKUP(B468,'WinBUGS output'!A:C,3,FALSE)</f>
        <v>Computerised behavioural activation with support</v>
      </c>
      <c r="E468" s="5" t="str">
        <f>FIXED('WinBUGS output'!N467,2)</f>
        <v>-0.09</v>
      </c>
      <c r="F468" s="5" t="str">
        <f>FIXED('WinBUGS output'!M467,2)</f>
        <v>-0.84</v>
      </c>
      <c r="G468" s="5" t="str">
        <f>FIXED('WinBUGS output'!O467,2)</f>
        <v>0.70</v>
      </c>
      <c r="H468" s="37"/>
      <c r="I468" s="37"/>
      <c r="J468" s="37"/>
    </row>
    <row r="469" spans="1:10" x14ac:dyDescent="0.25">
      <c r="A469">
        <v>9</v>
      </c>
      <c r="B469">
        <v>23</v>
      </c>
      <c r="C469" s="5" t="str">
        <f>VLOOKUP(A469,'WinBUGS output'!A:C,3,FALSE)</f>
        <v>Exercise + TAU</v>
      </c>
      <c r="D469" s="5" t="str">
        <f>VLOOKUP(B469,'WinBUGS output'!A:C,3,FALSE)</f>
        <v>Computerised psychodynamic therapy with support</v>
      </c>
      <c r="E469" s="5" t="str">
        <f>FIXED('WinBUGS output'!N468,2)</f>
        <v>-0.47</v>
      </c>
      <c r="F469" s="5" t="str">
        <f>FIXED('WinBUGS output'!M468,2)</f>
        <v>-1.31</v>
      </c>
      <c r="G469" s="5" t="str">
        <f>FIXED('WinBUGS output'!O468,2)</f>
        <v>0.36</v>
      </c>
      <c r="H469" s="37"/>
      <c r="I469" s="37"/>
      <c r="J469" s="37"/>
    </row>
    <row r="470" spans="1:10" x14ac:dyDescent="0.25">
      <c r="A470">
        <v>9</v>
      </c>
      <c r="B470">
        <v>24</v>
      </c>
      <c r="C470" s="5" t="str">
        <f>VLOOKUP(A470,'WinBUGS output'!A:C,3,FALSE)</f>
        <v>Exercise + TAU</v>
      </c>
      <c r="D470" s="5" t="str">
        <f>VLOOKUP(B470,'WinBUGS output'!A:C,3,FALSE)</f>
        <v>Computerised-CBT (CCBT) with support</v>
      </c>
      <c r="E470" s="5" t="str">
        <f>FIXED('WinBUGS output'!N469,2)</f>
        <v>-0.15</v>
      </c>
      <c r="F470" s="5" t="str">
        <f>FIXED('WinBUGS output'!M469,2)</f>
        <v>-0.81</v>
      </c>
      <c r="G470" s="5" t="str">
        <f>FIXED('WinBUGS output'!O469,2)</f>
        <v>0.58</v>
      </c>
      <c r="H470" s="37"/>
      <c r="I470" s="37"/>
      <c r="J470" s="37"/>
    </row>
    <row r="471" spans="1:10" x14ac:dyDescent="0.25">
      <c r="A471">
        <v>9</v>
      </c>
      <c r="B471">
        <v>25</v>
      </c>
      <c r="C471" s="5" t="str">
        <f>VLOOKUP(A471,'WinBUGS output'!A:C,3,FALSE)</f>
        <v>Exercise + TAU</v>
      </c>
      <c r="D471" s="5" t="str">
        <f>VLOOKUP(B471,'WinBUGS output'!A:C,3,FALSE)</f>
        <v>Computerised-CBT (CCBT) with support + TAU</v>
      </c>
      <c r="E471" s="5" t="str">
        <f>FIXED('WinBUGS output'!N470,2)</f>
        <v>0.07</v>
      </c>
      <c r="F471" s="5" t="str">
        <f>FIXED('WinBUGS output'!M470,2)</f>
        <v>-0.71</v>
      </c>
      <c r="G471" s="5" t="str">
        <f>FIXED('WinBUGS output'!O470,2)</f>
        <v>0.90</v>
      </c>
      <c r="H471" s="37"/>
      <c r="I471" s="37"/>
      <c r="J471" s="37"/>
    </row>
    <row r="472" spans="1:10" x14ac:dyDescent="0.25">
      <c r="A472">
        <v>9</v>
      </c>
      <c r="B472">
        <v>26</v>
      </c>
      <c r="C472" s="5" t="str">
        <f>VLOOKUP(A472,'WinBUGS output'!A:C,3,FALSE)</f>
        <v>Exercise + TAU</v>
      </c>
      <c r="D472" s="5" t="str">
        <f>VLOOKUP(B472,'WinBUGS output'!A:C,3,FALSE)</f>
        <v>Cognitive bibliotherapy</v>
      </c>
      <c r="E472" s="5" t="str">
        <f>FIXED('WinBUGS output'!N471,2)</f>
        <v>0.24</v>
      </c>
      <c r="F472" s="5" t="str">
        <f>FIXED('WinBUGS output'!M471,2)</f>
        <v>-0.41</v>
      </c>
      <c r="G472" s="5" t="str">
        <f>FIXED('WinBUGS output'!O471,2)</f>
        <v>0.93</v>
      </c>
      <c r="H472" s="37"/>
      <c r="I472" s="37"/>
      <c r="J472" s="37"/>
    </row>
    <row r="473" spans="1:10" x14ac:dyDescent="0.25">
      <c r="A473">
        <v>9</v>
      </c>
      <c r="B473">
        <v>27</v>
      </c>
      <c r="C473" s="5" t="str">
        <f>VLOOKUP(A473,'WinBUGS output'!A:C,3,FALSE)</f>
        <v>Exercise + TAU</v>
      </c>
      <c r="D473" s="5" t="str">
        <f>VLOOKUP(B473,'WinBUGS output'!A:C,3,FALSE)</f>
        <v>Cognitive bibliotherapy + TAU</v>
      </c>
      <c r="E473" s="5" t="str">
        <f>FIXED('WinBUGS output'!N472,2)</f>
        <v>0.50</v>
      </c>
      <c r="F473" s="5" t="str">
        <f>FIXED('WinBUGS output'!M472,2)</f>
        <v>-0.25</v>
      </c>
      <c r="G473" s="5" t="str">
        <f>FIXED('WinBUGS output'!O472,2)</f>
        <v>1.33</v>
      </c>
      <c r="H473" s="37"/>
      <c r="I473" s="37"/>
      <c r="J473" s="37"/>
    </row>
    <row r="474" spans="1:10" x14ac:dyDescent="0.25">
      <c r="A474">
        <v>9</v>
      </c>
      <c r="B474">
        <v>28</v>
      </c>
      <c r="C474" s="5" t="str">
        <f>VLOOKUP(A474,'WinBUGS output'!A:C,3,FALSE)</f>
        <v>Exercise + TAU</v>
      </c>
      <c r="D474" s="5" t="str">
        <f>VLOOKUP(B474,'WinBUGS output'!A:C,3,FALSE)</f>
        <v>Computerised mindfulness intervention</v>
      </c>
      <c r="E474" s="5" t="str">
        <f>FIXED('WinBUGS output'!N473,2)</f>
        <v>0.20</v>
      </c>
      <c r="F474" s="5" t="str">
        <f>FIXED('WinBUGS output'!M473,2)</f>
        <v>-0.62</v>
      </c>
      <c r="G474" s="5" t="str">
        <f>FIXED('WinBUGS output'!O473,2)</f>
        <v>1.02</v>
      </c>
      <c r="H474" s="37"/>
      <c r="I474" s="37"/>
      <c r="J474" s="37"/>
    </row>
    <row r="475" spans="1:10" x14ac:dyDescent="0.25">
      <c r="A475">
        <v>9</v>
      </c>
      <c r="B475">
        <v>29</v>
      </c>
      <c r="C475" s="5" t="str">
        <f>VLOOKUP(A475,'WinBUGS output'!A:C,3,FALSE)</f>
        <v>Exercise + TAU</v>
      </c>
      <c r="D475" s="5" t="str">
        <f>VLOOKUP(B475,'WinBUGS output'!A:C,3,FALSE)</f>
        <v>Computerised-CBT (CCBT)</v>
      </c>
      <c r="E475" s="5" t="str">
        <f>FIXED('WinBUGS output'!N474,2)</f>
        <v>0.10</v>
      </c>
      <c r="F475" s="5" t="str">
        <f>FIXED('WinBUGS output'!M474,2)</f>
        <v>-0.56</v>
      </c>
      <c r="G475" s="5" t="str">
        <f>FIXED('WinBUGS output'!O474,2)</f>
        <v>0.81</v>
      </c>
      <c r="H475" s="37"/>
      <c r="I475" s="37"/>
      <c r="J475" s="37"/>
    </row>
    <row r="476" spans="1:10" x14ac:dyDescent="0.25">
      <c r="A476">
        <v>9</v>
      </c>
      <c r="B476">
        <v>30</v>
      </c>
      <c r="C476" s="5" t="str">
        <f>VLOOKUP(A476,'WinBUGS output'!A:C,3,FALSE)</f>
        <v>Exercise + TAU</v>
      </c>
      <c r="D476" s="5" t="str">
        <f>VLOOKUP(B476,'WinBUGS output'!A:C,3,FALSE)</f>
        <v>Online positive psychological intervention</v>
      </c>
      <c r="E476" s="5" t="str">
        <f>FIXED('WinBUGS output'!N475,2)</f>
        <v>0.48</v>
      </c>
      <c r="F476" s="5" t="str">
        <f>FIXED('WinBUGS output'!M475,2)</f>
        <v>-0.26</v>
      </c>
      <c r="G476" s="5" t="str">
        <f>FIXED('WinBUGS output'!O475,2)</f>
        <v>1.28</v>
      </c>
      <c r="H476" s="37"/>
      <c r="I476" s="37"/>
      <c r="J476" s="37"/>
    </row>
    <row r="477" spans="1:10" x14ac:dyDescent="0.25">
      <c r="A477">
        <v>9</v>
      </c>
      <c r="B477">
        <v>31</v>
      </c>
      <c r="C477" s="5" t="str">
        <f>VLOOKUP(A477,'WinBUGS output'!A:C,3,FALSE)</f>
        <v>Exercise + TAU</v>
      </c>
      <c r="D477" s="5" t="str">
        <f>VLOOKUP(B477,'WinBUGS output'!A:C,3,FALSE)</f>
        <v>Psychoeducational website</v>
      </c>
      <c r="E477" s="5" t="str">
        <f>FIXED('WinBUGS output'!N476,2)</f>
        <v>0.19</v>
      </c>
      <c r="F477" s="5" t="str">
        <f>FIXED('WinBUGS output'!M476,2)</f>
        <v>-0.57</v>
      </c>
      <c r="G477" s="5" t="str">
        <f>FIXED('WinBUGS output'!O476,2)</f>
        <v>0.97</v>
      </c>
      <c r="H477" s="37"/>
      <c r="I477" s="37"/>
      <c r="J477" s="37"/>
    </row>
    <row r="478" spans="1:10" x14ac:dyDescent="0.25">
      <c r="A478">
        <v>9</v>
      </c>
      <c r="B478">
        <v>32</v>
      </c>
      <c r="C478" s="5" t="str">
        <f>VLOOKUP(A478,'WinBUGS output'!A:C,3,FALSE)</f>
        <v>Exercise + TAU</v>
      </c>
      <c r="D478" s="5" t="str">
        <f>VLOOKUP(B478,'WinBUGS output'!A:C,3,FALSE)</f>
        <v>Tailored computerised psychoeducation and self-help strategies</v>
      </c>
      <c r="E478" s="5" t="str">
        <f>FIXED('WinBUGS output'!N477,2)</f>
        <v>0.61</v>
      </c>
      <c r="F478" s="5" t="str">
        <f>FIXED('WinBUGS output'!M477,2)</f>
        <v>-0.18</v>
      </c>
      <c r="G478" s="5" t="str">
        <f>FIXED('WinBUGS output'!O477,2)</f>
        <v>1.52</v>
      </c>
      <c r="H478" s="37"/>
      <c r="I478" s="37"/>
      <c r="J478" s="37"/>
    </row>
    <row r="479" spans="1:10" x14ac:dyDescent="0.25">
      <c r="A479">
        <v>9</v>
      </c>
      <c r="B479">
        <v>33</v>
      </c>
      <c r="C479" s="5" t="str">
        <f>VLOOKUP(A479,'WinBUGS output'!A:C,3,FALSE)</f>
        <v>Exercise + TAU</v>
      </c>
      <c r="D479" s="5" t="str">
        <f>VLOOKUP(B479,'WinBUGS output'!A:C,3,FALSE)</f>
        <v>Lifestyle factors discussion</v>
      </c>
      <c r="E479" s="5" t="str">
        <f>FIXED('WinBUGS output'!N478,2)</f>
        <v>0.41</v>
      </c>
      <c r="F479" s="5" t="str">
        <f>FIXED('WinBUGS output'!M478,2)</f>
        <v>-0.34</v>
      </c>
      <c r="G479" s="5" t="str">
        <f>FIXED('WinBUGS output'!O478,2)</f>
        <v>1.21</v>
      </c>
      <c r="H479" s="37"/>
      <c r="I479" s="37"/>
      <c r="J479" s="37"/>
    </row>
    <row r="480" spans="1:10" x14ac:dyDescent="0.25">
      <c r="A480">
        <v>9</v>
      </c>
      <c r="B480">
        <v>34</v>
      </c>
      <c r="C480" s="5" t="str">
        <f>VLOOKUP(A480,'WinBUGS output'!A:C,3,FALSE)</f>
        <v>Exercise + TAU</v>
      </c>
      <c r="D480" s="5" t="str">
        <f>VLOOKUP(B480,'WinBUGS output'!A:C,3,FALSE)</f>
        <v>Psychoeducational group programme</v>
      </c>
      <c r="E480" s="5" t="str">
        <f>FIXED('WinBUGS output'!N479,2)</f>
        <v>0.27</v>
      </c>
      <c r="F480" s="5" t="str">
        <f>FIXED('WinBUGS output'!M479,2)</f>
        <v>-0.43</v>
      </c>
      <c r="G480" s="5" t="str">
        <f>FIXED('WinBUGS output'!O479,2)</f>
        <v>1.03</v>
      </c>
      <c r="H480" s="37"/>
      <c r="I480" s="37"/>
      <c r="J480" s="37"/>
    </row>
    <row r="481" spans="1:10" x14ac:dyDescent="0.25">
      <c r="A481">
        <v>9</v>
      </c>
      <c r="B481">
        <v>35</v>
      </c>
      <c r="C481" s="5" t="str">
        <f>VLOOKUP(A481,'WinBUGS output'!A:C,3,FALSE)</f>
        <v>Exercise + TAU</v>
      </c>
      <c r="D481" s="5" t="str">
        <f>VLOOKUP(B481,'WinBUGS output'!A:C,3,FALSE)</f>
        <v>Psychoeducational group programme + TAU</v>
      </c>
      <c r="E481" s="5" t="str">
        <f>FIXED('WinBUGS output'!N480,2)</f>
        <v>0.22</v>
      </c>
      <c r="F481" s="5" t="str">
        <f>FIXED('WinBUGS output'!M480,2)</f>
        <v>-0.55</v>
      </c>
      <c r="G481" s="5" t="str">
        <f>FIXED('WinBUGS output'!O480,2)</f>
        <v>1.02</v>
      </c>
      <c r="H481" s="37"/>
      <c r="I481" s="37"/>
      <c r="J481" s="37"/>
    </row>
    <row r="482" spans="1:10" x14ac:dyDescent="0.25">
      <c r="A482">
        <v>9</v>
      </c>
      <c r="B482">
        <v>36</v>
      </c>
      <c r="C482" s="5" t="str">
        <f>VLOOKUP(A482,'WinBUGS output'!A:C,3,FALSE)</f>
        <v>Exercise + TAU</v>
      </c>
      <c r="D482" s="5" t="str">
        <f>VLOOKUP(B482,'WinBUGS output'!A:C,3,FALSE)</f>
        <v>Interpersonal psychotherapy (IPT)</v>
      </c>
      <c r="E482" s="5" t="str">
        <f>FIXED('WinBUGS output'!N481,2)</f>
        <v>0.19</v>
      </c>
      <c r="F482" s="5" t="str">
        <f>FIXED('WinBUGS output'!M481,2)</f>
        <v>-0.49</v>
      </c>
      <c r="G482" s="5" t="str">
        <f>FIXED('WinBUGS output'!O481,2)</f>
        <v>0.92</v>
      </c>
      <c r="H482" s="37"/>
      <c r="I482" s="37"/>
      <c r="J482" s="37"/>
    </row>
    <row r="483" spans="1:10" x14ac:dyDescent="0.25">
      <c r="A483">
        <v>9</v>
      </c>
      <c r="B483">
        <v>37</v>
      </c>
      <c r="C483" s="5" t="str">
        <f>VLOOKUP(A483,'WinBUGS output'!A:C,3,FALSE)</f>
        <v>Exercise + TAU</v>
      </c>
      <c r="D483" s="5" t="str">
        <f>VLOOKUP(B483,'WinBUGS output'!A:C,3,FALSE)</f>
        <v>Non-directive counselling</v>
      </c>
      <c r="E483" s="5" t="str">
        <f>FIXED('WinBUGS output'!N482,2)</f>
        <v>0.20</v>
      </c>
      <c r="F483" s="5" t="str">
        <f>FIXED('WinBUGS output'!M482,2)</f>
        <v>-0.54</v>
      </c>
      <c r="G483" s="5" t="str">
        <f>FIXED('WinBUGS output'!O482,2)</f>
        <v>0.99</v>
      </c>
      <c r="H483" s="37"/>
      <c r="I483" s="37"/>
      <c r="J483" s="37"/>
    </row>
    <row r="484" spans="1:10" x14ac:dyDescent="0.25">
      <c r="A484">
        <v>9</v>
      </c>
      <c r="B484">
        <v>38</v>
      </c>
      <c r="C484" s="5" t="str">
        <f>VLOOKUP(A484,'WinBUGS output'!A:C,3,FALSE)</f>
        <v>Exercise + TAU</v>
      </c>
      <c r="D484" s="5" t="str">
        <f>VLOOKUP(B484,'WinBUGS output'!A:C,3,FALSE)</f>
        <v>Wheel of wellness counselling</v>
      </c>
      <c r="E484" s="5" t="str">
        <f>FIXED('WinBUGS output'!N483,2)</f>
        <v>0.25</v>
      </c>
      <c r="F484" s="5" t="str">
        <f>FIXED('WinBUGS output'!M483,2)</f>
        <v>-0.57</v>
      </c>
      <c r="G484" s="5" t="str">
        <f>FIXED('WinBUGS output'!O483,2)</f>
        <v>1.11</v>
      </c>
      <c r="H484" s="37"/>
      <c r="I484" s="37"/>
      <c r="J484" s="37"/>
    </row>
    <row r="485" spans="1:10" x14ac:dyDescent="0.25">
      <c r="A485">
        <v>9</v>
      </c>
      <c r="B485">
        <v>39</v>
      </c>
      <c r="C485" s="5" t="str">
        <f>VLOOKUP(A485,'WinBUGS output'!A:C,3,FALSE)</f>
        <v>Exercise + TAU</v>
      </c>
      <c r="D485" s="5" t="str">
        <f>VLOOKUP(B485,'WinBUGS output'!A:C,3,FALSE)</f>
        <v>Problem solving individual + enhanced TAU</v>
      </c>
      <c r="E485" s="5" t="str">
        <f>FIXED('WinBUGS output'!N484,2)</f>
        <v>1.08</v>
      </c>
      <c r="F485" s="5" t="str">
        <f>FIXED('WinBUGS output'!M484,2)</f>
        <v>0.11</v>
      </c>
      <c r="G485" s="5" t="str">
        <f>FIXED('WinBUGS output'!O484,2)</f>
        <v>2.12</v>
      </c>
      <c r="H485" s="37"/>
      <c r="I485" s="37"/>
      <c r="J485" s="37"/>
    </row>
    <row r="486" spans="1:10" x14ac:dyDescent="0.25">
      <c r="A486">
        <v>9</v>
      </c>
      <c r="B486">
        <v>40</v>
      </c>
      <c r="C486" s="5" t="str">
        <f>VLOOKUP(A486,'WinBUGS output'!A:C,3,FALSE)</f>
        <v>Exercise + TAU</v>
      </c>
      <c r="D486" s="5" t="str">
        <f>VLOOKUP(B486,'WinBUGS output'!A:C,3,FALSE)</f>
        <v>Behavioural activation (BA)</v>
      </c>
      <c r="E486" s="5" t="str">
        <f>FIXED('WinBUGS output'!N485,2)</f>
        <v>-0.48</v>
      </c>
      <c r="F486" s="5" t="str">
        <f>FIXED('WinBUGS output'!M485,2)</f>
        <v>-1.19</v>
      </c>
      <c r="G486" s="5" t="str">
        <f>FIXED('WinBUGS output'!O485,2)</f>
        <v>0.28</v>
      </c>
      <c r="H486" s="37"/>
      <c r="I486" s="37"/>
      <c r="J486" s="37"/>
    </row>
    <row r="487" spans="1:10" x14ac:dyDescent="0.25">
      <c r="A487">
        <v>9</v>
      </c>
      <c r="B487">
        <v>41</v>
      </c>
      <c r="C487" s="5" t="str">
        <f>VLOOKUP(A487,'WinBUGS output'!A:C,3,FALSE)</f>
        <v>Exercise + TAU</v>
      </c>
      <c r="D487" s="5" t="str">
        <f>VLOOKUP(B487,'WinBUGS output'!A:C,3,FALSE)</f>
        <v>CBT individual (under 15 sessions)</v>
      </c>
      <c r="E487" s="5" t="str">
        <f>FIXED('WinBUGS output'!N486,2)</f>
        <v>-0.22</v>
      </c>
      <c r="F487" s="5" t="str">
        <f>FIXED('WinBUGS output'!M486,2)</f>
        <v>-0.91</v>
      </c>
      <c r="G487" s="5" t="str">
        <f>FIXED('WinBUGS output'!O486,2)</f>
        <v>0.54</v>
      </c>
      <c r="H487" s="37"/>
      <c r="I487" s="37"/>
      <c r="J487" s="37"/>
    </row>
    <row r="488" spans="1:10" x14ac:dyDescent="0.25">
      <c r="A488">
        <v>9</v>
      </c>
      <c r="B488">
        <v>42</v>
      </c>
      <c r="C488" s="5" t="str">
        <f>VLOOKUP(A488,'WinBUGS output'!A:C,3,FALSE)</f>
        <v>Exercise + TAU</v>
      </c>
      <c r="D488" s="5" t="str">
        <f>VLOOKUP(B488,'WinBUGS output'!A:C,3,FALSE)</f>
        <v>CBT individual (under 15 sessions) + TAU</v>
      </c>
      <c r="E488" s="5" t="str">
        <f>FIXED('WinBUGS output'!N487,2)</f>
        <v>-0.21</v>
      </c>
      <c r="F488" s="5" t="str">
        <f>FIXED('WinBUGS output'!M487,2)</f>
        <v>-0.94</v>
      </c>
      <c r="G488" s="5" t="str">
        <f>FIXED('WinBUGS output'!O487,2)</f>
        <v>0.57</v>
      </c>
      <c r="H488" s="37"/>
      <c r="I488" s="37"/>
      <c r="J488" s="37"/>
    </row>
    <row r="489" spans="1:10" x14ac:dyDescent="0.25">
      <c r="A489">
        <v>9</v>
      </c>
      <c r="B489">
        <v>43</v>
      </c>
      <c r="C489" s="5" t="str">
        <f>VLOOKUP(A489,'WinBUGS output'!A:C,3,FALSE)</f>
        <v>Exercise + TAU</v>
      </c>
      <c r="D489" s="5" t="str">
        <f>VLOOKUP(B489,'WinBUGS output'!A:C,3,FALSE)</f>
        <v>CBT individual (over 15 sessions)</v>
      </c>
      <c r="E489" s="5" t="str">
        <f>FIXED('WinBUGS output'!N488,2)</f>
        <v>-0.18</v>
      </c>
      <c r="F489" s="5" t="str">
        <f>FIXED('WinBUGS output'!M488,2)</f>
        <v>-0.85</v>
      </c>
      <c r="G489" s="5" t="str">
        <f>FIXED('WinBUGS output'!O488,2)</f>
        <v>0.54</v>
      </c>
      <c r="H489" s="37"/>
      <c r="I489" s="37"/>
      <c r="J489" s="37"/>
    </row>
    <row r="490" spans="1:10" x14ac:dyDescent="0.25">
      <c r="A490">
        <v>9</v>
      </c>
      <c r="B490">
        <v>44</v>
      </c>
      <c r="C490" s="5" t="str">
        <f>VLOOKUP(A490,'WinBUGS output'!A:C,3,FALSE)</f>
        <v>Exercise + TAU</v>
      </c>
      <c r="D490" s="5" t="str">
        <f>VLOOKUP(B490,'WinBUGS output'!A:C,3,FALSE)</f>
        <v>CBT individual (over 15 sessions) + TAU</v>
      </c>
      <c r="E490" s="5" t="str">
        <f>FIXED('WinBUGS output'!N489,2)</f>
        <v>0.51</v>
      </c>
      <c r="F490" s="5" t="str">
        <f>FIXED('WinBUGS output'!M489,2)</f>
        <v>-0.49</v>
      </c>
      <c r="G490" s="5" t="str">
        <f>FIXED('WinBUGS output'!O489,2)</f>
        <v>1.61</v>
      </c>
      <c r="H490" s="37"/>
      <c r="I490" s="37"/>
      <c r="J490" s="37"/>
    </row>
    <row r="491" spans="1:10" x14ac:dyDescent="0.25">
      <c r="A491">
        <v>9</v>
      </c>
      <c r="B491">
        <v>45</v>
      </c>
      <c r="C491" s="5" t="str">
        <f>VLOOKUP(A491,'WinBUGS output'!A:C,3,FALSE)</f>
        <v>Exercise + TAU</v>
      </c>
      <c r="D491" s="5" t="str">
        <f>VLOOKUP(B491,'WinBUGS output'!A:C,3,FALSE)</f>
        <v>Rational emotive behaviour therapy (REBT) individual</v>
      </c>
      <c r="E491" s="5" t="str">
        <f>FIXED('WinBUGS output'!N490,2)</f>
        <v>-0.17</v>
      </c>
      <c r="F491" s="5" t="str">
        <f>FIXED('WinBUGS output'!M490,2)</f>
        <v>-0.93</v>
      </c>
      <c r="G491" s="5" t="str">
        <f>FIXED('WinBUGS output'!O490,2)</f>
        <v>0.62</v>
      </c>
      <c r="H491" s="37"/>
      <c r="I491" s="37"/>
      <c r="J491" s="37"/>
    </row>
    <row r="492" spans="1:10" x14ac:dyDescent="0.25">
      <c r="A492">
        <v>9</v>
      </c>
      <c r="B492">
        <v>46</v>
      </c>
      <c r="C492" s="5" t="str">
        <f>VLOOKUP(A492,'WinBUGS output'!A:C,3,FALSE)</f>
        <v>Exercise + TAU</v>
      </c>
      <c r="D492" s="5" t="str">
        <f>VLOOKUP(B492,'WinBUGS output'!A:C,3,FALSE)</f>
        <v>Third-wave cognitive therapy individual</v>
      </c>
      <c r="E492" s="5" t="str">
        <f>FIXED('WinBUGS output'!N491,2)</f>
        <v>-0.29</v>
      </c>
      <c r="F492" s="5" t="str">
        <f>FIXED('WinBUGS output'!M491,2)</f>
        <v>-1.02</v>
      </c>
      <c r="G492" s="5" t="str">
        <f>FIXED('WinBUGS output'!O491,2)</f>
        <v>0.48</v>
      </c>
      <c r="H492" s="37"/>
      <c r="I492" s="37"/>
      <c r="J492" s="37"/>
    </row>
    <row r="493" spans="1:10" x14ac:dyDescent="0.25">
      <c r="A493">
        <v>9</v>
      </c>
      <c r="B493">
        <v>47</v>
      </c>
      <c r="C493" s="5" t="str">
        <f>VLOOKUP(A493,'WinBUGS output'!A:C,3,FALSE)</f>
        <v>Exercise + TAU</v>
      </c>
      <c r="D493" s="5" t="str">
        <f>VLOOKUP(B493,'WinBUGS output'!A:C,3,FALSE)</f>
        <v>Third-wave cognitive therapy individual + TAU</v>
      </c>
      <c r="E493" s="5" t="str">
        <f>FIXED('WinBUGS output'!N492,2)</f>
        <v>-0.28</v>
      </c>
      <c r="F493" s="5" t="str">
        <f>FIXED('WinBUGS output'!M492,2)</f>
        <v>-1.10</v>
      </c>
      <c r="G493" s="5" t="str">
        <f>FIXED('WinBUGS output'!O492,2)</f>
        <v>0.55</v>
      </c>
      <c r="H493" s="37"/>
      <c r="I493" s="37"/>
      <c r="J493" s="37"/>
    </row>
    <row r="494" spans="1:10" x14ac:dyDescent="0.25">
      <c r="A494">
        <v>9</v>
      </c>
      <c r="B494">
        <v>48</v>
      </c>
      <c r="C494" s="5" t="str">
        <f>VLOOKUP(A494,'WinBUGS output'!A:C,3,FALSE)</f>
        <v>Exercise + TAU</v>
      </c>
      <c r="D494" s="5" t="str">
        <f>VLOOKUP(B494,'WinBUGS output'!A:C,3,FALSE)</f>
        <v>CBT group (under 15 sessions)</v>
      </c>
      <c r="E494" s="5" t="str">
        <f>FIXED('WinBUGS output'!N493,2)</f>
        <v>0.15</v>
      </c>
      <c r="F494" s="5" t="str">
        <f>FIXED('WinBUGS output'!M493,2)</f>
        <v>-0.56</v>
      </c>
      <c r="G494" s="5" t="str">
        <f>FIXED('WinBUGS output'!O493,2)</f>
        <v>0.91</v>
      </c>
      <c r="H494" s="37"/>
      <c r="I494" s="37"/>
      <c r="J494" s="37"/>
    </row>
    <row r="495" spans="1:10" x14ac:dyDescent="0.25">
      <c r="A495">
        <v>9</v>
      </c>
      <c r="B495">
        <v>49</v>
      </c>
      <c r="C495" s="5" t="str">
        <f>VLOOKUP(A495,'WinBUGS output'!A:C,3,FALSE)</f>
        <v>Exercise + TAU</v>
      </c>
      <c r="D495" s="5" t="str">
        <f>VLOOKUP(B495,'WinBUGS output'!A:C,3,FALSE)</f>
        <v>CBT group (under 15 sessions) + TAU</v>
      </c>
      <c r="E495" s="5" t="str">
        <f>FIXED('WinBUGS output'!N494,2)</f>
        <v>0.09</v>
      </c>
      <c r="F495" s="5" t="str">
        <f>FIXED('WinBUGS output'!M494,2)</f>
        <v>-0.67</v>
      </c>
      <c r="G495" s="5" t="str">
        <f>FIXED('WinBUGS output'!O494,2)</f>
        <v>0.86</v>
      </c>
      <c r="H495" s="37"/>
      <c r="I495" s="37"/>
      <c r="J495" s="37"/>
    </row>
    <row r="496" spans="1:10" x14ac:dyDescent="0.25">
      <c r="A496">
        <v>9</v>
      </c>
      <c r="B496">
        <v>50</v>
      </c>
      <c r="C496" s="5" t="str">
        <f>VLOOKUP(A496,'WinBUGS output'!A:C,3,FALSE)</f>
        <v>Exercise + TAU</v>
      </c>
      <c r="D496" s="5" t="str">
        <f>VLOOKUP(B496,'WinBUGS output'!A:C,3,FALSE)</f>
        <v>Coping with Depression course (group)</v>
      </c>
      <c r="E496" s="5" t="str">
        <f>FIXED('WinBUGS output'!N495,2)</f>
        <v>0.28</v>
      </c>
      <c r="F496" s="5" t="str">
        <f>FIXED('WinBUGS output'!M495,2)</f>
        <v>-0.43</v>
      </c>
      <c r="G496" s="5" t="str">
        <f>FIXED('WinBUGS output'!O495,2)</f>
        <v>1.05</v>
      </c>
      <c r="H496" s="37"/>
      <c r="I496" s="37"/>
      <c r="J496" s="37"/>
    </row>
    <row r="497" spans="1:10" x14ac:dyDescent="0.25">
      <c r="A497">
        <v>9</v>
      </c>
      <c r="B497">
        <v>51</v>
      </c>
      <c r="C497" s="5" t="str">
        <f>VLOOKUP(A497,'WinBUGS output'!A:C,3,FALSE)</f>
        <v>Exercise + TAU</v>
      </c>
      <c r="D497" s="5" t="str">
        <f>VLOOKUP(B497,'WinBUGS output'!A:C,3,FALSE)</f>
        <v>Third-wave cognitive therapy group</v>
      </c>
      <c r="E497" s="5" t="str">
        <f>FIXED('WinBUGS output'!N496,2)</f>
        <v>0.27</v>
      </c>
      <c r="F497" s="5" t="str">
        <f>FIXED('WinBUGS output'!M496,2)</f>
        <v>-0.43</v>
      </c>
      <c r="G497" s="5" t="str">
        <f>FIXED('WinBUGS output'!O496,2)</f>
        <v>1.03</v>
      </c>
      <c r="H497" s="37"/>
      <c r="I497" s="37"/>
      <c r="J497" s="37"/>
    </row>
    <row r="498" spans="1:10" x14ac:dyDescent="0.25">
      <c r="A498">
        <v>9</v>
      </c>
      <c r="B498">
        <v>52</v>
      </c>
      <c r="C498" s="5" t="str">
        <f>VLOOKUP(A498,'WinBUGS output'!A:C,3,FALSE)</f>
        <v>Exercise + TAU</v>
      </c>
      <c r="D498" s="5" t="str">
        <f>VLOOKUP(B498,'WinBUGS output'!A:C,3,FALSE)</f>
        <v>Third-wave cognitive therapy group + TAU</v>
      </c>
      <c r="E498" s="5" t="str">
        <f>FIXED('WinBUGS output'!N497,2)</f>
        <v>0.17</v>
      </c>
      <c r="F498" s="5" t="str">
        <f>FIXED('WinBUGS output'!M497,2)</f>
        <v>-0.62</v>
      </c>
      <c r="G498" s="5" t="str">
        <f>FIXED('WinBUGS output'!O497,2)</f>
        <v>1.00</v>
      </c>
      <c r="H498" s="37"/>
      <c r="I498" s="37"/>
      <c r="J498" s="37"/>
    </row>
    <row r="499" spans="1:10" x14ac:dyDescent="0.25">
      <c r="A499">
        <v>9</v>
      </c>
      <c r="B499">
        <v>53</v>
      </c>
      <c r="C499" s="5" t="str">
        <f>VLOOKUP(A499,'WinBUGS output'!A:C,3,FALSE)</f>
        <v>Exercise + TAU</v>
      </c>
      <c r="D499" s="5" t="str">
        <f>VLOOKUP(B499,'WinBUGS output'!A:C,3,FALSE)</f>
        <v>CBT individual (over 15 sessions) + any TCA</v>
      </c>
      <c r="E499" s="5" t="str">
        <f>FIXED('WinBUGS output'!N498,2)</f>
        <v>-0.38</v>
      </c>
      <c r="F499" s="5" t="str">
        <f>FIXED('WinBUGS output'!M498,2)</f>
        <v>-1.15</v>
      </c>
      <c r="G499" s="5" t="str">
        <f>FIXED('WinBUGS output'!O498,2)</f>
        <v>0.44</v>
      </c>
      <c r="H499" s="37"/>
      <c r="I499" s="37"/>
      <c r="J499" s="37"/>
    </row>
    <row r="500" spans="1:10" x14ac:dyDescent="0.25">
      <c r="A500">
        <v>9</v>
      </c>
      <c r="B500">
        <v>54</v>
      </c>
      <c r="C500" s="5" t="str">
        <f>VLOOKUP(A500,'WinBUGS output'!A:C,3,FALSE)</f>
        <v>Exercise + TAU</v>
      </c>
      <c r="D500" s="5" t="str">
        <f>VLOOKUP(B500,'WinBUGS output'!A:C,3,FALSE)</f>
        <v>CBT individual (over 15 sessions) + imipramine</v>
      </c>
      <c r="E500" s="5" t="str">
        <f>FIXED('WinBUGS output'!N499,2)</f>
        <v>-0.42</v>
      </c>
      <c r="F500" s="5" t="str">
        <f>FIXED('WinBUGS output'!M499,2)</f>
        <v>-1.25</v>
      </c>
      <c r="G500" s="5" t="str">
        <f>FIXED('WinBUGS output'!O499,2)</f>
        <v>0.44</v>
      </c>
      <c r="H500" s="37"/>
      <c r="I500" s="37"/>
      <c r="J500" s="37"/>
    </row>
    <row r="501" spans="1:10" x14ac:dyDescent="0.25">
      <c r="A501">
        <v>9</v>
      </c>
      <c r="B501">
        <v>55</v>
      </c>
      <c r="C501" s="5" t="str">
        <f>VLOOKUP(A501,'WinBUGS output'!A:C,3,FALSE)</f>
        <v>Exercise + TAU</v>
      </c>
      <c r="D501" s="5" t="str">
        <f>VLOOKUP(B501,'WinBUGS output'!A:C,3,FALSE)</f>
        <v>Supportive psychotherapy + any SSRI</v>
      </c>
      <c r="E501" s="5" t="str">
        <f>FIXED('WinBUGS output'!N500,2)</f>
        <v>-0.94</v>
      </c>
      <c r="F501" s="5" t="str">
        <f>FIXED('WinBUGS output'!M500,2)</f>
        <v>-2.54</v>
      </c>
      <c r="G501" s="5" t="str">
        <f>FIXED('WinBUGS output'!O500,2)</f>
        <v>0.67</v>
      </c>
      <c r="H501" s="37"/>
      <c r="I501" s="37"/>
      <c r="J501" s="37"/>
    </row>
    <row r="502" spans="1:10" x14ac:dyDescent="0.25">
      <c r="A502">
        <v>9</v>
      </c>
      <c r="B502">
        <v>56</v>
      </c>
      <c r="C502" s="5" t="str">
        <f>VLOOKUP(A502,'WinBUGS output'!A:C,3,FALSE)</f>
        <v>Exercise + TAU</v>
      </c>
      <c r="D502" s="5" t="str">
        <f>VLOOKUP(B502,'WinBUGS output'!A:C,3,FALSE)</f>
        <v>Interpersonal psychotherapy (IPT) + any AD</v>
      </c>
      <c r="E502" s="5" t="str">
        <f>FIXED('WinBUGS output'!N501,2)</f>
        <v>-1.06</v>
      </c>
      <c r="F502" s="5" t="str">
        <f>FIXED('WinBUGS output'!M501,2)</f>
        <v>-1.96</v>
      </c>
      <c r="G502" s="5" t="str">
        <f>FIXED('WinBUGS output'!O501,2)</f>
        <v>-0.13</v>
      </c>
      <c r="H502" s="37"/>
      <c r="I502" s="37"/>
      <c r="J502" s="37"/>
    </row>
    <row r="503" spans="1:10" x14ac:dyDescent="0.25">
      <c r="A503">
        <v>9</v>
      </c>
      <c r="B503">
        <v>57</v>
      </c>
      <c r="C503" s="5" t="str">
        <f>VLOOKUP(A503,'WinBUGS output'!A:C,3,FALSE)</f>
        <v>Exercise + TAU</v>
      </c>
      <c r="D503" s="5" t="str">
        <f>VLOOKUP(B503,'WinBUGS output'!A:C,3,FALSE)</f>
        <v>Short-term psychodynamic psychotherapy individual + Any AD</v>
      </c>
      <c r="E503" s="5" t="str">
        <f>FIXED('WinBUGS output'!N502,2)</f>
        <v>-0.72</v>
      </c>
      <c r="F503" s="5" t="str">
        <f>FIXED('WinBUGS output'!M502,2)</f>
        <v>-1.62</v>
      </c>
      <c r="G503" s="5" t="str">
        <f>FIXED('WinBUGS output'!O502,2)</f>
        <v>0.21</v>
      </c>
      <c r="H503" s="37"/>
      <c r="I503" s="37"/>
      <c r="J503" s="37"/>
    </row>
    <row r="504" spans="1:10" x14ac:dyDescent="0.25">
      <c r="A504">
        <v>9</v>
      </c>
      <c r="B504">
        <v>58</v>
      </c>
      <c r="C504" s="5" t="str">
        <f>VLOOKUP(A504,'WinBUGS output'!A:C,3,FALSE)</f>
        <v>Exercise + TAU</v>
      </c>
      <c r="D504" s="5" t="str">
        <f>VLOOKUP(B504,'WinBUGS output'!A:C,3,FALSE)</f>
        <v>Short-term psychodynamic psychotherapy individual + any SSRI</v>
      </c>
      <c r="E504" s="5" t="str">
        <f>FIXED('WinBUGS output'!N503,2)</f>
        <v>-0.72</v>
      </c>
      <c r="F504" s="5" t="str">
        <f>FIXED('WinBUGS output'!M503,2)</f>
        <v>-2.09</v>
      </c>
      <c r="G504" s="5" t="str">
        <f>FIXED('WinBUGS output'!O503,2)</f>
        <v>0.65</v>
      </c>
      <c r="H504" s="37"/>
      <c r="I504" s="37"/>
      <c r="J504" s="37"/>
    </row>
    <row r="505" spans="1:10" x14ac:dyDescent="0.25">
      <c r="A505">
        <v>9</v>
      </c>
      <c r="B505">
        <v>59</v>
      </c>
      <c r="C505" s="5" t="str">
        <f>VLOOKUP(A505,'WinBUGS output'!A:C,3,FALSE)</f>
        <v>Exercise + TAU</v>
      </c>
      <c r="D505" s="5" t="str">
        <f>VLOOKUP(B505,'WinBUGS output'!A:C,3,FALSE)</f>
        <v>CBT individual (over 15 sessions) + Pill placebo</v>
      </c>
      <c r="E505" s="5" t="str">
        <f>FIXED('WinBUGS output'!N504,2)</f>
        <v>-0.90</v>
      </c>
      <c r="F505" s="5" t="str">
        <f>FIXED('WinBUGS output'!M504,2)</f>
        <v>-1.82</v>
      </c>
      <c r="G505" s="5" t="str">
        <f>FIXED('WinBUGS output'!O504,2)</f>
        <v>0.03</v>
      </c>
      <c r="H505" s="37"/>
      <c r="I505" s="37"/>
      <c r="J505" s="37"/>
    </row>
    <row r="506" spans="1:10" x14ac:dyDescent="0.25">
      <c r="A506">
        <v>9</v>
      </c>
      <c r="B506">
        <v>60</v>
      </c>
      <c r="C506" s="5" t="str">
        <f>VLOOKUP(A506,'WinBUGS output'!A:C,3,FALSE)</f>
        <v>Exercise + TAU</v>
      </c>
      <c r="D506" s="5" t="str">
        <f>VLOOKUP(B506,'WinBUGS output'!A:C,3,FALSE)</f>
        <v>Exercise + Sertraline</v>
      </c>
      <c r="E506" s="5" t="str">
        <f>FIXED('WinBUGS output'!N505,2)</f>
        <v>-0.70</v>
      </c>
      <c r="F506" s="5" t="str">
        <f>FIXED('WinBUGS output'!M505,2)</f>
        <v>-1.56</v>
      </c>
      <c r="G506" s="5" t="str">
        <f>FIXED('WinBUGS output'!O505,2)</f>
        <v>0.19</v>
      </c>
      <c r="H506" s="37"/>
      <c r="I506" s="37"/>
      <c r="J506" s="37"/>
    </row>
    <row r="507" spans="1:10" x14ac:dyDescent="0.25">
      <c r="A507">
        <v>9</v>
      </c>
      <c r="B507">
        <v>61</v>
      </c>
      <c r="C507" s="5" t="str">
        <f>VLOOKUP(A507,'WinBUGS output'!A:C,3,FALSE)</f>
        <v>Exercise + TAU</v>
      </c>
      <c r="D507" s="5" t="str">
        <f>VLOOKUP(B507,'WinBUGS output'!A:C,3,FALSE)</f>
        <v>Cognitive bibliotherapy + escitalopram</v>
      </c>
      <c r="E507" s="5" t="str">
        <f>FIXED('WinBUGS output'!N506,2)</f>
        <v>0.15</v>
      </c>
      <c r="F507" s="5" t="str">
        <f>FIXED('WinBUGS output'!M506,2)</f>
        <v>-0.76</v>
      </c>
      <c r="G507" s="5" t="str">
        <f>FIXED('WinBUGS output'!O506,2)</f>
        <v>1.08</v>
      </c>
      <c r="H507" s="37"/>
      <c r="I507" s="37"/>
      <c r="J507" s="37"/>
    </row>
    <row r="508" spans="1:10" x14ac:dyDescent="0.25">
      <c r="A508">
        <v>10</v>
      </c>
      <c r="B508">
        <v>11</v>
      </c>
      <c r="C508" s="5" t="str">
        <f>VLOOKUP(A508,'WinBUGS output'!A:C,3,FALSE)</f>
        <v>Internet-delivered therapist-guided physical activity</v>
      </c>
      <c r="D508" s="5" t="str">
        <f>VLOOKUP(B508,'WinBUGS output'!A:C,3,FALSE)</f>
        <v>Any TCA</v>
      </c>
      <c r="E508" s="5" t="str">
        <f>FIXED('WinBUGS output'!N507,2)</f>
        <v>-0.12</v>
      </c>
      <c r="F508" s="5" t="str">
        <f>FIXED('WinBUGS output'!M507,2)</f>
        <v>-0.82</v>
      </c>
      <c r="G508" s="5" t="str">
        <f>FIXED('WinBUGS output'!O507,2)</f>
        <v>0.55</v>
      </c>
      <c r="H508" s="37"/>
      <c r="I508" s="37"/>
      <c r="J508" s="37"/>
    </row>
    <row r="509" spans="1:10" x14ac:dyDescent="0.25">
      <c r="A509">
        <v>10</v>
      </c>
      <c r="B509">
        <v>12</v>
      </c>
      <c r="C509" s="5" t="str">
        <f>VLOOKUP(A509,'WinBUGS output'!A:C,3,FALSE)</f>
        <v>Internet-delivered therapist-guided physical activity</v>
      </c>
      <c r="D509" s="5" t="str">
        <f>VLOOKUP(B509,'WinBUGS output'!A:C,3,FALSE)</f>
        <v>Amitriptyline</v>
      </c>
      <c r="E509" s="5" t="str">
        <f>FIXED('WinBUGS output'!N508,2)</f>
        <v>-0.28</v>
      </c>
      <c r="F509" s="5" t="str">
        <f>FIXED('WinBUGS output'!M508,2)</f>
        <v>-0.94</v>
      </c>
      <c r="G509" s="5" t="str">
        <f>FIXED('WinBUGS output'!O508,2)</f>
        <v>0.33</v>
      </c>
      <c r="H509" s="37"/>
      <c r="I509" s="37"/>
      <c r="J509" s="37"/>
    </row>
    <row r="510" spans="1:10" x14ac:dyDescent="0.25">
      <c r="A510">
        <v>10</v>
      </c>
      <c r="B510">
        <v>13</v>
      </c>
      <c r="C510" s="5" t="str">
        <f>VLOOKUP(A510,'WinBUGS output'!A:C,3,FALSE)</f>
        <v>Internet-delivered therapist-guided physical activity</v>
      </c>
      <c r="D510" s="5" t="str">
        <f>VLOOKUP(B510,'WinBUGS output'!A:C,3,FALSE)</f>
        <v>Imipramine</v>
      </c>
      <c r="E510" s="5" t="str">
        <f>FIXED('WinBUGS output'!N509,2)</f>
        <v>-0.16</v>
      </c>
      <c r="F510" s="5" t="str">
        <f>FIXED('WinBUGS output'!M509,2)</f>
        <v>-0.82</v>
      </c>
      <c r="G510" s="5" t="str">
        <f>FIXED('WinBUGS output'!O509,2)</f>
        <v>0.43</v>
      </c>
      <c r="H510" s="37"/>
      <c r="I510" s="37"/>
      <c r="J510" s="37"/>
    </row>
    <row r="511" spans="1:10" x14ac:dyDescent="0.25">
      <c r="A511">
        <v>10</v>
      </c>
      <c r="B511">
        <v>14</v>
      </c>
      <c r="C511" s="5" t="str">
        <f>VLOOKUP(A511,'WinBUGS output'!A:C,3,FALSE)</f>
        <v>Internet-delivered therapist-guided physical activity</v>
      </c>
      <c r="D511" s="5" t="str">
        <f>VLOOKUP(B511,'WinBUGS output'!A:C,3,FALSE)</f>
        <v>Lofepramine</v>
      </c>
      <c r="E511" s="5" t="str">
        <f>FIXED('WinBUGS output'!N510,2)</f>
        <v>-0.21</v>
      </c>
      <c r="F511" s="5" t="str">
        <f>FIXED('WinBUGS output'!M510,2)</f>
        <v>-0.94</v>
      </c>
      <c r="G511" s="5" t="str">
        <f>FIXED('WinBUGS output'!O510,2)</f>
        <v>0.46</v>
      </c>
      <c r="H511" s="37"/>
      <c r="I511" s="37"/>
      <c r="J511" s="37"/>
    </row>
    <row r="512" spans="1:10" x14ac:dyDescent="0.25">
      <c r="A512">
        <v>10</v>
      </c>
      <c r="B512">
        <v>15</v>
      </c>
      <c r="C512" s="5" t="str">
        <f>VLOOKUP(A512,'WinBUGS output'!A:C,3,FALSE)</f>
        <v>Internet-delivered therapist-guided physical activity</v>
      </c>
      <c r="D512" s="5" t="str">
        <f>VLOOKUP(B512,'WinBUGS output'!A:C,3,FALSE)</f>
        <v>Citalopram</v>
      </c>
      <c r="E512" s="5" t="str">
        <f>FIXED('WinBUGS output'!N511,2)</f>
        <v>-0.06</v>
      </c>
      <c r="F512" s="5" t="str">
        <f>FIXED('WinBUGS output'!M511,2)</f>
        <v>-0.73</v>
      </c>
      <c r="G512" s="5" t="str">
        <f>FIXED('WinBUGS output'!O511,2)</f>
        <v>0.57</v>
      </c>
      <c r="H512" s="37"/>
      <c r="I512" s="37"/>
      <c r="J512" s="37"/>
    </row>
    <row r="513" spans="1:10" x14ac:dyDescent="0.25">
      <c r="A513">
        <v>10</v>
      </c>
      <c r="B513">
        <v>16</v>
      </c>
      <c r="C513" s="5" t="str">
        <f>VLOOKUP(A513,'WinBUGS output'!A:C,3,FALSE)</f>
        <v>Internet-delivered therapist-guided physical activity</v>
      </c>
      <c r="D513" s="5" t="str">
        <f>VLOOKUP(B513,'WinBUGS output'!A:C,3,FALSE)</f>
        <v>Escitalopram</v>
      </c>
      <c r="E513" s="5" t="str">
        <f>FIXED('WinBUGS output'!N512,2)</f>
        <v>-0.01</v>
      </c>
      <c r="F513" s="5" t="str">
        <f>FIXED('WinBUGS output'!M512,2)</f>
        <v>-0.66</v>
      </c>
      <c r="G513" s="5" t="str">
        <f>FIXED('WinBUGS output'!O512,2)</f>
        <v>0.60</v>
      </c>
      <c r="H513" s="37"/>
      <c r="I513" s="37"/>
      <c r="J513" s="37"/>
    </row>
    <row r="514" spans="1:10" x14ac:dyDescent="0.25">
      <c r="A514">
        <v>10</v>
      </c>
      <c r="B514">
        <v>17</v>
      </c>
      <c r="C514" s="5" t="str">
        <f>VLOOKUP(A514,'WinBUGS output'!A:C,3,FALSE)</f>
        <v>Internet-delivered therapist-guided physical activity</v>
      </c>
      <c r="D514" s="5" t="str">
        <f>VLOOKUP(B514,'WinBUGS output'!A:C,3,FALSE)</f>
        <v>Fluoxetine</v>
      </c>
      <c r="E514" s="5" t="str">
        <f>FIXED('WinBUGS output'!N513,2)</f>
        <v>-0.14</v>
      </c>
      <c r="F514" s="5" t="str">
        <f>FIXED('WinBUGS output'!M513,2)</f>
        <v>-0.77</v>
      </c>
      <c r="G514" s="5" t="str">
        <f>FIXED('WinBUGS output'!O513,2)</f>
        <v>0.44</v>
      </c>
      <c r="H514" s="37"/>
      <c r="I514" s="37"/>
      <c r="J514" s="37"/>
    </row>
    <row r="515" spans="1:10" x14ac:dyDescent="0.25">
      <c r="A515">
        <v>10</v>
      </c>
      <c r="B515">
        <v>18</v>
      </c>
      <c r="C515" s="5" t="str">
        <f>VLOOKUP(A515,'WinBUGS output'!A:C,3,FALSE)</f>
        <v>Internet-delivered therapist-guided physical activity</v>
      </c>
      <c r="D515" s="5" t="str">
        <f>VLOOKUP(B515,'WinBUGS output'!A:C,3,FALSE)</f>
        <v>Sertraline</v>
      </c>
      <c r="E515" s="5" t="str">
        <f>FIXED('WinBUGS output'!N514,2)</f>
        <v>-0.05</v>
      </c>
      <c r="F515" s="5" t="str">
        <f>FIXED('WinBUGS output'!M514,2)</f>
        <v>-0.67</v>
      </c>
      <c r="G515" s="5" t="str">
        <f>FIXED('WinBUGS output'!O514,2)</f>
        <v>0.51</v>
      </c>
      <c r="H515" s="37"/>
      <c r="I515" s="37"/>
      <c r="J515" s="37"/>
    </row>
    <row r="516" spans="1:10" x14ac:dyDescent="0.25">
      <c r="A516">
        <v>10</v>
      </c>
      <c r="B516">
        <v>19</v>
      </c>
      <c r="C516" s="5" t="str">
        <f>VLOOKUP(A516,'WinBUGS output'!A:C,3,FALSE)</f>
        <v>Internet-delivered therapist-guided physical activity</v>
      </c>
      <c r="D516" s="5" t="str">
        <f>VLOOKUP(B516,'WinBUGS output'!A:C,3,FALSE)</f>
        <v>Any AD</v>
      </c>
      <c r="E516" s="5" t="str">
        <f>FIXED('WinBUGS output'!N515,2)</f>
        <v>-0.45</v>
      </c>
      <c r="F516" s="5" t="str">
        <f>FIXED('WinBUGS output'!M515,2)</f>
        <v>-1.12</v>
      </c>
      <c r="G516" s="5" t="str">
        <f>FIXED('WinBUGS output'!O515,2)</f>
        <v>0.16</v>
      </c>
      <c r="H516" s="37"/>
      <c r="I516" s="37"/>
      <c r="J516" s="37"/>
    </row>
    <row r="517" spans="1:10" x14ac:dyDescent="0.25">
      <c r="A517">
        <v>10</v>
      </c>
      <c r="B517">
        <v>20</v>
      </c>
      <c r="C517" s="5" t="str">
        <f>VLOOKUP(A517,'WinBUGS output'!A:C,3,FALSE)</f>
        <v>Internet-delivered therapist-guided physical activity</v>
      </c>
      <c r="D517" s="5" t="str">
        <f>VLOOKUP(B517,'WinBUGS output'!A:C,3,FALSE)</f>
        <v>Short-term psychodynamic psychotherapy individual</v>
      </c>
      <c r="E517" s="5" t="str">
        <f>FIXED('WinBUGS output'!N516,2)</f>
        <v>-0.12</v>
      </c>
      <c r="F517" s="5" t="str">
        <f>FIXED('WinBUGS output'!M516,2)</f>
        <v>-0.79</v>
      </c>
      <c r="G517" s="5" t="str">
        <f>FIXED('WinBUGS output'!O516,2)</f>
        <v>0.50</v>
      </c>
      <c r="H517" s="37"/>
      <c r="I517" s="37"/>
      <c r="J517" s="37"/>
    </row>
    <row r="518" spans="1:10" x14ac:dyDescent="0.25">
      <c r="A518">
        <v>10</v>
      </c>
      <c r="B518">
        <v>21</v>
      </c>
      <c r="C518" s="5" t="str">
        <f>VLOOKUP(A518,'WinBUGS output'!A:C,3,FALSE)</f>
        <v>Internet-delivered therapist-guided physical activity</v>
      </c>
      <c r="D518" s="5" t="str">
        <f>VLOOKUP(B518,'WinBUGS output'!A:C,3,FALSE)</f>
        <v>Cognitive bibliotherapy with support</v>
      </c>
      <c r="E518" s="5" t="str">
        <f>FIXED('WinBUGS output'!N517,2)</f>
        <v>-0.05</v>
      </c>
      <c r="F518" s="5" t="str">
        <f>FIXED('WinBUGS output'!M517,2)</f>
        <v>-0.69</v>
      </c>
      <c r="G518" s="5" t="str">
        <f>FIXED('WinBUGS output'!O517,2)</f>
        <v>0.54</v>
      </c>
      <c r="H518" s="37"/>
      <c r="I518" s="37"/>
      <c r="J518" s="37"/>
    </row>
    <row r="519" spans="1:10" x14ac:dyDescent="0.25">
      <c r="A519">
        <v>10</v>
      </c>
      <c r="B519">
        <v>22</v>
      </c>
      <c r="C519" s="5" t="str">
        <f>VLOOKUP(A519,'WinBUGS output'!A:C,3,FALSE)</f>
        <v>Internet-delivered therapist-guided physical activity</v>
      </c>
      <c r="D519" s="5" t="str">
        <f>VLOOKUP(B519,'WinBUGS output'!A:C,3,FALSE)</f>
        <v>Computerised behavioural activation with support</v>
      </c>
      <c r="E519" s="5" t="str">
        <f>FIXED('WinBUGS output'!N518,2)</f>
        <v>-0.24</v>
      </c>
      <c r="F519" s="5" t="str">
        <f>FIXED('WinBUGS output'!M518,2)</f>
        <v>-0.94</v>
      </c>
      <c r="G519" s="5" t="str">
        <f>FIXED('WinBUGS output'!O518,2)</f>
        <v>0.42</v>
      </c>
      <c r="H519" s="37"/>
      <c r="I519" s="37"/>
      <c r="J519" s="37"/>
    </row>
    <row r="520" spans="1:10" x14ac:dyDescent="0.25">
      <c r="A520">
        <v>10</v>
      </c>
      <c r="B520">
        <v>23</v>
      </c>
      <c r="C520" s="5" t="str">
        <f>VLOOKUP(A520,'WinBUGS output'!A:C,3,FALSE)</f>
        <v>Internet-delivered therapist-guided physical activity</v>
      </c>
      <c r="D520" s="5" t="str">
        <f>VLOOKUP(B520,'WinBUGS output'!A:C,3,FALSE)</f>
        <v>Computerised psychodynamic therapy with support</v>
      </c>
      <c r="E520" s="5" t="str">
        <f>FIXED('WinBUGS output'!N519,2)</f>
        <v>-0.62</v>
      </c>
      <c r="F520" s="5" t="str">
        <f>FIXED('WinBUGS output'!M519,2)</f>
        <v>-1.44</v>
      </c>
      <c r="G520" s="5" t="str">
        <f>FIXED('WinBUGS output'!O519,2)</f>
        <v>0.11</v>
      </c>
      <c r="H520" s="37"/>
      <c r="I520" s="37"/>
      <c r="J520" s="37"/>
    </row>
    <row r="521" spans="1:10" x14ac:dyDescent="0.25">
      <c r="A521">
        <v>10</v>
      </c>
      <c r="B521">
        <v>24</v>
      </c>
      <c r="C521" s="5" t="str">
        <f>VLOOKUP(A521,'WinBUGS output'!A:C,3,FALSE)</f>
        <v>Internet-delivered therapist-guided physical activity</v>
      </c>
      <c r="D521" s="5" t="str">
        <f>VLOOKUP(B521,'WinBUGS output'!A:C,3,FALSE)</f>
        <v>Computerised-CBT (CCBT) with support</v>
      </c>
      <c r="E521" s="5" t="str">
        <f>FIXED('WinBUGS output'!N520,2)</f>
        <v>-0.29</v>
      </c>
      <c r="F521" s="5" t="str">
        <f>FIXED('WinBUGS output'!M520,2)</f>
        <v>-0.90</v>
      </c>
      <c r="G521" s="5" t="str">
        <f>FIXED('WinBUGS output'!O520,2)</f>
        <v>0.28</v>
      </c>
      <c r="H521" s="37"/>
      <c r="I521" s="37"/>
      <c r="J521" s="37"/>
    </row>
    <row r="522" spans="1:10" x14ac:dyDescent="0.25">
      <c r="A522">
        <v>10</v>
      </c>
      <c r="B522">
        <v>25</v>
      </c>
      <c r="C522" s="5" t="str">
        <f>VLOOKUP(A522,'WinBUGS output'!A:C,3,FALSE)</f>
        <v>Internet-delivered therapist-guided physical activity</v>
      </c>
      <c r="D522" s="5" t="str">
        <f>VLOOKUP(B522,'WinBUGS output'!A:C,3,FALSE)</f>
        <v>Computerised-CBT (CCBT) with support + TAU</v>
      </c>
      <c r="E522" s="5" t="str">
        <f>FIXED('WinBUGS output'!N521,2)</f>
        <v>-0.08</v>
      </c>
      <c r="F522" s="5" t="str">
        <f>FIXED('WinBUGS output'!M521,2)</f>
        <v>-0.81</v>
      </c>
      <c r="G522" s="5" t="str">
        <f>FIXED('WinBUGS output'!O521,2)</f>
        <v>0.64</v>
      </c>
      <c r="H522" s="37"/>
      <c r="I522" s="37"/>
      <c r="J522" s="37"/>
    </row>
    <row r="523" spans="1:10" x14ac:dyDescent="0.25">
      <c r="A523">
        <v>10</v>
      </c>
      <c r="B523">
        <v>26</v>
      </c>
      <c r="C523" s="5" t="str">
        <f>VLOOKUP(A523,'WinBUGS output'!A:C,3,FALSE)</f>
        <v>Internet-delivered therapist-guided physical activity</v>
      </c>
      <c r="D523" s="5" t="str">
        <f>VLOOKUP(B523,'WinBUGS output'!A:C,3,FALSE)</f>
        <v>Cognitive bibliotherapy</v>
      </c>
      <c r="E523" s="5" t="str">
        <f>FIXED('WinBUGS output'!N522,2)</f>
        <v>0.09</v>
      </c>
      <c r="F523" s="5" t="str">
        <f>FIXED('WinBUGS output'!M522,2)</f>
        <v>-0.51</v>
      </c>
      <c r="G523" s="5" t="str">
        <f>FIXED('WinBUGS output'!O522,2)</f>
        <v>0.64</v>
      </c>
      <c r="H523" s="37"/>
      <c r="I523" s="37"/>
      <c r="J523" s="37"/>
    </row>
    <row r="524" spans="1:10" x14ac:dyDescent="0.25">
      <c r="A524">
        <v>10</v>
      </c>
      <c r="B524">
        <v>27</v>
      </c>
      <c r="C524" s="5" t="str">
        <f>VLOOKUP(A524,'WinBUGS output'!A:C,3,FALSE)</f>
        <v>Internet-delivered therapist-guided physical activity</v>
      </c>
      <c r="D524" s="5" t="str">
        <f>VLOOKUP(B524,'WinBUGS output'!A:C,3,FALSE)</f>
        <v>Cognitive bibliotherapy + TAU</v>
      </c>
      <c r="E524" s="5" t="str">
        <f>FIXED('WinBUGS output'!N523,2)</f>
        <v>0.35</v>
      </c>
      <c r="F524" s="5" t="str">
        <f>FIXED('WinBUGS output'!M523,2)</f>
        <v>-0.36</v>
      </c>
      <c r="G524" s="5" t="str">
        <f>FIXED('WinBUGS output'!O523,2)</f>
        <v>1.06</v>
      </c>
      <c r="H524" s="37"/>
      <c r="I524" s="37"/>
      <c r="J524" s="37"/>
    </row>
    <row r="525" spans="1:10" x14ac:dyDescent="0.25">
      <c r="A525">
        <v>10</v>
      </c>
      <c r="B525">
        <v>28</v>
      </c>
      <c r="C525" s="5" t="str">
        <f>VLOOKUP(A525,'WinBUGS output'!A:C,3,FALSE)</f>
        <v>Internet-delivered therapist-guided physical activity</v>
      </c>
      <c r="D525" s="5" t="str">
        <f>VLOOKUP(B525,'WinBUGS output'!A:C,3,FALSE)</f>
        <v>Computerised mindfulness intervention</v>
      </c>
      <c r="E525" s="5" t="str">
        <f>FIXED('WinBUGS output'!N524,2)</f>
        <v>0.05</v>
      </c>
      <c r="F525" s="5" t="str">
        <f>FIXED('WinBUGS output'!M524,2)</f>
        <v>-0.73</v>
      </c>
      <c r="G525" s="5" t="str">
        <f>FIXED('WinBUGS output'!O524,2)</f>
        <v>0.76</v>
      </c>
      <c r="H525" s="37"/>
      <c r="I525" s="37"/>
      <c r="J525" s="37"/>
    </row>
    <row r="526" spans="1:10" x14ac:dyDescent="0.25">
      <c r="A526">
        <v>10</v>
      </c>
      <c r="B526">
        <v>29</v>
      </c>
      <c r="C526" s="5" t="str">
        <f>VLOOKUP(A526,'WinBUGS output'!A:C,3,FALSE)</f>
        <v>Internet-delivered therapist-guided physical activity</v>
      </c>
      <c r="D526" s="5" t="str">
        <f>VLOOKUP(B526,'WinBUGS output'!A:C,3,FALSE)</f>
        <v>Computerised-CBT (CCBT)</v>
      </c>
      <c r="E526" s="5" t="str">
        <f>FIXED('WinBUGS output'!N525,2)</f>
        <v>-0.04</v>
      </c>
      <c r="F526" s="5" t="str">
        <f>FIXED('WinBUGS output'!M525,2)</f>
        <v>-0.66</v>
      </c>
      <c r="G526" s="5" t="str">
        <f>FIXED('WinBUGS output'!O525,2)</f>
        <v>0.52</v>
      </c>
      <c r="H526" s="37"/>
      <c r="I526" s="37"/>
      <c r="J526" s="37"/>
    </row>
    <row r="527" spans="1:10" x14ac:dyDescent="0.25">
      <c r="A527">
        <v>10</v>
      </c>
      <c r="B527">
        <v>30</v>
      </c>
      <c r="C527" s="5" t="str">
        <f>VLOOKUP(A527,'WinBUGS output'!A:C,3,FALSE)</f>
        <v>Internet-delivered therapist-guided physical activity</v>
      </c>
      <c r="D527" s="5" t="str">
        <f>VLOOKUP(B527,'WinBUGS output'!A:C,3,FALSE)</f>
        <v>Online positive psychological intervention</v>
      </c>
      <c r="E527" s="5" t="str">
        <f>FIXED('WinBUGS output'!N526,2)</f>
        <v>0.32</v>
      </c>
      <c r="F527" s="5" t="str">
        <f>FIXED('WinBUGS output'!M526,2)</f>
        <v>-0.37</v>
      </c>
      <c r="G527" s="5" t="str">
        <f>FIXED('WinBUGS output'!O526,2)</f>
        <v>1.01</v>
      </c>
      <c r="H527" s="37"/>
      <c r="I527" s="37"/>
      <c r="J527" s="37"/>
    </row>
    <row r="528" spans="1:10" x14ac:dyDescent="0.25">
      <c r="A528">
        <v>10</v>
      </c>
      <c r="B528">
        <v>31</v>
      </c>
      <c r="C528" s="5" t="str">
        <f>VLOOKUP(A528,'WinBUGS output'!A:C,3,FALSE)</f>
        <v>Internet-delivered therapist-guided physical activity</v>
      </c>
      <c r="D528" s="5" t="str">
        <f>VLOOKUP(B528,'WinBUGS output'!A:C,3,FALSE)</f>
        <v>Psychoeducational website</v>
      </c>
      <c r="E528" s="5" t="str">
        <f>FIXED('WinBUGS output'!N527,2)</f>
        <v>0.04</v>
      </c>
      <c r="F528" s="5" t="str">
        <f>FIXED('WinBUGS output'!M527,2)</f>
        <v>-0.67</v>
      </c>
      <c r="G528" s="5" t="str">
        <f>FIXED('WinBUGS output'!O527,2)</f>
        <v>0.69</v>
      </c>
      <c r="H528" s="37"/>
      <c r="I528" s="37"/>
      <c r="J528" s="37"/>
    </row>
    <row r="529" spans="1:10" x14ac:dyDescent="0.25">
      <c r="A529">
        <v>10</v>
      </c>
      <c r="B529">
        <v>32</v>
      </c>
      <c r="C529" s="5" t="str">
        <f>VLOOKUP(A529,'WinBUGS output'!A:C,3,FALSE)</f>
        <v>Internet-delivered therapist-guided physical activity</v>
      </c>
      <c r="D529" s="5" t="str">
        <f>VLOOKUP(B529,'WinBUGS output'!A:C,3,FALSE)</f>
        <v>Tailored computerised psychoeducation and self-help strategies</v>
      </c>
      <c r="E529" s="5" t="str">
        <f>FIXED('WinBUGS output'!N528,2)</f>
        <v>0.46</v>
      </c>
      <c r="F529" s="5" t="str">
        <f>FIXED('WinBUGS output'!M528,2)</f>
        <v>-0.29</v>
      </c>
      <c r="G529" s="5" t="str">
        <f>FIXED('WinBUGS output'!O528,2)</f>
        <v>1.26</v>
      </c>
      <c r="H529" s="37"/>
      <c r="I529" s="37"/>
      <c r="J529" s="37"/>
    </row>
    <row r="530" spans="1:10" x14ac:dyDescent="0.25">
      <c r="A530">
        <v>10</v>
      </c>
      <c r="B530">
        <v>33</v>
      </c>
      <c r="C530" s="5" t="str">
        <f>VLOOKUP(A530,'WinBUGS output'!A:C,3,FALSE)</f>
        <v>Internet-delivered therapist-guided physical activity</v>
      </c>
      <c r="D530" s="5" t="str">
        <f>VLOOKUP(B530,'WinBUGS output'!A:C,3,FALSE)</f>
        <v>Lifestyle factors discussion</v>
      </c>
      <c r="E530" s="5" t="str">
        <f>FIXED('WinBUGS output'!N529,2)</f>
        <v>0.26</v>
      </c>
      <c r="F530" s="5" t="str">
        <f>FIXED('WinBUGS output'!M529,2)</f>
        <v>-0.44</v>
      </c>
      <c r="G530" s="5" t="str">
        <f>FIXED('WinBUGS output'!O529,2)</f>
        <v>0.94</v>
      </c>
      <c r="H530" s="37"/>
      <c r="I530" s="37"/>
      <c r="J530" s="37"/>
    </row>
    <row r="531" spans="1:10" x14ac:dyDescent="0.25">
      <c r="A531">
        <v>10</v>
      </c>
      <c r="B531">
        <v>34</v>
      </c>
      <c r="C531" s="5" t="str">
        <f>VLOOKUP(A531,'WinBUGS output'!A:C,3,FALSE)</f>
        <v>Internet-delivered therapist-guided physical activity</v>
      </c>
      <c r="D531" s="5" t="str">
        <f>VLOOKUP(B531,'WinBUGS output'!A:C,3,FALSE)</f>
        <v>Psychoeducational group programme</v>
      </c>
      <c r="E531" s="5" t="str">
        <f>FIXED('WinBUGS output'!N530,2)</f>
        <v>0.13</v>
      </c>
      <c r="F531" s="5" t="str">
        <f>FIXED('WinBUGS output'!M530,2)</f>
        <v>-0.53</v>
      </c>
      <c r="G531" s="5" t="str">
        <f>FIXED('WinBUGS output'!O530,2)</f>
        <v>0.74</v>
      </c>
      <c r="H531" s="37"/>
      <c r="I531" s="37"/>
      <c r="J531" s="37"/>
    </row>
    <row r="532" spans="1:10" x14ac:dyDescent="0.25">
      <c r="A532">
        <v>10</v>
      </c>
      <c r="B532">
        <v>35</v>
      </c>
      <c r="C532" s="5" t="str">
        <f>VLOOKUP(A532,'WinBUGS output'!A:C,3,FALSE)</f>
        <v>Internet-delivered therapist-guided physical activity</v>
      </c>
      <c r="D532" s="5" t="str">
        <f>VLOOKUP(B532,'WinBUGS output'!A:C,3,FALSE)</f>
        <v>Psychoeducational group programme + TAU</v>
      </c>
      <c r="E532" s="5" t="str">
        <f>FIXED('WinBUGS output'!N531,2)</f>
        <v>0.07</v>
      </c>
      <c r="F532" s="5" t="str">
        <f>FIXED('WinBUGS output'!M531,2)</f>
        <v>-0.65</v>
      </c>
      <c r="G532" s="5" t="str">
        <f>FIXED('WinBUGS output'!O531,2)</f>
        <v>0.75</v>
      </c>
      <c r="H532" s="37"/>
      <c r="I532" s="37"/>
      <c r="J532" s="37"/>
    </row>
    <row r="533" spans="1:10" x14ac:dyDescent="0.25">
      <c r="A533">
        <v>10</v>
      </c>
      <c r="B533">
        <v>36</v>
      </c>
      <c r="C533" s="5" t="str">
        <f>VLOOKUP(A533,'WinBUGS output'!A:C,3,FALSE)</f>
        <v>Internet-delivered therapist-guided physical activity</v>
      </c>
      <c r="D533" s="5" t="str">
        <f>VLOOKUP(B533,'WinBUGS output'!A:C,3,FALSE)</f>
        <v>Interpersonal psychotherapy (IPT)</v>
      </c>
      <c r="E533" s="5" t="str">
        <f>FIXED('WinBUGS output'!N532,2)</f>
        <v>0.04</v>
      </c>
      <c r="F533" s="5" t="str">
        <f>FIXED('WinBUGS output'!M532,2)</f>
        <v>-0.60</v>
      </c>
      <c r="G533" s="5" t="str">
        <f>FIXED('WinBUGS output'!O532,2)</f>
        <v>0.64</v>
      </c>
      <c r="H533" s="37"/>
      <c r="I533" s="37"/>
      <c r="J533" s="37"/>
    </row>
    <row r="534" spans="1:10" x14ac:dyDescent="0.25">
      <c r="A534">
        <v>10</v>
      </c>
      <c r="B534">
        <v>37</v>
      </c>
      <c r="C534" s="5" t="str">
        <f>VLOOKUP(A534,'WinBUGS output'!A:C,3,FALSE)</f>
        <v>Internet-delivered therapist-guided physical activity</v>
      </c>
      <c r="D534" s="5" t="str">
        <f>VLOOKUP(B534,'WinBUGS output'!A:C,3,FALSE)</f>
        <v>Non-directive counselling</v>
      </c>
      <c r="E534" s="5" t="str">
        <f>FIXED('WinBUGS output'!N533,2)</f>
        <v>0.05</v>
      </c>
      <c r="F534" s="5" t="str">
        <f>FIXED('WinBUGS output'!M533,2)</f>
        <v>-0.64</v>
      </c>
      <c r="G534" s="5" t="str">
        <f>FIXED('WinBUGS output'!O533,2)</f>
        <v>0.72</v>
      </c>
      <c r="H534" s="37"/>
      <c r="I534" s="37"/>
      <c r="J534" s="37"/>
    </row>
    <row r="535" spans="1:10" x14ac:dyDescent="0.25">
      <c r="A535">
        <v>10</v>
      </c>
      <c r="B535">
        <v>38</v>
      </c>
      <c r="C535" s="5" t="str">
        <f>VLOOKUP(A535,'WinBUGS output'!A:C,3,FALSE)</f>
        <v>Internet-delivered therapist-guided physical activity</v>
      </c>
      <c r="D535" s="5" t="str">
        <f>VLOOKUP(B535,'WinBUGS output'!A:C,3,FALSE)</f>
        <v>Wheel of wellness counselling</v>
      </c>
      <c r="E535" s="5" t="str">
        <f>FIXED('WinBUGS output'!N534,2)</f>
        <v>0.10</v>
      </c>
      <c r="F535" s="5" t="str">
        <f>FIXED('WinBUGS output'!M534,2)</f>
        <v>-0.68</v>
      </c>
      <c r="G535" s="5" t="str">
        <f>FIXED('WinBUGS output'!O534,2)</f>
        <v>0.85</v>
      </c>
      <c r="H535" s="37"/>
      <c r="I535" s="37"/>
      <c r="J535" s="37"/>
    </row>
    <row r="536" spans="1:10" x14ac:dyDescent="0.25">
      <c r="A536">
        <v>10</v>
      </c>
      <c r="B536">
        <v>39</v>
      </c>
      <c r="C536" s="5" t="str">
        <f>VLOOKUP(A536,'WinBUGS output'!A:C,3,FALSE)</f>
        <v>Internet-delivered therapist-guided physical activity</v>
      </c>
      <c r="D536" s="5" t="str">
        <f>VLOOKUP(B536,'WinBUGS output'!A:C,3,FALSE)</f>
        <v>Problem solving individual + enhanced TAU</v>
      </c>
      <c r="E536" s="5" t="str">
        <f>FIXED('WinBUGS output'!N535,2)</f>
        <v>0.92</v>
      </c>
      <c r="F536" s="5" t="str">
        <f>FIXED('WinBUGS output'!M535,2)</f>
        <v>-0.03</v>
      </c>
      <c r="G536" s="5" t="str">
        <f>FIXED('WinBUGS output'!O535,2)</f>
        <v>1.90</v>
      </c>
      <c r="H536" s="37"/>
      <c r="I536" s="37"/>
      <c r="J536" s="37"/>
    </row>
    <row r="537" spans="1:10" x14ac:dyDescent="0.25">
      <c r="A537">
        <v>10</v>
      </c>
      <c r="B537">
        <v>40</v>
      </c>
      <c r="C537" s="5" t="str">
        <f>VLOOKUP(A537,'WinBUGS output'!A:C,3,FALSE)</f>
        <v>Internet-delivered therapist-guided physical activity</v>
      </c>
      <c r="D537" s="5" t="str">
        <f>VLOOKUP(B537,'WinBUGS output'!A:C,3,FALSE)</f>
        <v>Behavioural activation (BA)</v>
      </c>
      <c r="E537" s="5" t="str">
        <f>FIXED('WinBUGS output'!N536,2)</f>
        <v>-0.63</v>
      </c>
      <c r="F537" s="5" t="str">
        <f>FIXED('WinBUGS output'!M536,2)</f>
        <v>-1.31</v>
      </c>
      <c r="G537" s="5" t="str">
        <f>FIXED('WinBUGS output'!O536,2)</f>
        <v>0.01</v>
      </c>
      <c r="H537" s="37"/>
      <c r="I537" s="37"/>
      <c r="J537" s="37"/>
    </row>
    <row r="538" spans="1:10" x14ac:dyDescent="0.25">
      <c r="A538">
        <v>10</v>
      </c>
      <c r="B538">
        <v>41</v>
      </c>
      <c r="C538" s="5" t="str">
        <f>VLOOKUP(A538,'WinBUGS output'!A:C,3,FALSE)</f>
        <v>Internet-delivered therapist-guided physical activity</v>
      </c>
      <c r="D538" s="5" t="str">
        <f>VLOOKUP(B538,'WinBUGS output'!A:C,3,FALSE)</f>
        <v>CBT individual (under 15 sessions)</v>
      </c>
      <c r="E538" s="5" t="str">
        <f>FIXED('WinBUGS output'!N537,2)</f>
        <v>-0.36</v>
      </c>
      <c r="F538" s="5" t="str">
        <f>FIXED('WinBUGS output'!M537,2)</f>
        <v>-1.02</v>
      </c>
      <c r="G538" s="5" t="str">
        <f>FIXED('WinBUGS output'!O537,2)</f>
        <v>0.26</v>
      </c>
      <c r="H538" s="37"/>
      <c r="I538" s="37"/>
      <c r="J538" s="37"/>
    </row>
    <row r="539" spans="1:10" x14ac:dyDescent="0.25">
      <c r="A539">
        <v>10</v>
      </c>
      <c r="B539">
        <v>42</v>
      </c>
      <c r="C539" s="5" t="str">
        <f>VLOOKUP(A539,'WinBUGS output'!A:C,3,FALSE)</f>
        <v>Internet-delivered therapist-guided physical activity</v>
      </c>
      <c r="D539" s="5" t="str">
        <f>VLOOKUP(B539,'WinBUGS output'!A:C,3,FALSE)</f>
        <v>CBT individual (under 15 sessions) + TAU</v>
      </c>
      <c r="E539" s="5" t="str">
        <f>FIXED('WinBUGS output'!N538,2)</f>
        <v>-0.36</v>
      </c>
      <c r="F539" s="5" t="str">
        <f>FIXED('WinBUGS output'!M538,2)</f>
        <v>-1.04</v>
      </c>
      <c r="G539" s="5" t="str">
        <f>FIXED('WinBUGS output'!O538,2)</f>
        <v>0.29</v>
      </c>
      <c r="H539" s="37"/>
      <c r="I539" s="37"/>
      <c r="J539" s="37"/>
    </row>
    <row r="540" spans="1:10" x14ac:dyDescent="0.25">
      <c r="A540">
        <v>10</v>
      </c>
      <c r="B540">
        <v>43</v>
      </c>
      <c r="C540" s="5" t="str">
        <f>VLOOKUP(A540,'WinBUGS output'!A:C,3,FALSE)</f>
        <v>Internet-delivered therapist-guided physical activity</v>
      </c>
      <c r="D540" s="5" t="str">
        <f>VLOOKUP(B540,'WinBUGS output'!A:C,3,FALSE)</f>
        <v>CBT individual (over 15 sessions)</v>
      </c>
      <c r="E540" s="5" t="str">
        <f>FIXED('WinBUGS output'!N539,2)</f>
        <v>-0.32</v>
      </c>
      <c r="F540" s="5" t="str">
        <f>FIXED('WinBUGS output'!M539,2)</f>
        <v>-0.95</v>
      </c>
      <c r="G540" s="5" t="str">
        <f>FIXED('WinBUGS output'!O539,2)</f>
        <v>0.25</v>
      </c>
      <c r="H540" s="37"/>
      <c r="I540" s="37"/>
      <c r="J540" s="37"/>
    </row>
    <row r="541" spans="1:10" x14ac:dyDescent="0.25">
      <c r="A541">
        <v>10</v>
      </c>
      <c r="B541">
        <v>44</v>
      </c>
      <c r="C541" s="5" t="str">
        <f>VLOOKUP(A541,'WinBUGS output'!A:C,3,FALSE)</f>
        <v>Internet-delivered therapist-guided physical activity</v>
      </c>
      <c r="D541" s="5" t="str">
        <f>VLOOKUP(B541,'WinBUGS output'!A:C,3,FALSE)</f>
        <v>CBT individual (over 15 sessions) + TAU</v>
      </c>
      <c r="E541" s="5" t="str">
        <f>FIXED('WinBUGS output'!N540,2)</f>
        <v>0.35</v>
      </c>
      <c r="F541" s="5" t="str">
        <f>FIXED('WinBUGS output'!M540,2)</f>
        <v>-0.60</v>
      </c>
      <c r="G541" s="5" t="str">
        <f>FIXED('WinBUGS output'!O540,2)</f>
        <v>1.39</v>
      </c>
      <c r="H541" s="37"/>
      <c r="I541" s="37"/>
      <c r="J541" s="37"/>
    </row>
    <row r="542" spans="1:10" x14ac:dyDescent="0.25">
      <c r="A542">
        <v>10</v>
      </c>
      <c r="B542">
        <v>45</v>
      </c>
      <c r="C542" s="5" t="str">
        <f>VLOOKUP(A542,'WinBUGS output'!A:C,3,FALSE)</f>
        <v>Internet-delivered therapist-guided physical activity</v>
      </c>
      <c r="D542" s="5" t="str">
        <f>VLOOKUP(B542,'WinBUGS output'!A:C,3,FALSE)</f>
        <v>Rational emotive behaviour therapy (REBT) individual</v>
      </c>
      <c r="E542" s="5" t="str">
        <f>FIXED('WinBUGS output'!N541,2)</f>
        <v>-0.32</v>
      </c>
      <c r="F542" s="5" t="str">
        <f>FIXED('WinBUGS output'!M541,2)</f>
        <v>-1.04</v>
      </c>
      <c r="G542" s="5" t="str">
        <f>FIXED('WinBUGS output'!O541,2)</f>
        <v>0.36</v>
      </c>
      <c r="H542" s="37"/>
      <c r="I542" s="37"/>
      <c r="J542" s="37"/>
    </row>
    <row r="543" spans="1:10" x14ac:dyDescent="0.25">
      <c r="A543">
        <v>10</v>
      </c>
      <c r="B543">
        <v>46</v>
      </c>
      <c r="C543" s="5" t="str">
        <f>VLOOKUP(A543,'WinBUGS output'!A:C,3,FALSE)</f>
        <v>Internet-delivered therapist-guided physical activity</v>
      </c>
      <c r="D543" s="5" t="str">
        <f>VLOOKUP(B543,'WinBUGS output'!A:C,3,FALSE)</f>
        <v>Third-wave cognitive therapy individual</v>
      </c>
      <c r="E543" s="5" t="str">
        <f>FIXED('WinBUGS output'!N542,2)</f>
        <v>-0.44</v>
      </c>
      <c r="F543" s="5" t="str">
        <f>FIXED('WinBUGS output'!M542,2)</f>
        <v>-1.13</v>
      </c>
      <c r="G543" s="5" t="str">
        <f>FIXED('WinBUGS output'!O542,2)</f>
        <v>0.21</v>
      </c>
      <c r="H543" s="37"/>
      <c r="I543" s="37"/>
      <c r="J543" s="37"/>
    </row>
    <row r="544" spans="1:10" x14ac:dyDescent="0.25">
      <c r="A544">
        <v>10</v>
      </c>
      <c r="B544">
        <v>47</v>
      </c>
      <c r="C544" s="5" t="str">
        <f>VLOOKUP(A544,'WinBUGS output'!A:C,3,FALSE)</f>
        <v>Internet-delivered therapist-guided physical activity</v>
      </c>
      <c r="D544" s="5" t="str">
        <f>VLOOKUP(B544,'WinBUGS output'!A:C,3,FALSE)</f>
        <v>Third-wave cognitive therapy individual + TAU</v>
      </c>
      <c r="E544" s="5" t="str">
        <f>FIXED('WinBUGS output'!N543,2)</f>
        <v>-0.43</v>
      </c>
      <c r="F544" s="5" t="str">
        <f>FIXED('WinBUGS output'!M543,2)</f>
        <v>-1.21</v>
      </c>
      <c r="G544" s="5" t="str">
        <f>FIXED('WinBUGS output'!O543,2)</f>
        <v>0.29</v>
      </c>
      <c r="H544" s="37"/>
      <c r="I544" s="37"/>
      <c r="J544" s="37"/>
    </row>
    <row r="545" spans="1:10" x14ac:dyDescent="0.25">
      <c r="A545">
        <v>10</v>
      </c>
      <c r="B545">
        <v>48</v>
      </c>
      <c r="C545" s="5" t="str">
        <f>VLOOKUP(A545,'WinBUGS output'!A:C,3,FALSE)</f>
        <v>Internet-delivered therapist-guided physical activity</v>
      </c>
      <c r="D545" s="5" t="str">
        <f>VLOOKUP(B545,'WinBUGS output'!A:C,3,FALSE)</f>
        <v>CBT group (under 15 sessions)</v>
      </c>
      <c r="E545" s="5" t="str">
        <f>FIXED('WinBUGS output'!N544,2)</f>
        <v>0.00</v>
      </c>
      <c r="F545" s="5" t="str">
        <f>FIXED('WinBUGS output'!M544,2)</f>
        <v>-0.68</v>
      </c>
      <c r="G545" s="5" t="str">
        <f>FIXED('WinBUGS output'!O544,2)</f>
        <v>0.63</v>
      </c>
      <c r="H545" s="37"/>
      <c r="I545" s="37"/>
      <c r="J545" s="37"/>
    </row>
    <row r="546" spans="1:10" x14ac:dyDescent="0.25">
      <c r="A546">
        <v>10</v>
      </c>
      <c r="B546">
        <v>49</v>
      </c>
      <c r="C546" s="5" t="str">
        <f>VLOOKUP(A546,'WinBUGS output'!A:C,3,FALSE)</f>
        <v>Internet-delivered therapist-guided physical activity</v>
      </c>
      <c r="D546" s="5" t="str">
        <f>VLOOKUP(B546,'WinBUGS output'!A:C,3,FALSE)</f>
        <v>CBT group (under 15 sessions) + TAU</v>
      </c>
      <c r="E546" s="5" t="str">
        <f>FIXED('WinBUGS output'!N545,2)</f>
        <v>-0.06</v>
      </c>
      <c r="F546" s="5" t="str">
        <f>FIXED('WinBUGS output'!M545,2)</f>
        <v>-0.77</v>
      </c>
      <c r="G546" s="5" t="str">
        <f>FIXED('WinBUGS output'!O545,2)</f>
        <v>0.58</v>
      </c>
      <c r="H546" s="37"/>
      <c r="I546" s="37"/>
      <c r="J546" s="37"/>
    </row>
    <row r="547" spans="1:10" x14ac:dyDescent="0.25">
      <c r="A547">
        <v>10</v>
      </c>
      <c r="B547">
        <v>50</v>
      </c>
      <c r="C547" s="5" t="str">
        <f>VLOOKUP(A547,'WinBUGS output'!A:C,3,FALSE)</f>
        <v>Internet-delivered therapist-guided physical activity</v>
      </c>
      <c r="D547" s="5" t="str">
        <f>VLOOKUP(B547,'WinBUGS output'!A:C,3,FALSE)</f>
        <v>Coping with Depression course (group)</v>
      </c>
      <c r="E547" s="5" t="str">
        <f>FIXED('WinBUGS output'!N546,2)</f>
        <v>0.13</v>
      </c>
      <c r="F547" s="5" t="str">
        <f>FIXED('WinBUGS output'!M546,2)</f>
        <v>-0.54</v>
      </c>
      <c r="G547" s="5" t="str">
        <f>FIXED('WinBUGS output'!O546,2)</f>
        <v>0.77</v>
      </c>
      <c r="H547" s="37"/>
      <c r="I547" s="37"/>
      <c r="J547" s="37"/>
    </row>
    <row r="548" spans="1:10" x14ac:dyDescent="0.25">
      <c r="A548">
        <v>10</v>
      </c>
      <c r="B548">
        <v>51</v>
      </c>
      <c r="C548" s="5" t="str">
        <f>VLOOKUP(A548,'WinBUGS output'!A:C,3,FALSE)</f>
        <v>Internet-delivered therapist-guided physical activity</v>
      </c>
      <c r="D548" s="5" t="str">
        <f>VLOOKUP(B548,'WinBUGS output'!A:C,3,FALSE)</f>
        <v>Third-wave cognitive therapy group</v>
      </c>
      <c r="E548" s="5" t="str">
        <f>FIXED('WinBUGS output'!N547,2)</f>
        <v>0.13</v>
      </c>
      <c r="F548" s="5" t="str">
        <f>FIXED('WinBUGS output'!M547,2)</f>
        <v>-0.53</v>
      </c>
      <c r="G548" s="5" t="str">
        <f>FIXED('WinBUGS output'!O547,2)</f>
        <v>0.75</v>
      </c>
      <c r="H548" s="37"/>
      <c r="I548" s="37"/>
      <c r="J548" s="37"/>
    </row>
    <row r="549" spans="1:10" x14ac:dyDescent="0.25">
      <c r="A549">
        <v>10</v>
      </c>
      <c r="B549">
        <v>52</v>
      </c>
      <c r="C549" s="5" t="str">
        <f>VLOOKUP(A549,'WinBUGS output'!A:C,3,FALSE)</f>
        <v>Internet-delivered therapist-guided physical activity</v>
      </c>
      <c r="D549" s="5" t="str">
        <f>VLOOKUP(B549,'WinBUGS output'!A:C,3,FALSE)</f>
        <v>Third-wave cognitive therapy group + TAU</v>
      </c>
      <c r="E549" s="5" t="str">
        <f>FIXED('WinBUGS output'!N548,2)</f>
        <v>0.02</v>
      </c>
      <c r="F549" s="5" t="str">
        <f>FIXED('WinBUGS output'!M548,2)</f>
        <v>-0.73</v>
      </c>
      <c r="G549" s="5" t="str">
        <f>FIXED('WinBUGS output'!O548,2)</f>
        <v>0.74</v>
      </c>
      <c r="H549" s="37"/>
      <c r="I549" s="37"/>
      <c r="J549" s="37"/>
    </row>
    <row r="550" spans="1:10" x14ac:dyDescent="0.25">
      <c r="A550">
        <v>10</v>
      </c>
      <c r="B550">
        <v>53</v>
      </c>
      <c r="C550" s="5" t="str">
        <f>VLOOKUP(A550,'WinBUGS output'!A:C,3,FALSE)</f>
        <v>Internet-delivered therapist-guided physical activity</v>
      </c>
      <c r="D550" s="5" t="str">
        <f>VLOOKUP(B550,'WinBUGS output'!A:C,3,FALSE)</f>
        <v>CBT individual (over 15 sessions) + any TCA</v>
      </c>
      <c r="E550" s="5" t="str">
        <f>FIXED('WinBUGS output'!N549,2)</f>
        <v>-0.53</v>
      </c>
      <c r="F550" s="5" t="str">
        <f>FIXED('WinBUGS output'!M549,2)</f>
        <v>-1.27</v>
      </c>
      <c r="G550" s="5" t="str">
        <f>FIXED('WinBUGS output'!O549,2)</f>
        <v>0.18</v>
      </c>
      <c r="H550" s="37"/>
      <c r="I550" s="37"/>
      <c r="J550" s="37"/>
    </row>
    <row r="551" spans="1:10" x14ac:dyDescent="0.25">
      <c r="A551">
        <v>10</v>
      </c>
      <c r="B551">
        <v>54</v>
      </c>
      <c r="C551" s="5" t="str">
        <f>VLOOKUP(A551,'WinBUGS output'!A:C,3,FALSE)</f>
        <v>Internet-delivered therapist-guided physical activity</v>
      </c>
      <c r="D551" s="5" t="str">
        <f>VLOOKUP(B551,'WinBUGS output'!A:C,3,FALSE)</f>
        <v>CBT individual (over 15 sessions) + imipramine</v>
      </c>
      <c r="E551" s="5" t="str">
        <f>FIXED('WinBUGS output'!N550,2)</f>
        <v>-0.57</v>
      </c>
      <c r="F551" s="5" t="str">
        <f>FIXED('WinBUGS output'!M550,2)</f>
        <v>-1.36</v>
      </c>
      <c r="G551" s="5" t="str">
        <f>FIXED('WinBUGS output'!O550,2)</f>
        <v>0.19</v>
      </c>
      <c r="H551" s="37"/>
      <c r="I551" s="37"/>
      <c r="J551" s="37"/>
    </row>
    <row r="552" spans="1:10" x14ac:dyDescent="0.25">
      <c r="A552">
        <v>10</v>
      </c>
      <c r="B552">
        <v>55</v>
      </c>
      <c r="C552" s="5" t="str">
        <f>VLOOKUP(A552,'WinBUGS output'!A:C,3,FALSE)</f>
        <v>Internet-delivered therapist-guided physical activity</v>
      </c>
      <c r="D552" s="5" t="str">
        <f>VLOOKUP(B552,'WinBUGS output'!A:C,3,FALSE)</f>
        <v>Supportive psychotherapy + any SSRI</v>
      </c>
      <c r="E552" s="5" t="str">
        <f>FIXED('WinBUGS output'!N551,2)</f>
        <v>-1.10</v>
      </c>
      <c r="F552" s="5" t="str">
        <f>FIXED('WinBUGS output'!M551,2)</f>
        <v>-2.65</v>
      </c>
      <c r="G552" s="5" t="str">
        <f>FIXED('WinBUGS output'!O551,2)</f>
        <v>0.46</v>
      </c>
      <c r="H552" s="37"/>
      <c r="I552" s="37"/>
      <c r="J552" s="37"/>
    </row>
    <row r="553" spans="1:10" x14ac:dyDescent="0.25">
      <c r="A553">
        <v>10</v>
      </c>
      <c r="B553">
        <v>56</v>
      </c>
      <c r="C553" s="5" t="str">
        <f>VLOOKUP(A553,'WinBUGS output'!A:C,3,FALSE)</f>
        <v>Internet-delivered therapist-guided physical activity</v>
      </c>
      <c r="D553" s="5" t="str">
        <f>VLOOKUP(B553,'WinBUGS output'!A:C,3,FALSE)</f>
        <v>Interpersonal psychotherapy (IPT) + any AD</v>
      </c>
      <c r="E553" s="5" t="str">
        <f>FIXED('WinBUGS output'!N552,2)</f>
        <v>-1.22</v>
      </c>
      <c r="F553" s="5" t="str">
        <f>FIXED('WinBUGS output'!M552,2)</f>
        <v>-2.08</v>
      </c>
      <c r="G553" s="5" t="str">
        <f>FIXED('WinBUGS output'!O552,2)</f>
        <v>-0.38</v>
      </c>
      <c r="H553" s="37"/>
      <c r="I553" s="37"/>
      <c r="J553" s="37"/>
    </row>
    <row r="554" spans="1:10" x14ac:dyDescent="0.25">
      <c r="A554">
        <v>10</v>
      </c>
      <c r="B554">
        <v>57</v>
      </c>
      <c r="C554" s="5" t="str">
        <f>VLOOKUP(A554,'WinBUGS output'!A:C,3,FALSE)</f>
        <v>Internet-delivered therapist-guided physical activity</v>
      </c>
      <c r="D554" s="5" t="str">
        <f>VLOOKUP(B554,'WinBUGS output'!A:C,3,FALSE)</f>
        <v>Short-term psychodynamic psychotherapy individual + Any AD</v>
      </c>
      <c r="E554" s="5" t="str">
        <f>FIXED('WinBUGS output'!N553,2)</f>
        <v>-0.87</v>
      </c>
      <c r="F554" s="5" t="str">
        <f>FIXED('WinBUGS output'!M553,2)</f>
        <v>-1.73</v>
      </c>
      <c r="G554" s="5" t="str">
        <f>FIXED('WinBUGS output'!O553,2)</f>
        <v>-0.05</v>
      </c>
      <c r="H554" s="37"/>
      <c r="I554" s="37"/>
      <c r="J554" s="37"/>
    </row>
    <row r="555" spans="1:10" x14ac:dyDescent="0.25">
      <c r="A555">
        <v>10</v>
      </c>
      <c r="B555">
        <v>58</v>
      </c>
      <c r="C555" s="5" t="str">
        <f>VLOOKUP(A555,'WinBUGS output'!A:C,3,FALSE)</f>
        <v>Internet-delivered therapist-guided physical activity</v>
      </c>
      <c r="D555" s="5" t="str">
        <f>VLOOKUP(B555,'WinBUGS output'!A:C,3,FALSE)</f>
        <v>Short-term psychodynamic psychotherapy individual + any SSRI</v>
      </c>
      <c r="E555" s="5" t="str">
        <f>FIXED('WinBUGS output'!N554,2)</f>
        <v>-0.87</v>
      </c>
      <c r="F555" s="5" t="str">
        <f>FIXED('WinBUGS output'!M554,2)</f>
        <v>-2.21</v>
      </c>
      <c r="G555" s="5" t="str">
        <f>FIXED('WinBUGS output'!O554,2)</f>
        <v>0.44</v>
      </c>
      <c r="H555" s="37"/>
      <c r="I555" s="37"/>
      <c r="J555" s="37"/>
    </row>
    <row r="556" spans="1:10" x14ac:dyDescent="0.25">
      <c r="A556">
        <v>10</v>
      </c>
      <c r="B556">
        <v>59</v>
      </c>
      <c r="C556" s="5" t="str">
        <f>VLOOKUP(A556,'WinBUGS output'!A:C,3,FALSE)</f>
        <v>Internet-delivered therapist-guided physical activity</v>
      </c>
      <c r="D556" s="5" t="str">
        <f>VLOOKUP(B556,'WinBUGS output'!A:C,3,FALSE)</f>
        <v>CBT individual (over 15 sessions) + Pill placebo</v>
      </c>
      <c r="E556" s="5" t="str">
        <f>FIXED('WinBUGS output'!N555,2)</f>
        <v>-1.06</v>
      </c>
      <c r="F556" s="5" t="str">
        <f>FIXED('WinBUGS output'!M555,2)</f>
        <v>-1.93</v>
      </c>
      <c r="G556" s="5" t="str">
        <f>FIXED('WinBUGS output'!O555,2)</f>
        <v>-0.22</v>
      </c>
      <c r="H556" s="37"/>
      <c r="I556" s="37"/>
      <c r="J556" s="37"/>
    </row>
    <row r="557" spans="1:10" x14ac:dyDescent="0.25">
      <c r="A557">
        <v>10</v>
      </c>
      <c r="B557">
        <v>60</v>
      </c>
      <c r="C557" s="5" t="str">
        <f>VLOOKUP(A557,'WinBUGS output'!A:C,3,FALSE)</f>
        <v>Internet-delivered therapist-guided physical activity</v>
      </c>
      <c r="D557" s="5" t="str">
        <f>VLOOKUP(B557,'WinBUGS output'!A:C,3,FALSE)</f>
        <v>Exercise + Sertraline</v>
      </c>
      <c r="E557" s="5" t="str">
        <f>FIXED('WinBUGS output'!N556,2)</f>
        <v>-0.86</v>
      </c>
      <c r="F557" s="5" t="str">
        <f>FIXED('WinBUGS output'!M556,2)</f>
        <v>-1.68</v>
      </c>
      <c r="G557" s="5" t="str">
        <f>FIXED('WinBUGS output'!O556,2)</f>
        <v>-0.05</v>
      </c>
      <c r="H557" s="37"/>
      <c r="I557" s="37"/>
      <c r="J557" s="37"/>
    </row>
    <row r="558" spans="1:10" x14ac:dyDescent="0.25">
      <c r="A558">
        <v>10</v>
      </c>
      <c r="B558">
        <v>61</v>
      </c>
      <c r="C558" s="5" t="str">
        <f>VLOOKUP(A558,'WinBUGS output'!A:C,3,FALSE)</f>
        <v>Internet-delivered therapist-guided physical activity</v>
      </c>
      <c r="D558" s="5" t="str">
        <f>VLOOKUP(B558,'WinBUGS output'!A:C,3,FALSE)</f>
        <v>Cognitive bibliotherapy + escitalopram</v>
      </c>
      <c r="E558" s="5" t="str">
        <f>FIXED('WinBUGS output'!N557,2)</f>
        <v>0.00</v>
      </c>
      <c r="F558" s="5" t="str">
        <f>FIXED('WinBUGS output'!M557,2)</f>
        <v>-0.87</v>
      </c>
      <c r="G558" s="5" t="str">
        <f>FIXED('WinBUGS output'!O557,2)</f>
        <v>0.84</v>
      </c>
      <c r="H558" s="37"/>
      <c r="I558" s="37"/>
      <c r="J558" s="37"/>
    </row>
    <row r="559" spans="1:10" x14ac:dyDescent="0.25">
      <c r="A559">
        <v>11</v>
      </c>
      <c r="B559">
        <v>12</v>
      </c>
      <c r="C559" s="5" t="str">
        <f>VLOOKUP(A559,'WinBUGS output'!A:C,3,FALSE)</f>
        <v>Any TCA</v>
      </c>
      <c r="D559" s="5" t="str">
        <f>VLOOKUP(B559,'WinBUGS output'!A:C,3,FALSE)</f>
        <v>Amitriptyline</v>
      </c>
      <c r="E559" s="5" t="str">
        <f>FIXED('WinBUGS output'!N558,2)</f>
        <v>-0.14</v>
      </c>
      <c r="F559" s="5" t="str">
        <f>FIXED('WinBUGS output'!M558,2)</f>
        <v>-0.67</v>
      </c>
      <c r="G559" s="5" t="str">
        <f>FIXED('WinBUGS output'!O558,2)</f>
        <v>0.24</v>
      </c>
      <c r="H559" s="37"/>
      <c r="I559" s="37"/>
      <c r="J559" s="37"/>
    </row>
    <row r="560" spans="1:10" x14ac:dyDescent="0.25">
      <c r="A560">
        <v>11</v>
      </c>
      <c r="B560">
        <v>13</v>
      </c>
      <c r="C560" s="5" t="str">
        <f>VLOOKUP(A560,'WinBUGS output'!A:C,3,FALSE)</f>
        <v>Any TCA</v>
      </c>
      <c r="D560" s="5" t="str">
        <f>VLOOKUP(B560,'WinBUGS output'!A:C,3,FALSE)</f>
        <v>Imipramine</v>
      </c>
      <c r="E560" s="5" t="str">
        <f>FIXED('WinBUGS output'!N559,2)</f>
        <v>-0.04</v>
      </c>
      <c r="F560" s="5" t="str">
        <f>FIXED('WinBUGS output'!M559,2)</f>
        <v>-0.50</v>
      </c>
      <c r="G560" s="5" t="str">
        <f>FIXED('WinBUGS output'!O559,2)</f>
        <v>0.35</v>
      </c>
      <c r="H560" s="37"/>
      <c r="I560" s="37"/>
      <c r="J560" s="37"/>
    </row>
    <row r="561" spans="1:10" x14ac:dyDescent="0.25">
      <c r="A561">
        <v>11</v>
      </c>
      <c r="B561">
        <v>14</v>
      </c>
      <c r="C561" s="5" t="str">
        <f>VLOOKUP(A561,'WinBUGS output'!A:C,3,FALSE)</f>
        <v>Any TCA</v>
      </c>
      <c r="D561" s="5" t="str">
        <f>VLOOKUP(B561,'WinBUGS output'!A:C,3,FALSE)</f>
        <v>Lofepramine</v>
      </c>
      <c r="E561" s="5" t="str">
        <f>FIXED('WinBUGS output'!N560,2)</f>
        <v>-0.07</v>
      </c>
      <c r="F561" s="5" t="str">
        <f>FIXED('WinBUGS output'!M560,2)</f>
        <v>-0.66</v>
      </c>
      <c r="G561" s="5" t="str">
        <f>FIXED('WinBUGS output'!O560,2)</f>
        <v>0.38</v>
      </c>
      <c r="H561" s="37"/>
      <c r="I561" s="37"/>
      <c r="J561" s="37"/>
    </row>
    <row r="562" spans="1:10" x14ac:dyDescent="0.25">
      <c r="A562">
        <v>11</v>
      </c>
      <c r="B562">
        <v>15</v>
      </c>
      <c r="C562" s="5" t="str">
        <f>VLOOKUP(A562,'WinBUGS output'!A:C,3,FALSE)</f>
        <v>Any TCA</v>
      </c>
      <c r="D562" s="5" t="str">
        <f>VLOOKUP(B562,'WinBUGS output'!A:C,3,FALSE)</f>
        <v>Citalopram</v>
      </c>
      <c r="E562" s="5" t="str">
        <f>FIXED('WinBUGS output'!N561,2)</f>
        <v>0.07</v>
      </c>
      <c r="F562" s="5" t="str">
        <f>FIXED('WinBUGS output'!M561,2)</f>
        <v>-0.46</v>
      </c>
      <c r="G562" s="5" t="str">
        <f>FIXED('WinBUGS output'!O561,2)</f>
        <v>0.55</v>
      </c>
      <c r="H562" s="37"/>
      <c r="I562" s="37"/>
      <c r="J562" s="37"/>
    </row>
    <row r="563" spans="1:10" x14ac:dyDescent="0.25">
      <c r="A563">
        <v>11</v>
      </c>
      <c r="B563">
        <v>16</v>
      </c>
      <c r="C563" s="5" t="str">
        <f>VLOOKUP(A563,'WinBUGS output'!A:C,3,FALSE)</f>
        <v>Any TCA</v>
      </c>
      <c r="D563" s="5" t="str">
        <f>VLOOKUP(B563,'WinBUGS output'!A:C,3,FALSE)</f>
        <v>Escitalopram</v>
      </c>
      <c r="E563" s="5" t="str">
        <f>FIXED('WinBUGS output'!N562,2)</f>
        <v>0.11</v>
      </c>
      <c r="F563" s="5" t="str">
        <f>FIXED('WinBUGS output'!M562,2)</f>
        <v>-0.39</v>
      </c>
      <c r="G563" s="5" t="str">
        <f>FIXED('WinBUGS output'!O562,2)</f>
        <v>0.57</v>
      </c>
      <c r="H563" s="37"/>
      <c r="I563" s="37"/>
      <c r="J563" s="37"/>
    </row>
    <row r="564" spans="1:10" x14ac:dyDescent="0.25">
      <c r="A564">
        <v>11</v>
      </c>
      <c r="B564">
        <v>17</v>
      </c>
      <c r="C564" s="5" t="str">
        <f>VLOOKUP(A564,'WinBUGS output'!A:C,3,FALSE)</f>
        <v>Any TCA</v>
      </c>
      <c r="D564" s="5" t="str">
        <f>VLOOKUP(B564,'WinBUGS output'!A:C,3,FALSE)</f>
        <v>Fluoxetine</v>
      </c>
      <c r="E564" s="5" t="str">
        <f>FIXED('WinBUGS output'!N563,2)</f>
        <v>-0.01</v>
      </c>
      <c r="F564" s="5" t="str">
        <f>FIXED('WinBUGS output'!M563,2)</f>
        <v>-0.48</v>
      </c>
      <c r="G564" s="5" t="str">
        <f>FIXED('WinBUGS output'!O563,2)</f>
        <v>0.37</v>
      </c>
      <c r="H564" s="37"/>
      <c r="I564" s="37"/>
      <c r="J564" s="37"/>
    </row>
    <row r="565" spans="1:10" x14ac:dyDescent="0.25">
      <c r="A565">
        <v>11</v>
      </c>
      <c r="B565">
        <v>18</v>
      </c>
      <c r="C565" s="5" t="str">
        <f>VLOOKUP(A565,'WinBUGS output'!A:C,3,FALSE)</f>
        <v>Any TCA</v>
      </c>
      <c r="D565" s="5" t="str">
        <f>VLOOKUP(B565,'WinBUGS output'!A:C,3,FALSE)</f>
        <v>Sertraline</v>
      </c>
      <c r="E565" s="5" t="str">
        <f>FIXED('WinBUGS output'!N564,2)</f>
        <v>0.07</v>
      </c>
      <c r="F565" s="5" t="str">
        <f>FIXED('WinBUGS output'!M564,2)</f>
        <v>-0.40</v>
      </c>
      <c r="G565" s="5" t="str">
        <f>FIXED('WinBUGS output'!O564,2)</f>
        <v>0.48</v>
      </c>
      <c r="H565" s="37"/>
      <c r="I565" s="37"/>
      <c r="J565" s="37"/>
    </row>
    <row r="566" spans="1:10" x14ac:dyDescent="0.25">
      <c r="A566">
        <v>11</v>
      </c>
      <c r="B566">
        <v>19</v>
      </c>
      <c r="C566" s="5" t="str">
        <f>VLOOKUP(A566,'WinBUGS output'!A:C,3,FALSE)</f>
        <v>Any TCA</v>
      </c>
      <c r="D566" s="5" t="str">
        <f>VLOOKUP(B566,'WinBUGS output'!A:C,3,FALSE)</f>
        <v>Any AD</v>
      </c>
      <c r="E566" s="5" t="str">
        <f>FIXED('WinBUGS output'!N565,2)</f>
        <v>-0.34</v>
      </c>
      <c r="F566" s="5" t="str">
        <f>FIXED('WinBUGS output'!M565,2)</f>
        <v>-0.81</v>
      </c>
      <c r="G566" s="5" t="str">
        <f>FIXED('WinBUGS output'!O565,2)</f>
        <v>0.11</v>
      </c>
      <c r="H566" s="37"/>
      <c r="I566" s="37"/>
      <c r="J566" s="37"/>
    </row>
    <row r="567" spans="1:10" x14ac:dyDescent="0.25">
      <c r="A567">
        <v>11</v>
      </c>
      <c r="B567">
        <v>20</v>
      </c>
      <c r="C567" s="5" t="str">
        <f>VLOOKUP(A567,'WinBUGS output'!A:C,3,FALSE)</f>
        <v>Any TCA</v>
      </c>
      <c r="D567" s="5" t="str">
        <f>VLOOKUP(B567,'WinBUGS output'!A:C,3,FALSE)</f>
        <v>Short-term psychodynamic psychotherapy individual</v>
      </c>
      <c r="E567" s="5" t="str">
        <f>FIXED('WinBUGS output'!N566,2)</f>
        <v>0.00</v>
      </c>
      <c r="F567" s="5" t="str">
        <f>FIXED('WinBUGS output'!M566,2)</f>
        <v>-0.52</v>
      </c>
      <c r="G567" s="5" t="str">
        <f>FIXED('WinBUGS output'!O566,2)</f>
        <v>0.48</v>
      </c>
      <c r="H567" s="37"/>
      <c r="I567" s="37"/>
      <c r="J567" s="37"/>
    </row>
    <row r="568" spans="1:10" x14ac:dyDescent="0.25">
      <c r="A568">
        <v>11</v>
      </c>
      <c r="B568">
        <v>21</v>
      </c>
      <c r="C568" s="5" t="str">
        <f>VLOOKUP(A568,'WinBUGS output'!A:C,3,FALSE)</f>
        <v>Any TCA</v>
      </c>
      <c r="D568" s="5" t="str">
        <f>VLOOKUP(B568,'WinBUGS output'!A:C,3,FALSE)</f>
        <v>Cognitive bibliotherapy with support</v>
      </c>
      <c r="E568" s="5" t="str">
        <f>FIXED('WinBUGS output'!N567,2)</f>
        <v>0.06</v>
      </c>
      <c r="F568" s="5" t="str">
        <f>FIXED('WinBUGS output'!M567,2)</f>
        <v>-0.48</v>
      </c>
      <c r="G568" s="5" t="str">
        <f>FIXED('WinBUGS output'!O567,2)</f>
        <v>0.59</v>
      </c>
      <c r="H568" s="37"/>
      <c r="I568" s="37"/>
      <c r="J568" s="37"/>
    </row>
    <row r="569" spans="1:10" x14ac:dyDescent="0.25">
      <c r="A569">
        <v>11</v>
      </c>
      <c r="B569">
        <v>22</v>
      </c>
      <c r="C569" s="5" t="str">
        <f>VLOOKUP(A569,'WinBUGS output'!A:C,3,FALSE)</f>
        <v>Any TCA</v>
      </c>
      <c r="D569" s="5" t="str">
        <f>VLOOKUP(B569,'WinBUGS output'!A:C,3,FALSE)</f>
        <v>Computerised behavioural activation with support</v>
      </c>
      <c r="E569" s="5" t="str">
        <f>FIXED('WinBUGS output'!N568,2)</f>
        <v>-0.12</v>
      </c>
      <c r="F569" s="5" t="str">
        <f>FIXED('WinBUGS output'!M568,2)</f>
        <v>-0.74</v>
      </c>
      <c r="G569" s="5" t="str">
        <f>FIXED('WinBUGS output'!O568,2)</f>
        <v>0.47</v>
      </c>
      <c r="H569" s="37"/>
      <c r="I569" s="37"/>
      <c r="J569" s="37"/>
    </row>
    <row r="570" spans="1:10" x14ac:dyDescent="0.25">
      <c r="A570">
        <v>11</v>
      </c>
      <c r="B570">
        <v>23</v>
      </c>
      <c r="C570" s="5" t="str">
        <f>VLOOKUP(A570,'WinBUGS output'!A:C,3,FALSE)</f>
        <v>Any TCA</v>
      </c>
      <c r="D570" s="5" t="str">
        <f>VLOOKUP(B570,'WinBUGS output'!A:C,3,FALSE)</f>
        <v>Computerised psychodynamic therapy with support</v>
      </c>
      <c r="E570" s="5" t="str">
        <f>FIXED('WinBUGS output'!N569,2)</f>
        <v>-0.50</v>
      </c>
      <c r="F570" s="5" t="str">
        <f>FIXED('WinBUGS output'!M569,2)</f>
        <v>-1.27</v>
      </c>
      <c r="G570" s="5" t="str">
        <f>FIXED('WinBUGS output'!O569,2)</f>
        <v>0.19</v>
      </c>
      <c r="H570" s="37"/>
      <c r="I570" s="37"/>
      <c r="J570" s="37"/>
    </row>
    <row r="571" spans="1:10" x14ac:dyDescent="0.25">
      <c r="A571">
        <v>11</v>
      </c>
      <c r="B571">
        <v>24</v>
      </c>
      <c r="C571" s="5" t="str">
        <f>VLOOKUP(A571,'WinBUGS output'!A:C,3,FALSE)</f>
        <v>Any TCA</v>
      </c>
      <c r="D571" s="5" t="str">
        <f>VLOOKUP(B571,'WinBUGS output'!A:C,3,FALSE)</f>
        <v>Computerised-CBT (CCBT) with support</v>
      </c>
      <c r="E571" s="5" t="str">
        <f>FIXED('WinBUGS output'!N570,2)</f>
        <v>-0.17</v>
      </c>
      <c r="F571" s="5" t="str">
        <f>FIXED('WinBUGS output'!M570,2)</f>
        <v>-0.70</v>
      </c>
      <c r="G571" s="5" t="str">
        <f>FIXED('WinBUGS output'!O570,2)</f>
        <v>0.32</v>
      </c>
      <c r="H571" s="37"/>
      <c r="I571" s="37"/>
      <c r="J571" s="37"/>
    </row>
    <row r="572" spans="1:10" x14ac:dyDescent="0.25">
      <c r="A572">
        <v>11</v>
      </c>
      <c r="B572">
        <v>25</v>
      </c>
      <c r="C572" s="5" t="str">
        <f>VLOOKUP(A572,'WinBUGS output'!A:C,3,FALSE)</f>
        <v>Any TCA</v>
      </c>
      <c r="D572" s="5" t="str">
        <f>VLOOKUP(B572,'WinBUGS output'!A:C,3,FALSE)</f>
        <v>Computerised-CBT (CCBT) with support + TAU</v>
      </c>
      <c r="E572" s="5" t="str">
        <f>FIXED('WinBUGS output'!N571,2)</f>
        <v>0.04</v>
      </c>
      <c r="F572" s="5" t="str">
        <f>FIXED('WinBUGS output'!M571,2)</f>
        <v>-0.59</v>
      </c>
      <c r="G572" s="5" t="str">
        <f>FIXED('WinBUGS output'!O571,2)</f>
        <v>0.68</v>
      </c>
      <c r="H572" s="37"/>
      <c r="I572" s="37"/>
      <c r="J572" s="37"/>
    </row>
    <row r="573" spans="1:10" x14ac:dyDescent="0.25">
      <c r="A573">
        <v>11</v>
      </c>
      <c r="B573">
        <v>26</v>
      </c>
      <c r="C573" s="5" t="str">
        <f>VLOOKUP(A573,'WinBUGS output'!A:C,3,FALSE)</f>
        <v>Any TCA</v>
      </c>
      <c r="D573" s="5" t="str">
        <f>VLOOKUP(B573,'WinBUGS output'!A:C,3,FALSE)</f>
        <v>Cognitive bibliotherapy</v>
      </c>
      <c r="E573" s="5" t="str">
        <f>FIXED('WinBUGS output'!N572,2)</f>
        <v>0.21</v>
      </c>
      <c r="F573" s="5" t="str">
        <f>FIXED('WinBUGS output'!M572,2)</f>
        <v>-0.30</v>
      </c>
      <c r="G573" s="5" t="str">
        <f>FIXED('WinBUGS output'!O572,2)</f>
        <v>0.68</v>
      </c>
      <c r="H573" s="37"/>
      <c r="I573" s="37"/>
      <c r="J573" s="37"/>
    </row>
    <row r="574" spans="1:10" x14ac:dyDescent="0.25">
      <c r="A574">
        <v>11</v>
      </c>
      <c r="B574">
        <v>27</v>
      </c>
      <c r="C574" s="5" t="str">
        <f>VLOOKUP(A574,'WinBUGS output'!A:C,3,FALSE)</f>
        <v>Any TCA</v>
      </c>
      <c r="D574" s="5" t="str">
        <f>VLOOKUP(B574,'WinBUGS output'!A:C,3,FALSE)</f>
        <v>Cognitive bibliotherapy + TAU</v>
      </c>
      <c r="E574" s="5" t="str">
        <f>FIXED('WinBUGS output'!N573,2)</f>
        <v>0.47</v>
      </c>
      <c r="F574" s="5" t="str">
        <f>FIXED('WinBUGS output'!M573,2)</f>
        <v>-0.14</v>
      </c>
      <c r="G574" s="5" t="str">
        <f>FIXED('WinBUGS output'!O573,2)</f>
        <v>1.10</v>
      </c>
      <c r="H574" s="37"/>
      <c r="I574" s="37"/>
      <c r="J574" s="37"/>
    </row>
    <row r="575" spans="1:10" x14ac:dyDescent="0.25">
      <c r="A575">
        <v>11</v>
      </c>
      <c r="B575">
        <v>28</v>
      </c>
      <c r="C575" s="5" t="str">
        <f>VLOOKUP(A575,'WinBUGS output'!A:C,3,FALSE)</f>
        <v>Any TCA</v>
      </c>
      <c r="D575" s="5" t="str">
        <f>VLOOKUP(B575,'WinBUGS output'!A:C,3,FALSE)</f>
        <v>Computerised mindfulness intervention</v>
      </c>
      <c r="E575" s="5" t="str">
        <f>FIXED('WinBUGS output'!N574,2)</f>
        <v>0.17</v>
      </c>
      <c r="F575" s="5" t="str">
        <f>FIXED('WinBUGS output'!M574,2)</f>
        <v>-0.54</v>
      </c>
      <c r="G575" s="5" t="str">
        <f>FIXED('WinBUGS output'!O574,2)</f>
        <v>0.82</v>
      </c>
      <c r="H575" s="37"/>
      <c r="I575" s="37"/>
      <c r="J575" s="37"/>
    </row>
    <row r="576" spans="1:10" x14ac:dyDescent="0.25">
      <c r="A576">
        <v>11</v>
      </c>
      <c r="B576">
        <v>29</v>
      </c>
      <c r="C576" s="5" t="str">
        <f>VLOOKUP(A576,'WinBUGS output'!A:C,3,FALSE)</f>
        <v>Any TCA</v>
      </c>
      <c r="D576" s="5" t="str">
        <f>VLOOKUP(B576,'WinBUGS output'!A:C,3,FALSE)</f>
        <v>Computerised-CBT (CCBT)</v>
      </c>
      <c r="E576" s="5" t="str">
        <f>FIXED('WinBUGS output'!N575,2)</f>
        <v>0.07</v>
      </c>
      <c r="F576" s="5" t="str">
        <f>FIXED('WinBUGS output'!M575,2)</f>
        <v>-0.43</v>
      </c>
      <c r="G576" s="5" t="str">
        <f>FIXED('WinBUGS output'!O575,2)</f>
        <v>0.55</v>
      </c>
      <c r="H576" s="37"/>
      <c r="I576" s="37"/>
      <c r="J576" s="37"/>
    </row>
    <row r="577" spans="1:10" x14ac:dyDescent="0.25">
      <c r="A577">
        <v>11</v>
      </c>
      <c r="B577">
        <v>30</v>
      </c>
      <c r="C577" s="5" t="str">
        <f>VLOOKUP(A577,'WinBUGS output'!A:C,3,FALSE)</f>
        <v>Any TCA</v>
      </c>
      <c r="D577" s="5" t="str">
        <f>VLOOKUP(B577,'WinBUGS output'!A:C,3,FALSE)</f>
        <v>Online positive psychological intervention</v>
      </c>
      <c r="E577" s="5" t="str">
        <f>FIXED('WinBUGS output'!N576,2)</f>
        <v>0.44</v>
      </c>
      <c r="F577" s="5" t="str">
        <f>FIXED('WinBUGS output'!M576,2)</f>
        <v>-0.16</v>
      </c>
      <c r="G577" s="5" t="str">
        <f>FIXED('WinBUGS output'!O576,2)</f>
        <v>1.06</v>
      </c>
      <c r="H577" s="37"/>
      <c r="I577" s="37"/>
      <c r="J577" s="37"/>
    </row>
    <row r="578" spans="1:10" x14ac:dyDescent="0.25">
      <c r="A578">
        <v>11</v>
      </c>
      <c r="B578">
        <v>31</v>
      </c>
      <c r="C578" s="5" t="str">
        <f>VLOOKUP(A578,'WinBUGS output'!A:C,3,FALSE)</f>
        <v>Any TCA</v>
      </c>
      <c r="D578" s="5" t="str">
        <f>VLOOKUP(B578,'WinBUGS output'!A:C,3,FALSE)</f>
        <v>Psychoeducational website</v>
      </c>
      <c r="E578" s="5" t="str">
        <f>FIXED('WinBUGS output'!N577,2)</f>
        <v>0.16</v>
      </c>
      <c r="F578" s="5" t="str">
        <f>FIXED('WinBUGS output'!M577,2)</f>
        <v>-0.46</v>
      </c>
      <c r="G578" s="5" t="str">
        <f>FIXED('WinBUGS output'!O577,2)</f>
        <v>0.74</v>
      </c>
      <c r="H578" s="37"/>
      <c r="I578" s="37"/>
      <c r="J578" s="37"/>
    </row>
    <row r="579" spans="1:10" x14ac:dyDescent="0.25">
      <c r="A579">
        <v>11</v>
      </c>
      <c r="B579">
        <v>32</v>
      </c>
      <c r="C579" s="5" t="str">
        <f>VLOOKUP(A579,'WinBUGS output'!A:C,3,FALSE)</f>
        <v>Any TCA</v>
      </c>
      <c r="D579" s="5" t="str">
        <f>VLOOKUP(B579,'WinBUGS output'!A:C,3,FALSE)</f>
        <v>Tailored computerised psychoeducation and self-help strategies</v>
      </c>
      <c r="E579" s="5" t="str">
        <f>FIXED('WinBUGS output'!N578,2)</f>
        <v>0.58</v>
      </c>
      <c r="F579" s="5" t="str">
        <f>FIXED('WinBUGS output'!M578,2)</f>
        <v>-0.08</v>
      </c>
      <c r="G579" s="5" t="str">
        <f>FIXED('WinBUGS output'!O578,2)</f>
        <v>1.31</v>
      </c>
      <c r="H579" s="37"/>
      <c r="I579" s="37"/>
      <c r="J579" s="37"/>
    </row>
    <row r="580" spans="1:10" x14ac:dyDescent="0.25">
      <c r="A580">
        <v>11</v>
      </c>
      <c r="B580">
        <v>33</v>
      </c>
      <c r="C580" s="5" t="str">
        <f>VLOOKUP(A580,'WinBUGS output'!A:C,3,FALSE)</f>
        <v>Any TCA</v>
      </c>
      <c r="D580" s="5" t="str">
        <f>VLOOKUP(B580,'WinBUGS output'!A:C,3,FALSE)</f>
        <v>Lifestyle factors discussion</v>
      </c>
      <c r="E580" s="5" t="str">
        <f>FIXED('WinBUGS output'!N579,2)</f>
        <v>0.38</v>
      </c>
      <c r="F580" s="5" t="str">
        <f>FIXED('WinBUGS output'!M579,2)</f>
        <v>-0.23</v>
      </c>
      <c r="G580" s="5" t="str">
        <f>FIXED('WinBUGS output'!O579,2)</f>
        <v>0.99</v>
      </c>
      <c r="H580" s="37"/>
      <c r="I580" s="37"/>
      <c r="J580" s="37"/>
    </row>
    <row r="581" spans="1:10" x14ac:dyDescent="0.25">
      <c r="A581">
        <v>11</v>
      </c>
      <c r="B581">
        <v>34</v>
      </c>
      <c r="C581" s="5" t="str">
        <f>VLOOKUP(A581,'WinBUGS output'!A:C,3,FALSE)</f>
        <v>Any TCA</v>
      </c>
      <c r="D581" s="5" t="str">
        <f>VLOOKUP(B581,'WinBUGS output'!A:C,3,FALSE)</f>
        <v>Psychoeducational group programme</v>
      </c>
      <c r="E581" s="5" t="str">
        <f>FIXED('WinBUGS output'!N580,2)</f>
        <v>0.25</v>
      </c>
      <c r="F581" s="5" t="str">
        <f>FIXED('WinBUGS output'!M580,2)</f>
        <v>-0.32</v>
      </c>
      <c r="G581" s="5" t="str">
        <f>FIXED('WinBUGS output'!O580,2)</f>
        <v>0.79</v>
      </c>
      <c r="H581" s="37"/>
      <c r="I581" s="37"/>
      <c r="J581" s="37"/>
    </row>
    <row r="582" spans="1:10" x14ac:dyDescent="0.25">
      <c r="A582">
        <v>11</v>
      </c>
      <c r="B582">
        <v>35</v>
      </c>
      <c r="C582" s="5" t="str">
        <f>VLOOKUP(A582,'WinBUGS output'!A:C,3,FALSE)</f>
        <v>Any TCA</v>
      </c>
      <c r="D582" s="5" t="str">
        <f>VLOOKUP(B582,'WinBUGS output'!A:C,3,FALSE)</f>
        <v>Psychoeducational group programme + TAU</v>
      </c>
      <c r="E582" s="5" t="str">
        <f>FIXED('WinBUGS output'!N581,2)</f>
        <v>0.19</v>
      </c>
      <c r="F582" s="5" t="str">
        <f>FIXED('WinBUGS output'!M581,2)</f>
        <v>-0.43</v>
      </c>
      <c r="G582" s="5" t="str">
        <f>FIXED('WinBUGS output'!O581,2)</f>
        <v>0.78</v>
      </c>
      <c r="H582" s="37"/>
      <c r="I582" s="37"/>
      <c r="J582" s="37"/>
    </row>
    <row r="583" spans="1:10" x14ac:dyDescent="0.25">
      <c r="A583">
        <v>11</v>
      </c>
      <c r="B583">
        <v>36</v>
      </c>
      <c r="C583" s="5" t="str">
        <f>VLOOKUP(A583,'WinBUGS output'!A:C,3,FALSE)</f>
        <v>Any TCA</v>
      </c>
      <c r="D583" s="5" t="str">
        <f>VLOOKUP(B583,'WinBUGS output'!A:C,3,FALSE)</f>
        <v>Interpersonal psychotherapy (IPT)</v>
      </c>
      <c r="E583" s="5" t="str">
        <f>FIXED('WinBUGS output'!N582,2)</f>
        <v>0.16</v>
      </c>
      <c r="F583" s="5" t="str">
        <f>FIXED('WinBUGS output'!M582,2)</f>
        <v>-0.31</v>
      </c>
      <c r="G583" s="5" t="str">
        <f>FIXED('WinBUGS output'!O582,2)</f>
        <v>0.60</v>
      </c>
      <c r="H583" s="37"/>
      <c r="I583" s="37"/>
      <c r="J583" s="37"/>
    </row>
    <row r="584" spans="1:10" x14ac:dyDescent="0.25">
      <c r="A584">
        <v>11</v>
      </c>
      <c r="B584">
        <v>37</v>
      </c>
      <c r="C584" s="5" t="str">
        <f>VLOOKUP(A584,'WinBUGS output'!A:C,3,FALSE)</f>
        <v>Any TCA</v>
      </c>
      <c r="D584" s="5" t="str">
        <f>VLOOKUP(B584,'WinBUGS output'!A:C,3,FALSE)</f>
        <v>Non-directive counselling</v>
      </c>
      <c r="E584" s="5" t="str">
        <f>FIXED('WinBUGS output'!N583,2)</f>
        <v>0.17</v>
      </c>
      <c r="F584" s="5" t="str">
        <f>FIXED('WinBUGS output'!M583,2)</f>
        <v>-0.39</v>
      </c>
      <c r="G584" s="5" t="str">
        <f>FIXED('WinBUGS output'!O583,2)</f>
        <v>0.71</v>
      </c>
      <c r="H584" s="37"/>
      <c r="I584" s="37"/>
      <c r="J584" s="37"/>
    </row>
    <row r="585" spans="1:10" x14ac:dyDescent="0.25">
      <c r="A585">
        <v>11</v>
      </c>
      <c r="B585">
        <v>38</v>
      </c>
      <c r="C585" s="5" t="str">
        <f>VLOOKUP(A585,'WinBUGS output'!A:C,3,FALSE)</f>
        <v>Any TCA</v>
      </c>
      <c r="D585" s="5" t="str">
        <f>VLOOKUP(B585,'WinBUGS output'!A:C,3,FALSE)</f>
        <v>Wheel of wellness counselling</v>
      </c>
      <c r="E585" s="5" t="str">
        <f>FIXED('WinBUGS output'!N584,2)</f>
        <v>0.22</v>
      </c>
      <c r="F585" s="5" t="str">
        <f>FIXED('WinBUGS output'!M584,2)</f>
        <v>-0.45</v>
      </c>
      <c r="G585" s="5" t="str">
        <f>FIXED('WinBUGS output'!O584,2)</f>
        <v>0.87</v>
      </c>
      <c r="H585" s="37"/>
      <c r="I585" s="37"/>
      <c r="J585" s="37"/>
    </row>
    <row r="586" spans="1:10" x14ac:dyDescent="0.25">
      <c r="A586">
        <v>11</v>
      </c>
      <c r="B586">
        <v>39</v>
      </c>
      <c r="C586" s="5" t="str">
        <f>VLOOKUP(A586,'WinBUGS output'!A:C,3,FALSE)</f>
        <v>Any TCA</v>
      </c>
      <c r="D586" s="5" t="str">
        <f>VLOOKUP(B586,'WinBUGS output'!A:C,3,FALSE)</f>
        <v>Problem solving individual + enhanced TAU</v>
      </c>
      <c r="E586" s="5" t="str">
        <f>FIXED('WinBUGS output'!N585,2)</f>
        <v>1.04</v>
      </c>
      <c r="F586" s="5" t="str">
        <f>FIXED('WinBUGS output'!M585,2)</f>
        <v>0.19</v>
      </c>
      <c r="G586" s="5" t="str">
        <f>FIXED('WinBUGS output'!O585,2)</f>
        <v>1.95</v>
      </c>
      <c r="H586" s="37"/>
      <c r="I586" s="37"/>
      <c r="J586" s="37"/>
    </row>
    <row r="587" spans="1:10" x14ac:dyDescent="0.25">
      <c r="A587">
        <v>11</v>
      </c>
      <c r="B587">
        <v>40</v>
      </c>
      <c r="C587" s="5" t="str">
        <f>VLOOKUP(A587,'WinBUGS output'!A:C,3,FALSE)</f>
        <v>Any TCA</v>
      </c>
      <c r="D587" s="5" t="str">
        <f>VLOOKUP(B587,'WinBUGS output'!A:C,3,FALSE)</f>
        <v>Behavioural activation (BA)</v>
      </c>
      <c r="E587" s="5" t="str">
        <f>FIXED('WinBUGS output'!N586,2)</f>
        <v>-0.51</v>
      </c>
      <c r="F587" s="5" t="str">
        <f>FIXED('WinBUGS output'!M586,2)</f>
        <v>-1.04</v>
      </c>
      <c r="G587" s="5" t="str">
        <f>FIXED('WinBUGS output'!O586,2)</f>
        <v>0.00</v>
      </c>
      <c r="H587" s="37"/>
      <c r="I587" s="37"/>
      <c r="J587" s="37"/>
    </row>
    <row r="588" spans="1:10" x14ac:dyDescent="0.25">
      <c r="A588">
        <v>11</v>
      </c>
      <c r="B588">
        <v>41</v>
      </c>
      <c r="C588" s="5" t="str">
        <f>VLOOKUP(A588,'WinBUGS output'!A:C,3,FALSE)</f>
        <v>Any TCA</v>
      </c>
      <c r="D588" s="5" t="str">
        <f>VLOOKUP(B588,'WinBUGS output'!A:C,3,FALSE)</f>
        <v>CBT individual (under 15 sessions)</v>
      </c>
      <c r="E588" s="5" t="str">
        <f>FIXED('WinBUGS output'!N587,2)</f>
        <v>-0.24</v>
      </c>
      <c r="F588" s="5" t="str">
        <f>FIXED('WinBUGS output'!M587,2)</f>
        <v>-0.78</v>
      </c>
      <c r="G588" s="5" t="str">
        <f>FIXED('WinBUGS output'!O587,2)</f>
        <v>0.26</v>
      </c>
      <c r="H588" s="37"/>
      <c r="I588" s="37"/>
      <c r="J588" s="37"/>
    </row>
    <row r="589" spans="1:10" x14ac:dyDescent="0.25">
      <c r="A589">
        <v>11</v>
      </c>
      <c r="B589">
        <v>42</v>
      </c>
      <c r="C589" s="5" t="str">
        <f>VLOOKUP(A589,'WinBUGS output'!A:C,3,FALSE)</f>
        <v>Any TCA</v>
      </c>
      <c r="D589" s="5" t="str">
        <f>VLOOKUP(B589,'WinBUGS output'!A:C,3,FALSE)</f>
        <v>CBT individual (under 15 sessions) + TAU</v>
      </c>
      <c r="E589" s="5" t="str">
        <f>FIXED('WinBUGS output'!N588,2)</f>
        <v>-0.23</v>
      </c>
      <c r="F589" s="5" t="str">
        <f>FIXED('WinBUGS output'!M588,2)</f>
        <v>-0.79</v>
      </c>
      <c r="G589" s="5" t="str">
        <f>FIXED('WinBUGS output'!O588,2)</f>
        <v>0.29</v>
      </c>
      <c r="H589" s="37"/>
      <c r="I589" s="37"/>
      <c r="J589" s="37"/>
    </row>
    <row r="590" spans="1:10" x14ac:dyDescent="0.25">
      <c r="A590">
        <v>11</v>
      </c>
      <c r="B590">
        <v>43</v>
      </c>
      <c r="C590" s="5" t="str">
        <f>VLOOKUP(A590,'WinBUGS output'!A:C,3,FALSE)</f>
        <v>Any TCA</v>
      </c>
      <c r="D590" s="5" t="str">
        <f>VLOOKUP(B590,'WinBUGS output'!A:C,3,FALSE)</f>
        <v>CBT individual (over 15 sessions)</v>
      </c>
      <c r="E590" s="5" t="str">
        <f>FIXED('WinBUGS output'!N589,2)</f>
        <v>-0.20</v>
      </c>
      <c r="F590" s="5" t="str">
        <f>FIXED('WinBUGS output'!M589,2)</f>
        <v>-0.61</v>
      </c>
      <c r="G590" s="5" t="str">
        <f>FIXED('WinBUGS output'!O589,2)</f>
        <v>0.17</v>
      </c>
      <c r="H590" s="37" t="s">
        <v>2627</v>
      </c>
      <c r="I590" s="37" t="s">
        <v>2628</v>
      </c>
      <c r="J590" s="37" t="s">
        <v>2588</v>
      </c>
    </row>
    <row r="591" spans="1:10" x14ac:dyDescent="0.25">
      <c r="A591">
        <v>11</v>
      </c>
      <c r="B591">
        <v>44</v>
      </c>
      <c r="C591" s="5" t="str">
        <f>VLOOKUP(A591,'WinBUGS output'!A:C,3,FALSE)</f>
        <v>Any TCA</v>
      </c>
      <c r="D591" s="5" t="str">
        <f>VLOOKUP(B591,'WinBUGS output'!A:C,3,FALSE)</f>
        <v>CBT individual (over 15 sessions) + TAU</v>
      </c>
      <c r="E591" s="5" t="str">
        <f>FIXED('WinBUGS output'!N590,2)</f>
        <v>0.47</v>
      </c>
      <c r="F591" s="5" t="str">
        <f>FIXED('WinBUGS output'!M590,2)</f>
        <v>-0.37</v>
      </c>
      <c r="G591" s="5" t="str">
        <f>FIXED('WinBUGS output'!O590,2)</f>
        <v>1.45</v>
      </c>
      <c r="H591" s="37"/>
      <c r="I591" s="37"/>
      <c r="J591" s="37"/>
    </row>
    <row r="592" spans="1:10" x14ac:dyDescent="0.25">
      <c r="A592">
        <v>11</v>
      </c>
      <c r="B592">
        <v>45</v>
      </c>
      <c r="C592" s="5" t="str">
        <f>VLOOKUP(A592,'WinBUGS output'!A:C,3,FALSE)</f>
        <v>Any TCA</v>
      </c>
      <c r="D592" s="5" t="str">
        <f>VLOOKUP(B592,'WinBUGS output'!A:C,3,FALSE)</f>
        <v>Rational emotive behaviour therapy (REBT) individual</v>
      </c>
      <c r="E592" s="5" t="str">
        <f>FIXED('WinBUGS output'!N591,2)</f>
        <v>-0.20</v>
      </c>
      <c r="F592" s="5" t="str">
        <f>FIXED('WinBUGS output'!M591,2)</f>
        <v>-0.77</v>
      </c>
      <c r="G592" s="5" t="str">
        <f>FIXED('WinBUGS output'!O591,2)</f>
        <v>0.34</v>
      </c>
      <c r="H592" s="37"/>
      <c r="I592" s="37"/>
      <c r="J592" s="37"/>
    </row>
    <row r="593" spans="1:10" x14ac:dyDescent="0.25">
      <c r="A593">
        <v>11</v>
      </c>
      <c r="B593">
        <v>46</v>
      </c>
      <c r="C593" s="5" t="str">
        <f>VLOOKUP(A593,'WinBUGS output'!A:C,3,FALSE)</f>
        <v>Any TCA</v>
      </c>
      <c r="D593" s="5" t="str">
        <f>VLOOKUP(B593,'WinBUGS output'!A:C,3,FALSE)</f>
        <v>Third-wave cognitive therapy individual</v>
      </c>
      <c r="E593" s="5" t="str">
        <f>FIXED('WinBUGS output'!N592,2)</f>
        <v>-0.32</v>
      </c>
      <c r="F593" s="5" t="str">
        <f>FIXED('WinBUGS output'!M592,2)</f>
        <v>-0.88</v>
      </c>
      <c r="G593" s="5" t="str">
        <f>FIXED('WinBUGS output'!O592,2)</f>
        <v>0.21</v>
      </c>
      <c r="H593" s="37"/>
      <c r="I593" s="37"/>
      <c r="J593" s="37"/>
    </row>
    <row r="594" spans="1:10" x14ac:dyDescent="0.25">
      <c r="A594">
        <v>11</v>
      </c>
      <c r="B594">
        <v>47</v>
      </c>
      <c r="C594" s="5" t="str">
        <f>VLOOKUP(A594,'WinBUGS output'!A:C,3,FALSE)</f>
        <v>Any TCA</v>
      </c>
      <c r="D594" s="5" t="str">
        <f>VLOOKUP(B594,'WinBUGS output'!A:C,3,FALSE)</f>
        <v>Third-wave cognitive therapy individual + TAU</v>
      </c>
      <c r="E594" s="5" t="str">
        <f>FIXED('WinBUGS output'!N593,2)</f>
        <v>-0.31</v>
      </c>
      <c r="F594" s="5" t="str">
        <f>FIXED('WinBUGS output'!M593,2)</f>
        <v>-0.99</v>
      </c>
      <c r="G594" s="5" t="str">
        <f>FIXED('WinBUGS output'!O593,2)</f>
        <v>0.31</v>
      </c>
      <c r="H594" s="37"/>
      <c r="I594" s="37"/>
      <c r="J594" s="37"/>
    </row>
    <row r="595" spans="1:10" x14ac:dyDescent="0.25">
      <c r="A595">
        <v>11</v>
      </c>
      <c r="B595">
        <v>48</v>
      </c>
      <c r="C595" s="5" t="str">
        <f>VLOOKUP(A595,'WinBUGS output'!A:C,3,FALSE)</f>
        <v>Any TCA</v>
      </c>
      <c r="D595" s="5" t="str">
        <f>VLOOKUP(B595,'WinBUGS output'!A:C,3,FALSE)</f>
        <v>CBT group (under 15 sessions)</v>
      </c>
      <c r="E595" s="5" t="str">
        <f>FIXED('WinBUGS output'!N594,2)</f>
        <v>0.12</v>
      </c>
      <c r="F595" s="5" t="str">
        <f>FIXED('WinBUGS output'!M594,2)</f>
        <v>-0.42</v>
      </c>
      <c r="G595" s="5" t="str">
        <f>FIXED('WinBUGS output'!O594,2)</f>
        <v>0.62</v>
      </c>
      <c r="H595" s="37"/>
      <c r="I595" s="37"/>
      <c r="J595" s="37"/>
    </row>
    <row r="596" spans="1:10" x14ac:dyDescent="0.25">
      <c r="A596">
        <v>11</v>
      </c>
      <c r="B596">
        <v>49</v>
      </c>
      <c r="C596" s="5" t="str">
        <f>VLOOKUP(A596,'WinBUGS output'!A:C,3,FALSE)</f>
        <v>Any TCA</v>
      </c>
      <c r="D596" s="5" t="str">
        <f>VLOOKUP(B596,'WinBUGS output'!A:C,3,FALSE)</f>
        <v>CBT group (under 15 sessions) + TAU</v>
      </c>
      <c r="E596" s="5" t="str">
        <f>FIXED('WinBUGS output'!N595,2)</f>
        <v>0.06</v>
      </c>
      <c r="F596" s="5" t="str">
        <f>FIXED('WinBUGS output'!M595,2)</f>
        <v>-0.53</v>
      </c>
      <c r="G596" s="5" t="str">
        <f>FIXED('WinBUGS output'!O595,2)</f>
        <v>0.59</v>
      </c>
      <c r="H596" s="37"/>
      <c r="I596" s="37"/>
      <c r="J596" s="37"/>
    </row>
    <row r="597" spans="1:10" x14ac:dyDescent="0.25">
      <c r="A597">
        <v>11</v>
      </c>
      <c r="B597">
        <v>50</v>
      </c>
      <c r="C597" s="5" t="str">
        <f>VLOOKUP(A597,'WinBUGS output'!A:C,3,FALSE)</f>
        <v>Any TCA</v>
      </c>
      <c r="D597" s="5" t="str">
        <f>VLOOKUP(B597,'WinBUGS output'!A:C,3,FALSE)</f>
        <v>Coping with Depression course (group)</v>
      </c>
      <c r="E597" s="5" t="str">
        <f>FIXED('WinBUGS output'!N596,2)</f>
        <v>0.25</v>
      </c>
      <c r="F597" s="5" t="str">
        <f>FIXED('WinBUGS output'!M596,2)</f>
        <v>-0.32</v>
      </c>
      <c r="G597" s="5" t="str">
        <f>FIXED('WinBUGS output'!O596,2)</f>
        <v>0.82</v>
      </c>
      <c r="H597" s="37"/>
      <c r="I597" s="37"/>
      <c r="J597" s="37"/>
    </row>
    <row r="598" spans="1:10" x14ac:dyDescent="0.25">
      <c r="A598">
        <v>11</v>
      </c>
      <c r="B598">
        <v>51</v>
      </c>
      <c r="C598" s="5" t="str">
        <f>VLOOKUP(A598,'WinBUGS output'!A:C,3,FALSE)</f>
        <v>Any TCA</v>
      </c>
      <c r="D598" s="5" t="str">
        <f>VLOOKUP(B598,'WinBUGS output'!A:C,3,FALSE)</f>
        <v>Third-wave cognitive therapy group</v>
      </c>
      <c r="E598" s="5" t="str">
        <f>FIXED('WinBUGS output'!N597,2)</f>
        <v>0.24</v>
      </c>
      <c r="F598" s="5" t="str">
        <f>FIXED('WinBUGS output'!M597,2)</f>
        <v>-0.30</v>
      </c>
      <c r="G598" s="5" t="str">
        <f>FIXED('WinBUGS output'!O597,2)</f>
        <v>0.78</v>
      </c>
      <c r="H598" s="37"/>
      <c r="I598" s="37"/>
      <c r="J598" s="37"/>
    </row>
    <row r="599" spans="1:10" x14ac:dyDescent="0.25">
      <c r="A599">
        <v>11</v>
      </c>
      <c r="B599">
        <v>52</v>
      </c>
      <c r="C599" s="5" t="str">
        <f>VLOOKUP(A599,'WinBUGS output'!A:C,3,FALSE)</f>
        <v>Any TCA</v>
      </c>
      <c r="D599" s="5" t="str">
        <f>VLOOKUP(B599,'WinBUGS output'!A:C,3,FALSE)</f>
        <v>Third-wave cognitive therapy group + TAU</v>
      </c>
      <c r="E599" s="5" t="str">
        <f>FIXED('WinBUGS output'!N598,2)</f>
        <v>0.14</v>
      </c>
      <c r="F599" s="5" t="str">
        <f>FIXED('WinBUGS output'!M598,2)</f>
        <v>-0.51</v>
      </c>
      <c r="G599" s="5" t="str">
        <f>FIXED('WinBUGS output'!O598,2)</f>
        <v>0.77</v>
      </c>
      <c r="H599" s="37"/>
      <c r="I599" s="37"/>
      <c r="J599" s="37"/>
    </row>
    <row r="600" spans="1:10" x14ac:dyDescent="0.25">
      <c r="A600">
        <v>11</v>
      </c>
      <c r="B600">
        <v>53</v>
      </c>
      <c r="C600" s="5" t="str">
        <f>VLOOKUP(A600,'WinBUGS output'!A:C,3,FALSE)</f>
        <v>Any TCA</v>
      </c>
      <c r="D600" s="5" t="str">
        <f>VLOOKUP(B600,'WinBUGS output'!A:C,3,FALSE)</f>
        <v>CBT individual (over 15 sessions) + any TCA</v>
      </c>
      <c r="E600" s="5" t="str">
        <f>FIXED('WinBUGS output'!N599,2)</f>
        <v>-0.41</v>
      </c>
      <c r="F600" s="5" t="str">
        <f>FIXED('WinBUGS output'!M599,2)</f>
        <v>-0.86</v>
      </c>
      <c r="G600" s="5" t="str">
        <f>FIXED('WinBUGS output'!O599,2)</f>
        <v>0.04</v>
      </c>
      <c r="H600" s="37" t="s">
        <v>2547</v>
      </c>
      <c r="I600" s="37" t="s">
        <v>2565</v>
      </c>
      <c r="J600" s="37" t="s">
        <v>2629</v>
      </c>
    </row>
    <row r="601" spans="1:10" x14ac:dyDescent="0.25">
      <c r="A601">
        <v>11</v>
      </c>
      <c r="B601">
        <v>54</v>
      </c>
      <c r="C601" s="5" t="str">
        <f>VLOOKUP(A601,'WinBUGS output'!A:C,3,FALSE)</f>
        <v>Any TCA</v>
      </c>
      <c r="D601" s="5" t="str">
        <f>VLOOKUP(B601,'WinBUGS output'!A:C,3,FALSE)</f>
        <v>CBT individual (over 15 sessions) + imipramine</v>
      </c>
      <c r="E601" s="5" t="str">
        <f>FIXED('WinBUGS output'!N600,2)</f>
        <v>-0.45</v>
      </c>
      <c r="F601" s="5" t="str">
        <f>FIXED('WinBUGS output'!M600,2)</f>
        <v>-1.06</v>
      </c>
      <c r="G601" s="5" t="str">
        <f>FIXED('WinBUGS output'!O600,2)</f>
        <v>0.13</v>
      </c>
      <c r="H601" s="37"/>
      <c r="I601" s="37"/>
      <c r="J601" s="37"/>
    </row>
    <row r="602" spans="1:10" x14ac:dyDescent="0.25">
      <c r="A602">
        <v>11</v>
      </c>
      <c r="B602">
        <v>55</v>
      </c>
      <c r="C602" s="5" t="str">
        <f>VLOOKUP(A602,'WinBUGS output'!A:C,3,FALSE)</f>
        <v>Any TCA</v>
      </c>
      <c r="D602" s="5" t="str">
        <f>VLOOKUP(B602,'WinBUGS output'!A:C,3,FALSE)</f>
        <v>Supportive psychotherapy + any SSRI</v>
      </c>
      <c r="E602" s="5" t="str">
        <f>FIXED('WinBUGS output'!N601,2)</f>
        <v>-0.98</v>
      </c>
      <c r="F602" s="5" t="str">
        <f>FIXED('WinBUGS output'!M601,2)</f>
        <v>-2.47</v>
      </c>
      <c r="G602" s="5" t="str">
        <f>FIXED('WinBUGS output'!O601,2)</f>
        <v>0.51</v>
      </c>
      <c r="H602" s="37"/>
      <c r="I602" s="37"/>
      <c r="J602" s="37"/>
    </row>
    <row r="603" spans="1:10" x14ac:dyDescent="0.25">
      <c r="A603">
        <v>11</v>
      </c>
      <c r="B603">
        <v>56</v>
      </c>
      <c r="C603" s="5" t="str">
        <f>VLOOKUP(A603,'WinBUGS output'!A:C,3,FALSE)</f>
        <v>Any TCA</v>
      </c>
      <c r="D603" s="5" t="str">
        <f>VLOOKUP(B603,'WinBUGS output'!A:C,3,FALSE)</f>
        <v>Interpersonal psychotherapy (IPT) + any AD</v>
      </c>
      <c r="E603" s="5" t="str">
        <f>FIXED('WinBUGS output'!N602,2)</f>
        <v>-1.10</v>
      </c>
      <c r="F603" s="5" t="str">
        <f>FIXED('WinBUGS output'!M602,2)</f>
        <v>-1.83</v>
      </c>
      <c r="G603" s="5" t="str">
        <f>FIXED('WinBUGS output'!O602,2)</f>
        <v>-0.37</v>
      </c>
      <c r="H603" s="37"/>
      <c r="I603" s="37"/>
      <c r="J603" s="37"/>
    </row>
    <row r="604" spans="1:10" x14ac:dyDescent="0.25">
      <c r="A604">
        <v>11</v>
      </c>
      <c r="B604">
        <v>57</v>
      </c>
      <c r="C604" s="5" t="str">
        <f>VLOOKUP(A604,'WinBUGS output'!A:C,3,FALSE)</f>
        <v>Any TCA</v>
      </c>
      <c r="D604" s="5" t="str">
        <f>VLOOKUP(B604,'WinBUGS output'!A:C,3,FALSE)</f>
        <v>Short-term psychodynamic psychotherapy individual + Any AD</v>
      </c>
      <c r="E604" s="5" t="str">
        <f>FIXED('WinBUGS output'!N603,2)</f>
        <v>-0.76</v>
      </c>
      <c r="F604" s="5" t="str">
        <f>FIXED('WinBUGS output'!M603,2)</f>
        <v>-1.48</v>
      </c>
      <c r="G604" s="5" t="str">
        <f>FIXED('WinBUGS output'!O603,2)</f>
        <v>-0.04</v>
      </c>
      <c r="H604" s="37"/>
      <c r="I604" s="37"/>
      <c r="J604" s="37"/>
    </row>
    <row r="605" spans="1:10" x14ac:dyDescent="0.25">
      <c r="A605">
        <v>11</v>
      </c>
      <c r="B605">
        <v>58</v>
      </c>
      <c r="C605" s="5" t="str">
        <f>VLOOKUP(A605,'WinBUGS output'!A:C,3,FALSE)</f>
        <v>Any TCA</v>
      </c>
      <c r="D605" s="5" t="str">
        <f>VLOOKUP(B605,'WinBUGS output'!A:C,3,FALSE)</f>
        <v>Short-term psychodynamic psychotherapy individual + any SSRI</v>
      </c>
      <c r="E605" s="5" t="str">
        <f>FIXED('WinBUGS output'!N604,2)</f>
        <v>-0.75</v>
      </c>
      <c r="F605" s="5" t="str">
        <f>FIXED('WinBUGS output'!M604,2)</f>
        <v>-2.01</v>
      </c>
      <c r="G605" s="5" t="str">
        <f>FIXED('WinBUGS output'!O604,2)</f>
        <v>0.49</v>
      </c>
      <c r="H605" s="37"/>
      <c r="I605" s="37"/>
      <c r="J605" s="37"/>
    </row>
    <row r="606" spans="1:10" x14ac:dyDescent="0.25">
      <c r="A606">
        <v>11</v>
      </c>
      <c r="B606">
        <v>59</v>
      </c>
      <c r="C606" s="5" t="str">
        <f>VLOOKUP(A606,'WinBUGS output'!A:C,3,FALSE)</f>
        <v>Any TCA</v>
      </c>
      <c r="D606" s="5" t="str">
        <f>VLOOKUP(B606,'WinBUGS output'!A:C,3,FALSE)</f>
        <v>CBT individual (over 15 sessions) + Pill placebo</v>
      </c>
      <c r="E606" s="5" t="str">
        <f>FIXED('WinBUGS output'!N605,2)</f>
        <v>-0.94</v>
      </c>
      <c r="F606" s="5" t="str">
        <f>FIXED('WinBUGS output'!M605,2)</f>
        <v>-1.59</v>
      </c>
      <c r="G606" s="5" t="str">
        <f>FIXED('WinBUGS output'!O605,2)</f>
        <v>-0.29</v>
      </c>
      <c r="H606" s="37" t="s">
        <v>2560</v>
      </c>
      <c r="I606" s="37" t="s">
        <v>2630</v>
      </c>
      <c r="J606" s="37" t="s">
        <v>2631</v>
      </c>
    </row>
    <row r="607" spans="1:10" x14ac:dyDescent="0.25">
      <c r="A607">
        <v>11</v>
      </c>
      <c r="B607">
        <v>60</v>
      </c>
      <c r="C607" s="5" t="str">
        <f>VLOOKUP(A607,'WinBUGS output'!A:C,3,FALSE)</f>
        <v>Any TCA</v>
      </c>
      <c r="D607" s="5" t="str">
        <f>VLOOKUP(B607,'WinBUGS output'!A:C,3,FALSE)</f>
        <v>Exercise + Sertraline</v>
      </c>
      <c r="E607" s="5" t="str">
        <f>FIXED('WinBUGS output'!N606,2)</f>
        <v>-0.74</v>
      </c>
      <c r="F607" s="5" t="str">
        <f>FIXED('WinBUGS output'!M606,2)</f>
        <v>-1.46</v>
      </c>
      <c r="G607" s="5" t="str">
        <f>FIXED('WinBUGS output'!O606,2)</f>
        <v>-0.03</v>
      </c>
      <c r="H607" s="37"/>
      <c r="I607" s="37"/>
      <c r="J607" s="37"/>
    </row>
    <row r="608" spans="1:10" x14ac:dyDescent="0.25">
      <c r="A608">
        <v>11</v>
      </c>
      <c r="B608">
        <v>61</v>
      </c>
      <c r="C608" s="5" t="str">
        <f>VLOOKUP(A608,'WinBUGS output'!A:C,3,FALSE)</f>
        <v>Any TCA</v>
      </c>
      <c r="D608" s="5" t="str">
        <f>VLOOKUP(B608,'WinBUGS output'!A:C,3,FALSE)</f>
        <v>Cognitive bibliotherapy + escitalopram</v>
      </c>
      <c r="E608" s="5" t="str">
        <f>FIXED('WinBUGS output'!N607,2)</f>
        <v>0.12</v>
      </c>
      <c r="F608" s="5" t="str">
        <f>FIXED('WinBUGS output'!M607,2)</f>
        <v>-0.64</v>
      </c>
      <c r="G608" s="5" t="str">
        <f>FIXED('WinBUGS output'!O607,2)</f>
        <v>0.87</v>
      </c>
      <c r="H608" s="37"/>
      <c r="I608" s="37"/>
      <c r="J608" s="37"/>
    </row>
    <row r="609" spans="1:10" x14ac:dyDescent="0.25">
      <c r="A609">
        <v>12</v>
      </c>
      <c r="B609">
        <v>13</v>
      </c>
      <c r="C609" s="5" t="str">
        <f>VLOOKUP(A609,'WinBUGS output'!A:C,3,FALSE)</f>
        <v>Amitriptyline</v>
      </c>
      <c r="D609" s="5" t="str">
        <f>VLOOKUP(B609,'WinBUGS output'!A:C,3,FALSE)</f>
        <v>Imipramine</v>
      </c>
      <c r="E609" s="5" t="str">
        <f>FIXED('WinBUGS output'!N608,2)</f>
        <v>0.10</v>
      </c>
      <c r="F609" s="5" t="str">
        <f>FIXED('WinBUGS output'!M608,2)</f>
        <v>-0.19</v>
      </c>
      <c r="G609" s="5" t="str">
        <f>FIXED('WinBUGS output'!O608,2)</f>
        <v>0.46</v>
      </c>
      <c r="H609" s="37"/>
      <c r="I609" s="37"/>
      <c r="J609" s="37"/>
    </row>
    <row r="610" spans="1:10" x14ac:dyDescent="0.25">
      <c r="A610">
        <v>12</v>
      </c>
      <c r="B610">
        <v>14</v>
      </c>
      <c r="C610" s="5" t="str">
        <f>VLOOKUP(A610,'WinBUGS output'!A:C,3,FALSE)</f>
        <v>Amitriptyline</v>
      </c>
      <c r="D610" s="5" t="str">
        <f>VLOOKUP(B610,'WinBUGS output'!A:C,3,FALSE)</f>
        <v>Lofepramine</v>
      </c>
      <c r="E610" s="5" t="str">
        <f>FIXED('WinBUGS output'!N609,2)</f>
        <v>0.05</v>
      </c>
      <c r="F610" s="5" t="str">
        <f>FIXED('WinBUGS output'!M609,2)</f>
        <v>-0.37</v>
      </c>
      <c r="G610" s="5" t="str">
        <f>FIXED('WinBUGS output'!O609,2)</f>
        <v>0.52</v>
      </c>
      <c r="H610" s="37"/>
      <c r="I610" s="37"/>
      <c r="J610" s="37"/>
    </row>
    <row r="611" spans="1:10" x14ac:dyDescent="0.25">
      <c r="A611">
        <v>12</v>
      </c>
      <c r="B611">
        <v>15</v>
      </c>
      <c r="C611" s="5" t="str">
        <f>VLOOKUP(A611,'WinBUGS output'!A:C,3,FALSE)</f>
        <v>Amitriptyline</v>
      </c>
      <c r="D611" s="5" t="str">
        <f>VLOOKUP(B611,'WinBUGS output'!A:C,3,FALSE)</f>
        <v>Citalopram</v>
      </c>
      <c r="E611" s="5" t="str">
        <f>FIXED('WinBUGS output'!N610,2)</f>
        <v>0.22</v>
      </c>
      <c r="F611" s="5" t="str">
        <f>FIXED('WinBUGS output'!M610,2)</f>
        <v>-0.15</v>
      </c>
      <c r="G611" s="5" t="str">
        <f>FIXED('WinBUGS output'!O610,2)</f>
        <v>0.61</v>
      </c>
      <c r="H611" s="37"/>
      <c r="I611" s="37"/>
      <c r="J611" s="37"/>
    </row>
    <row r="612" spans="1:10" x14ac:dyDescent="0.25">
      <c r="A612">
        <v>12</v>
      </c>
      <c r="B612">
        <v>16</v>
      </c>
      <c r="C612" s="5" t="str">
        <f>VLOOKUP(A612,'WinBUGS output'!A:C,3,FALSE)</f>
        <v>Amitriptyline</v>
      </c>
      <c r="D612" s="5" t="str">
        <f>VLOOKUP(B612,'WinBUGS output'!A:C,3,FALSE)</f>
        <v>Escitalopram</v>
      </c>
      <c r="E612" s="5" t="str">
        <f>FIXED('WinBUGS output'!N611,2)</f>
        <v>0.27</v>
      </c>
      <c r="F612" s="5" t="str">
        <f>FIXED('WinBUGS output'!M611,2)</f>
        <v>-0.06</v>
      </c>
      <c r="G612" s="5" t="str">
        <f>FIXED('WinBUGS output'!O611,2)</f>
        <v>0.63</v>
      </c>
      <c r="H612" s="37"/>
      <c r="I612" s="37"/>
      <c r="J612" s="37"/>
    </row>
    <row r="613" spans="1:10" x14ac:dyDescent="0.25">
      <c r="A613">
        <v>12</v>
      </c>
      <c r="B613">
        <v>17</v>
      </c>
      <c r="C613" s="5" t="str">
        <f>VLOOKUP(A613,'WinBUGS output'!A:C,3,FALSE)</f>
        <v>Amitriptyline</v>
      </c>
      <c r="D613" s="5" t="str">
        <f>VLOOKUP(B613,'WinBUGS output'!A:C,3,FALSE)</f>
        <v>Fluoxetine</v>
      </c>
      <c r="E613" s="5" t="str">
        <f>FIXED('WinBUGS output'!N612,2)</f>
        <v>0.14</v>
      </c>
      <c r="F613" s="5" t="str">
        <f>FIXED('WinBUGS output'!M612,2)</f>
        <v>-0.14</v>
      </c>
      <c r="G613" s="5" t="str">
        <f>FIXED('WinBUGS output'!O612,2)</f>
        <v>0.43</v>
      </c>
      <c r="H613" s="37" t="s">
        <v>2627</v>
      </c>
      <c r="I613" s="37" t="s">
        <v>2557</v>
      </c>
      <c r="J613" s="37" t="s">
        <v>2632</v>
      </c>
    </row>
    <row r="614" spans="1:10" x14ac:dyDescent="0.25">
      <c r="A614">
        <v>12</v>
      </c>
      <c r="B614">
        <v>18</v>
      </c>
      <c r="C614" s="5" t="str">
        <f>VLOOKUP(A614,'WinBUGS output'!A:C,3,FALSE)</f>
        <v>Amitriptyline</v>
      </c>
      <c r="D614" s="5" t="str">
        <f>VLOOKUP(B614,'WinBUGS output'!A:C,3,FALSE)</f>
        <v>Sertraline</v>
      </c>
      <c r="E614" s="5" t="str">
        <f>FIXED('WinBUGS output'!N613,2)</f>
        <v>0.22</v>
      </c>
      <c r="F614" s="5" t="str">
        <f>FIXED('WinBUGS output'!M613,2)</f>
        <v>-0.06</v>
      </c>
      <c r="G614" s="5" t="str">
        <f>FIXED('WinBUGS output'!O613,2)</f>
        <v>0.52</v>
      </c>
      <c r="H614" s="37" t="s">
        <v>2577</v>
      </c>
      <c r="I614" s="37" t="s">
        <v>2633</v>
      </c>
      <c r="J614" s="37" t="s">
        <v>2634</v>
      </c>
    </row>
    <row r="615" spans="1:10" x14ac:dyDescent="0.25">
      <c r="A615">
        <v>12</v>
      </c>
      <c r="B615">
        <v>19</v>
      </c>
      <c r="C615" s="5" t="str">
        <f>VLOOKUP(A615,'WinBUGS output'!A:C,3,FALSE)</f>
        <v>Amitriptyline</v>
      </c>
      <c r="D615" s="5" t="str">
        <f>VLOOKUP(B615,'WinBUGS output'!A:C,3,FALSE)</f>
        <v>Any AD</v>
      </c>
      <c r="E615" s="5" t="str">
        <f>FIXED('WinBUGS output'!N614,2)</f>
        <v>-0.18</v>
      </c>
      <c r="F615" s="5" t="str">
        <f>FIXED('WinBUGS output'!M614,2)</f>
        <v>-0.59</v>
      </c>
      <c r="G615" s="5" t="str">
        <f>FIXED('WinBUGS output'!O614,2)</f>
        <v>0.25</v>
      </c>
      <c r="H615" s="37"/>
      <c r="I615" s="37"/>
      <c r="J615" s="37"/>
    </row>
    <row r="616" spans="1:10" x14ac:dyDescent="0.25">
      <c r="A616">
        <v>12</v>
      </c>
      <c r="B616">
        <v>20</v>
      </c>
      <c r="C616" s="5" t="str">
        <f>VLOOKUP(A616,'WinBUGS output'!A:C,3,FALSE)</f>
        <v>Amitriptyline</v>
      </c>
      <c r="D616" s="5" t="str">
        <f>VLOOKUP(B616,'WinBUGS output'!A:C,3,FALSE)</f>
        <v>Short-term psychodynamic psychotherapy individual</v>
      </c>
      <c r="E616" s="5" t="str">
        <f>FIXED('WinBUGS output'!N615,2)</f>
        <v>0.16</v>
      </c>
      <c r="F616" s="5" t="str">
        <f>FIXED('WinBUGS output'!M615,2)</f>
        <v>-0.27</v>
      </c>
      <c r="G616" s="5" t="str">
        <f>FIXED('WinBUGS output'!O615,2)</f>
        <v>0.60</v>
      </c>
      <c r="H616" s="37"/>
      <c r="I616" s="37"/>
      <c r="J616" s="37"/>
    </row>
    <row r="617" spans="1:10" x14ac:dyDescent="0.25">
      <c r="A617">
        <v>12</v>
      </c>
      <c r="B617">
        <v>21</v>
      </c>
      <c r="C617" s="5" t="str">
        <f>VLOOKUP(A617,'WinBUGS output'!A:C,3,FALSE)</f>
        <v>Amitriptyline</v>
      </c>
      <c r="D617" s="5" t="str">
        <f>VLOOKUP(B617,'WinBUGS output'!A:C,3,FALSE)</f>
        <v>Cognitive bibliotherapy with support</v>
      </c>
      <c r="E617" s="5" t="str">
        <f>FIXED('WinBUGS output'!N616,2)</f>
        <v>0.22</v>
      </c>
      <c r="F617" s="5" t="str">
        <f>FIXED('WinBUGS output'!M616,2)</f>
        <v>-0.24</v>
      </c>
      <c r="G617" s="5" t="str">
        <f>FIXED('WinBUGS output'!O616,2)</f>
        <v>0.70</v>
      </c>
      <c r="H617" s="37"/>
      <c r="I617" s="37"/>
      <c r="J617" s="37"/>
    </row>
    <row r="618" spans="1:10" x14ac:dyDescent="0.25">
      <c r="A618">
        <v>12</v>
      </c>
      <c r="B618">
        <v>22</v>
      </c>
      <c r="C618" s="5" t="str">
        <f>VLOOKUP(A618,'WinBUGS output'!A:C,3,FALSE)</f>
        <v>Amitriptyline</v>
      </c>
      <c r="D618" s="5" t="str">
        <f>VLOOKUP(B618,'WinBUGS output'!A:C,3,FALSE)</f>
        <v>Computerised behavioural activation with support</v>
      </c>
      <c r="E618" s="5" t="str">
        <f>FIXED('WinBUGS output'!N617,2)</f>
        <v>0.04</v>
      </c>
      <c r="F618" s="5" t="str">
        <f>FIXED('WinBUGS output'!M617,2)</f>
        <v>-0.51</v>
      </c>
      <c r="G618" s="5" t="str">
        <f>FIXED('WinBUGS output'!O617,2)</f>
        <v>0.59</v>
      </c>
      <c r="H618" s="37"/>
      <c r="I618" s="37"/>
      <c r="J618" s="37"/>
    </row>
    <row r="619" spans="1:10" x14ac:dyDescent="0.25">
      <c r="A619">
        <v>12</v>
      </c>
      <c r="B619">
        <v>23</v>
      </c>
      <c r="C619" s="5" t="str">
        <f>VLOOKUP(A619,'WinBUGS output'!A:C,3,FALSE)</f>
        <v>Amitriptyline</v>
      </c>
      <c r="D619" s="5" t="str">
        <f>VLOOKUP(B619,'WinBUGS output'!A:C,3,FALSE)</f>
        <v>Computerised psychodynamic therapy with support</v>
      </c>
      <c r="E619" s="5" t="str">
        <f>FIXED('WinBUGS output'!N618,2)</f>
        <v>-0.34</v>
      </c>
      <c r="F619" s="5" t="str">
        <f>FIXED('WinBUGS output'!M618,2)</f>
        <v>-1.04</v>
      </c>
      <c r="G619" s="5" t="str">
        <f>FIXED('WinBUGS output'!O618,2)</f>
        <v>0.30</v>
      </c>
      <c r="H619" s="37"/>
      <c r="I619" s="37"/>
      <c r="J619" s="37"/>
    </row>
    <row r="620" spans="1:10" x14ac:dyDescent="0.25">
      <c r="A620">
        <v>12</v>
      </c>
      <c r="B620">
        <v>24</v>
      </c>
      <c r="C620" s="5" t="str">
        <f>VLOOKUP(A620,'WinBUGS output'!A:C,3,FALSE)</f>
        <v>Amitriptyline</v>
      </c>
      <c r="D620" s="5" t="str">
        <f>VLOOKUP(B620,'WinBUGS output'!A:C,3,FALSE)</f>
        <v>Computerised-CBT (CCBT) with support</v>
      </c>
      <c r="E620" s="5" t="str">
        <f>FIXED('WinBUGS output'!N619,2)</f>
        <v>-0.01</v>
      </c>
      <c r="F620" s="5" t="str">
        <f>FIXED('WinBUGS output'!M619,2)</f>
        <v>-0.44</v>
      </c>
      <c r="G620" s="5" t="str">
        <f>FIXED('WinBUGS output'!O619,2)</f>
        <v>0.43</v>
      </c>
      <c r="H620" s="37"/>
      <c r="I620" s="37"/>
      <c r="J620" s="37"/>
    </row>
    <row r="621" spans="1:10" x14ac:dyDescent="0.25">
      <c r="A621">
        <v>12</v>
      </c>
      <c r="B621">
        <v>25</v>
      </c>
      <c r="C621" s="5" t="str">
        <f>VLOOKUP(A621,'WinBUGS output'!A:C,3,FALSE)</f>
        <v>Amitriptyline</v>
      </c>
      <c r="D621" s="5" t="str">
        <f>VLOOKUP(B621,'WinBUGS output'!A:C,3,FALSE)</f>
        <v>Computerised-CBT (CCBT) with support + TAU</v>
      </c>
      <c r="E621" s="5" t="str">
        <f>FIXED('WinBUGS output'!N620,2)</f>
        <v>0.20</v>
      </c>
      <c r="F621" s="5" t="str">
        <f>FIXED('WinBUGS output'!M620,2)</f>
        <v>-0.37</v>
      </c>
      <c r="G621" s="5" t="str">
        <f>FIXED('WinBUGS output'!O620,2)</f>
        <v>0.80</v>
      </c>
      <c r="H621" s="37"/>
      <c r="I621" s="37"/>
      <c r="J621" s="37"/>
    </row>
    <row r="622" spans="1:10" x14ac:dyDescent="0.25">
      <c r="A622">
        <v>12</v>
      </c>
      <c r="B622">
        <v>26</v>
      </c>
      <c r="C622" s="5" t="str">
        <f>VLOOKUP(A622,'WinBUGS output'!A:C,3,FALSE)</f>
        <v>Amitriptyline</v>
      </c>
      <c r="D622" s="5" t="str">
        <f>VLOOKUP(B622,'WinBUGS output'!A:C,3,FALSE)</f>
        <v>Cognitive bibliotherapy</v>
      </c>
      <c r="E622" s="5" t="str">
        <f>FIXED('WinBUGS output'!N621,2)</f>
        <v>0.37</v>
      </c>
      <c r="F622" s="5" t="str">
        <f>FIXED('WinBUGS output'!M621,2)</f>
        <v>-0.04</v>
      </c>
      <c r="G622" s="5" t="str">
        <f>FIXED('WinBUGS output'!O621,2)</f>
        <v>0.78</v>
      </c>
      <c r="H622" s="37"/>
      <c r="I622" s="37"/>
      <c r="J622" s="37"/>
    </row>
    <row r="623" spans="1:10" x14ac:dyDescent="0.25">
      <c r="A623">
        <v>12</v>
      </c>
      <c r="B623">
        <v>27</v>
      </c>
      <c r="C623" s="5" t="str">
        <f>VLOOKUP(A623,'WinBUGS output'!A:C,3,FALSE)</f>
        <v>Amitriptyline</v>
      </c>
      <c r="D623" s="5" t="str">
        <f>VLOOKUP(B623,'WinBUGS output'!A:C,3,FALSE)</f>
        <v>Cognitive bibliotherapy + TAU</v>
      </c>
      <c r="E623" s="5" t="str">
        <f>FIXED('WinBUGS output'!N622,2)</f>
        <v>0.63</v>
      </c>
      <c r="F623" s="5" t="str">
        <f>FIXED('WinBUGS output'!M622,2)</f>
        <v>0.09</v>
      </c>
      <c r="G623" s="5" t="str">
        <f>FIXED('WinBUGS output'!O622,2)</f>
        <v>1.22</v>
      </c>
      <c r="H623" s="37"/>
      <c r="I623" s="37"/>
      <c r="J623" s="37"/>
    </row>
    <row r="624" spans="1:10" x14ac:dyDescent="0.25">
      <c r="A624">
        <v>12</v>
      </c>
      <c r="B624">
        <v>28</v>
      </c>
      <c r="C624" s="5" t="str">
        <f>VLOOKUP(A624,'WinBUGS output'!A:C,3,FALSE)</f>
        <v>Amitriptyline</v>
      </c>
      <c r="D624" s="5" t="str">
        <f>VLOOKUP(B624,'WinBUGS output'!A:C,3,FALSE)</f>
        <v>Computerised mindfulness intervention</v>
      </c>
      <c r="E624" s="5" t="str">
        <f>FIXED('WinBUGS output'!N623,2)</f>
        <v>0.33</v>
      </c>
      <c r="F624" s="5" t="str">
        <f>FIXED('WinBUGS output'!M623,2)</f>
        <v>-0.31</v>
      </c>
      <c r="G624" s="5" t="str">
        <f>FIXED('WinBUGS output'!O623,2)</f>
        <v>0.94</v>
      </c>
      <c r="H624" s="37"/>
      <c r="I624" s="37"/>
      <c r="J624" s="37"/>
    </row>
    <row r="625" spans="1:10" x14ac:dyDescent="0.25">
      <c r="A625">
        <v>12</v>
      </c>
      <c r="B625">
        <v>29</v>
      </c>
      <c r="C625" s="5" t="str">
        <f>VLOOKUP(A625,'WinBUGS output'!A:C,3,FALSE)</f>
        <v>Amitriptyline</v>
      </c>
      <c r="D625" s="5" t="str">
        <f>VLOOKUP(B625,'WinBUGS output'!A:C,3,FALSE)</f>
        <v>Computerised-CBT (CCBT)</v>
      </c>
      <c r="E625" s="5" t="str">
        <f>FIXED('WinBUGS output'!N624,2)</f>
        <v>0.23</v>
      </c>
      <c r="F625" s="5" t="str">
        <f>FIXED('WinBUGS output'!M624,2)</f>
        <v>-0.17</v>
      </c>
      <c r="G625" s="5" t="str">
        <f>FIXED('WinBUGS output'!O624,2)</f>
        <v>0.65</v>
      </c>
      <c r="H625" s="37"/>
      <c r="I625" s="37"/>
      <c r="J625" s="37"/>
    </row>
    <row r="626" spans="1:10" x14ac:dyDescent="0.25">
      <c r="A626">
        <v>12</v>
      </c>
      <c r="B626">
        <v>30</v>
      </c>
      <c r="C626" s="5" t="str">
        <f>VLOOKUP(A626,'WinBUGS output'!A:C,3,FALSE)</f>
        <v>Amitriptyline</v>
      </c>
      <c r="D626" s="5" t="str">
        <f>VLOOKUP(B626,'WinBUGS output'!A:C,3,FALSE)</f>
        <v>Online positive psychological intervention</v>
      </c>
      <c r="E626" s="5" t="str">
        <f>FIXED('WinBUGS output'!N625,2)</f>
        <v>0.60</v>
      </c>
      <c r="F626" s="5" t="str">
        <f>FIXED('WinBUGS output'!M625,2)</f>
        <v>0.07</v>
      </c>
      <c r="G626" s="5" t="str">
        <f>FIXED('WinBUGS output'!O625,2)</f>
        <v>1.18</v>
      </c>
      <c r="H626" s="37"/>
      <c r="I626" s="37"/>
      <c r="J626" s="37"/>
    </row>
    <row r="627" spans="1:10" x14ac:dyDescent="0.25">
      <c r="A627">
        <v>12</v>
      </c>
      <c r="B627">
        <v>31</v>
      </c>
      <c r="C627" s="5" t="str">
        <f>VLOOKUP(A627,'WinBUGS output'!A:C,3,FALSE)</f>
        <v>Amitriptyline</v>
      </c>
      <c r="D627" s="5" t="str">
        <f>VLOOKUP(B627,'WinBUGS output'!A:C,3,FALSE)</f>
        <v>Psychoeducational website</v>
      </c>
      <c r="E627" s="5" t="str">
        <f>FIXED('WinBUGS output'!N626,2)</f>
        <v>0.32</v>
      </c>
      <c r="F627" s="5" t="str">
        <f>FIXED('WinBUGS output'!M626,2)</f>
        <v>-0.22</v>
      </c>
      <c r="G627" s="5" t="str">
        <f>FIXED('WinBUGS output'!O626,2)</f>
        <v>0.86</v>
      </c>
      <c r="H627" s="37"/>
      <c r="I627" s="37"/>
      <c r="J627" s="37"/>
    </row>
    <row r="628" spans="1:10" x14ac:dyDescent="0.25">
      <c r="A628">
        <v>12</v>
      </c>
      <c r="B628">
        <v>32</v>
      </c>
      <c r="C628" s="5" t="str">
        <f>VLOOKUP(A628,'WinBUGS output'!A:C,3,FALSE)</f>
        <v>Amitriptyline</v>
      </c>
      <c r="D628" s="5" t="str">
        <f>VLOOKUP(B628,'WinBUGS output'!A:C,3,FALSE)</f>
        <v>Tailored computerised psychoeducation and self-help strategies</v>
      </c>
      <c r="E628" s="5" t="str">
        <f>FIXED('WinBUGS output'!N627,2)</f>
        <v>0.74</v>
      </c>
      <c r="F628" s="5" t="str">
        <f>FIXED('WinBUGS output'!M627,2)</f>
        <v>0.14</v>
      </c>
      <c r="G628" s="5" t="str">
        <f>FIXED('WinBUGS output'!O627,2)</f>
        <v>1.45</v>
      </c>
      <c r="H628" s="37"/>
      <c r="I628" s="37"/>
      <c r="J628" s="37"/>
    </row>
    <row r="629" spans="1:10" x14ac:dyDescent="0.25">
      <c r="A629">
        <v>12</v>
      </c>
      <c r="B629">
        <v>33</v>
      </c>
      <c r="C629" s="5" t="str">
        <f>VLOOKUP(A629,'WinBUGS output'!A:C,3,FALSE)</f>
        <v>Amitriptyline</v>
      </c>
      <c r="D629" s="5" t="str">
        <f>VLOOKUP(B629,'WinBUGS output'!A:C,3,FALSE)</f>
        <v>Lifestyle factors discussion</v>
      </c>
      <c r="E629" s="5" t="str">
        <f>FIXED('WinBUGS output'!N628,2)</f>
        <v>0.54</v>
      </c>
      <c r="F629" s="5" t="str">
        <f>FIXED('WinBUGS output'!M628,2)</f>
        <v>0.01</v>
      </c>
      <c r="G629" s="5" t="str">
        <f>FIXED('WinBUGS output'!O628,2)</f>
        <v>1.11</v>
      </c>
      <c r="H629" s="37"/>
      <c r="I629" s="37"/>
      <c r="J629" s="37"/>
    </row>
    <row r="630" spans="1:10" x14ac:dyDescent="0.25">
      <c r="A630">
        <v>12</v>
      </c>
      <c r="B630">
        <v>34</v>
      </c>
      <c r="C630" s="5" t="str">
        <f>VLOOKUP(A630,'WinBUGS output'!A:C,3,FALSE)</f>
        <v>Amitriptyline</v>
      </c>
      <c r="D630" s="5" t="str">
        <f>VLOOKUP(B630,'WinBUGS output'!A:C,3,FALSE)</f>
        <v>Psychoeducational group programme</v>
      </c>
      <c r="E630" s="5" t="str">
        <f>FIXED('WinBUGS output'!N629,2)</f>
        <v>0.40</v>
      </c>
      <c r="F630" s="5" t="str">
        <f>FIXED('WinBUGS output'!M629,2)</f>
        <v>-0.07</v>
      </c>
      <c r="G630" s="5" t="str">
        <f>FIXED('WinBUGS output'!O629,2)</f>
        <v>0.91</v>
      </c>
      <c r="H630" s="37"/>
      <c r="I630" s="37"/>
      <c r="J630" s="37"/>
    </row>
    <row r="631" spans="1:10" x14ac:dyDescent="0.25">
      <c r="A631">
        <v>12</v>
      </c>
      <c r="B631">
        <v>35</v>
      </c>
      <c r="C631" s="5" t="str">
        <f>VLOOKUP(A631,'WinBUGS output'!A:C,3,FALSE)</f>
        <v>Amitriptyline</v>
      </c>
      <c r="D631" s="5" t="str">
        <f>VLOOKUP(B631,'WinBUGS output'!A:C,3,FALSE)</f>
        <v>Psychoeducational group programme + TAU</v>
      </c>
      <c r="E631" s="5" t="str">
        <f>FIXED('WinBUGS output'!N630,2)</f>
        <v>0.35</v>
      </c>
      <c r="F631" s="5" t="str">
        <f>FIXED('WinBUGS output'!M630,2)</f>
        <v>-0.20</v>
      </c>
      <c r="G631" s="5" t="str">
        <f>FIXED('WinBUGS output'!O630,2)</f>
        <v>0.91</v>
      </c>
      <c r="H631" s="37"/>
      <c r="I631" s="37"/>
      <c r="J631" s="37"/>
    </row>
    <row r="632" spans="1:10" x14ac:dyDescent="0.25">
      <c r="A632">
        <v>12</v>
      </c>
      <c r="B632">
        <v>36</v>
      </c>
      <c r="C632" s="5" t="str">
        <f>VLOOKUP(A632,'WinBUGS output'!A:C,3,FALSE)</f>
        <v>Amitriptyline</v>
      </c>
      <c r="D632" s="5" t="str">
        <f>VLOOKUP(B632,'WinBUGS output'!A:C,3,FALSE)</f>
        <v>Interpersonal psychotherapy (IPT)</v>
      </c>
      <c r="E632" s="5" t="str">
        <f>FIXED('WinBUGS output'!N631,2)</f>
        <v>0.32</v>
      </c>
      <c r="F632" s="5" t="str">
        <f>FIXED('WinBUGS output'!M631,2)</f>
        <v>-0.08</v>
      </c>
      <c r="G632" s="5" t="str">
        <f>FIXED('WinBUGS output'!O631,2)</f>
        <v>0.74</v>
      </c>
      <c r="H632" s="37"/>
      <c r="I632" s="37"/>
      <c r="J632" s="37"/>
    </row>
    <row r="633" spans="1:10" x14ac:dyDescent="0.25">
      <c r="A633">
        <v>12</v>
      </c>
      <c r="B633">
        <v>37</v>
      </c>
      <c r="C633" s="5" t="str">
        <f>VLOOKUP(A633,'WinBUGS output'!A:C,3,FALSE)</f>
        <v>Amitriptyline</v>
      </c>
      <c r="D633" s="5" t="str">
        <f>VLOOKUP(B633,'WinBUGS output'!A:C,3,FALSE)</f>
        <v>Non-directive counselling</v>
      </c>
      <c r="E633" s="5" t="str">
        <f>FIXED('WinBUGS output'!N632,2)</f>
        <v>0.33</v>
      </c>
      <c r="F633" s="5" t="str">
        <f>FIXED('WinBUGS output'!M632,2)</f>
        <v>-0.17</v>
      </c>
      <c r="G633" s="5" t="str">
        <f>FIXED('WinBUGS output'!O632,2)</f>
        <v>0.84</v>
      </c>
      <c r="H633" s="37"/>
      <c r="I633" s="37"/>
      <c r="J633" s="37"/>
    </row>
    <row r="634" spans="1:10" x14ac:dyDescent="0.25">
      <c r="A634">
        <v>12</v>
      </c>
      <c r="B634">
        <v>38</v>
      </c>
      <c r="C634" s="5" t="str">
        <f>VLOOKUP(A634,'WinBUGS output'!A:C,3,FALSE)</f>
        <v>Amitriptyline</v>
      </c>
      <c r="D634" s="5" t="str">
        <f>VLOOKUP(B634,'WinBUGS output'!A:C,3,FALSE)</f>
        <v>Wheel of wellness counselling</v>
      </c>
      <c r="E634" s="5" t="str">
        <f>FIXED('WinBUGS output'!N633,2)</f>
        <v>0.38</v>
      </c>
      <c r="F634" s="5" t="str">
        <f>FIXED('WinBUGS output'!M633,2)</f>
        <v>-0.24</v>
      </c>
      <c r="G634" s="5" t="str">
        <f>FIXED('WinBUGS output'!O633,2)</f>
        <v>1.01</v>
      </c>
      <c r="H634" s="37"/>
      <c r="I634" s="37"/>
      <c r="J634" s="37"/>
    </row>
    <row r="635" spans="1:10" x14ac:dyDescent="0.25">
      <c r="A635">
        <v>12</v>
      </c>
      <c r="B635">
        <v>39</v>
      </c>
      <c r="C635" s="5" t="str">
        <f>VLOOKUP(A635,'WinBUGS output'!A:C,3,FALSE)</f>
        <v>Amitriptyline</v>
      </c>
      <c r="D635" s="5" t="str">
        <f>VLOOKUP(B635,'WinBUGS output'!A:C,3,FALSE)</f>
        <v>Problem solving individual + enhanced TAU</v>
      </c>
      <c r="E635" s="5" t="str">
        <f>FIXED('WinBUGS output'!N634,2)</f>
        <v>1.20</v>
      </c>
      <c r="F635" s="5" t="str">
        <f>FIXED('WinBUGS output'!M634,2)</f>
        <v>0.39</v>
      </c>
      <c r="G635" s="5" t="str">
        <f>FIXED('WinBUGS output'!O634,2)</f>
        <v>2.09</v>
      </c>
      <c r="H635" s="37"/>
      <c r="I635" s="37"/>
      <c r="J635" s="37"/>
    </row>
    <row r="636" spans="1:10" x14ac:dyDescent="0.25">
      <c r="A636">
        <v>12</v>
      </c>
      <c r="B636">
        <v>40</v>
      </c>
      <c r="C636" s="5" t="str">
        <f>VLOOKUP(A636,'WinBUGS output'!A:C,3,FALSE)</f>
        <v>Amitriptyline</v>
      </c>
      <c r="D636" s="5" t="str">
        <f>VLOOKUP(B636,'WinBUGS output'!A:C,3,FALSE)</f>
        <v>Behavioural activation (BA)</v>
      </c>
      <c r="E636" s="5" t="str">
        <f>FIXED('WinBUGS output'!N635,2)</f>
        <v>-0.35</v>
      </c>
      <c r="F636" s="5" t="str">
        <f>FIXED('WinBUGS output'!M635,2)</f>
        <v>-0.81</v>
      </c>
      <c r="G636" s="5" t="str">
        <f>FIXED('WinBUGS output'!O635,2)</f>
        <v>0.11</v>
      </c>
      <c r="H636" s="37"/>
      <c r="I636" s="37"/>
      <c r="J636" s="37"/>
    </row>
    <row r="637" spans="1:10" x14ac:dyDescent="0.25">
      <c r="A637">
        <v>12</v>
      </c>
      <c r="B637">
        <v>41</v>
      </c>
      <c r="C637" s="5" t="str">
        <f>VLOOKUP(A637,'WinBUGS output'!A:C,3,FALSE)</f>
        <v>Amitriptyline</v>
      </c>
      <c r="D637" s="5" t="str">
        <f>VLOOKUP(B637,'WinBUGS output'!A:C,3,FALSE)</f>
        <v>CBT individual (under 15 sessions)</v>
      </c>
      <c r="E637" s="5" t="str">
        <f>FIXED('WinBUGS output'!N636,2)</f>
        <v>-0.08</v>
      </c>
      <c r="F637" s="5" t="str">
        <f>FIXED('WinBUGS output'!M636,2)</f>
        <v>-0.54</v>
      </c>
      <c r="G637" s="5" t="str">
        <f>FIXED('WinBUGS output'!O636,2)</f>
        <v>0.38</v>
      </c>
      <c r="H637" s="37"/>
      <c r="I637" s="37"/>
      <c r="J637" s="37"/>
    </row>
    <row r="638" spans="1:10" x14ac:dyDescent="0.25">
      <c r="A638">
        <v>12</v>
      </c>
      <c r="B638">
        <v>42</v>
      </c>
      <c r="C638" s="5" t="str">
        <f>VLOOKUP(A638,'WinBUGS output'!A:C,3,FALSE)</f>
        <v>Amitriptyline</v>
      </c>
      <c r="D638" s="5" t="str">
        <f>VLOOKUP(B638,'WinBUGS output'!A:C,3,FALSE)</f>
        <v>CBT individual (under 15 sessions) + TAU</v>
      </c>
      <c r="E638" s="5" t="str">
        <f>FIXED('WinBUGS output'!N637,2)</f>
        <v>-0.08</v>
      </c>
      <c r="F638" s="5" t="str">
        <f>FIXED('WinBUGS output'!M637,2)</f>
        <v>-0.57</v>
      </c>
      <c r="G638" s="5" t="str">
        <f>FIXED('WinBUGS output'!O637,2)</f>
        <v>0.42</v>
      </c>
      <c r="H638" s="37"/>
      <c r="I638" s="37"/>
      <c r="J638" s="37"/>
    </row>
    <row r="639" spans="1:10" x14ac:dyDescent="0.25">
      <c r="A639">
        <v>12</v>
      </c>
      <c r="B639">
        <v>43</v>
      </c>
      <c r="C639" s="5" t="str">
        <f>VLOOKUP(A639,'WinBUGS output'!A:C,3,FALSE)</f>
        <v>Amitriptyline</v>
      </c>
      <c r="D639" s="5" t="str">
        <f>VLOOKUP(B639,'WinBUGS output'!A:C,3,FALSE)</f>
        <v>CBT individual (over 15 sessions)</v>
      </c>
      <c r="E639" s="5" t="str">
        <f>FIXED('WinBUGS output'!N638,2)</f>
        <v>-0.05</v>
      </c>
      <c r="F639" s="5" t="str">
        <f>FIXED('WinBUGS output'!M638,2)</f>
        <v>-0.40</v>
      </c>
      <c r="G639" s="5" t="str">
        <f>FIXED('WinBUGS output'!O638,2)</f>
        <v>0.32</v>
      </c>
      <c r="H639" s="37"/>
      <c r="I639" s="37"/>
      <c r="J639" s="37"/>
    </row>
    <row r="640" spans="1:10" x14ac:dyDescent="0.25">
      <c r="A640">
        <v>12</v>
      </c>
      <c r="B640">
        <v>44</v>
      </c>
      <c r="C640" s="5" t="str">
        <f>VLOOKUP(A640,'WinBUGS output'!A:C,3,FALSE)</f>
        <v>Amitriptyline</v>
      </c>
      <c r="D640" s="5" t="str">
        <f>VLOOKUP(B640,'WinBUGS output'!A:C,3,FALSE)</f>
        <v>CBT individual (over 15 sessions) + TAU</v>
      </c>
      <c r="E640" s="5" t="str">
        <f>FIXED('WinBUGS output'!N639,2)</f>
        <v>0.63</v>
      </c>
      <c r="F640" s="5" t="str">
        <f>FIXED('WinBUGS output'!M639,2)</f>
        <v>-0.17</v>
      </c>
      <c r="G640" s="5" t="str">
        <f>FIXED('WinBUGS output'!O639,2)</f>
        <v>1.59</v>
      </c>
      <c r="H640" s="37"/>
      <c r="I640" s="37"/>
      <c r="J640" s="37"/>
    </row>
    <row r="641" spans="1:10" x14ac:dyDescent="0.25">
      <c r="A641">
        <v>12</v>
      </c>
      <c r="B641">
        <v>45</v>
      </c>
      <c r="C641" s="5" t="str">
        <f>VLOOKUP(A641,'WinBUGS output'!A:C,3,FALSE)</f>
        <v>Amitriptyline</v>
      </c>
      <c r="D641" s="5" t="str">
        <f>VLOOKUP(B641,'WinBUGS output'!A:C,3,FALSE)</f>
        <v>Rational emotive behaviour therapy (REBT) individual</v>
      </c>
      <c r="E641" s="5" t="str">
        <f>FIXED('WinBUGS output'!N640,2)</f>
        <v>-0.04</v>
      </c>
      <c r="F641" s="5" t="str">
        <f>FIXED('WinBUGS output'!M640,2)</f>
        <v>-0.54</v>
      </c>
      <c r="G641" s="5" t="str">
        <f>FIXED('WinBUGS output'!O640,2)</f>
        <v>0.47</v>
      </c>
      <c r="H641" s="37"/>
      <c r="I641" s="37"/>
      <c r="J641" s="37"/>
    </row>
    <row r="642" spans="1:10" x14ac:dyDescent="0.25">
      <c r="A642">
        <v>12</v>
      </c>
      <c r="B642">
        <v>46</v>
      </c>
      <c r="C642" s="5" t="str">
        <f>VLOOKUP(A642,'WinBUGS output'!A:C,3,FALSE)</f>
        <v>Amitriptyline</v>
      </c>
      <c r="D642" s="5" t="str">
        <f>VLOOKUP(B642,'WinBUGS output'!A:C,3,FALSE)</f>
        <v>Third-wave cognitive therapy individual</v>
      </c>
      <c r="E642" s="5" t="str">
        <f>FIXED('WinBUGS output'!N641,2)</f>
        <v>-0.16</v>
      </c>
      <c r="F642" s="5" t="str">
        <f>FIXED('WinBUGS output'!M641,2)</f>
        <v>-0.65</v>
      </c>
      <c r="G642" s="5" t="str">
        <f>FIXED('WinBUGS output'!O641,2)</f>
        <v>0.33</v>
      </c>
      <c r="H642" s="37"/>
      <c r="I642" s="37"/>
      <c r="J642" s="37"/>
    </row>
    <row r="643" spans="1:10" x14ac:dyDescent="0.25">
      <c r="A643">
        <v>12</v>
      </c>
      <c r="B643">
        <v>47</v>
      </c>
      <c r="C643" s="5" t="str">
        <f>VLOOKUP(A643,'WinBUGS output'!A:C,3,FALSE)</f>
        <v>Amitriptyline</v>
      </c>
      <c r="D643" s="5" t="str">
        <f>VLOOKUP(B643,'WinBUGS output'!A:C,3,FALSE)</f>
        <v>Third-wave cognitive therapy individual + TAU</v>
      </c>
      <c r="E643" s="5" t="str">
        <f>FIXED('WinBUGS output'!N642,2)</f>
        <v>-0.15</v>
      </c>
      <c r="F643" s="5" t="str">
        <f>FIXED('WinBUGS output'!M642,2)</f>
        <v>-0.78</v>
      </c>
      <c r="G643" s="5" t="str">
        <f>FIXED('WinBUGS output'!O642,2)</f>
        <v>0.43</v>
      </c>
      <c r="H643" s="37"/>
      <c r="I643" s="37"/>
      <c r="J643" s="37"/>
    </row>
    <row r="644" spans="1:10" x14ac:dyDescent="0.25">
      <c r="A644">
        <v>12</v>
      </c>
      <c r="B644">
        <v>48</v>
      </c>
      <c r="C644" s="5" t="str">
        <f>VLOOKUP(A644,'WinBUGS output'!A:C,3,FALSE)</f>
        <v>Amitriptyline</v>
      </c>
      <c r="D644" s="5" t="str">
        <f>VLOOKUP(B644,'WinBUGS output'!A:C,3,FALSE)</f>
        <v>CBT group (under 15 sessions)</v>
      </c>
      <c r="E644" s="5" t="str">
        <f>FIXED('WinBUGS output'!N643,2)</f>
        <v>0.28</v>
      </c>
      <c r="F644" s="5" t="str">
        <f>FIXED('WinBUGS output'!M643,2)</f>
        <v>-0.14</v>
      </c>
      <c r="G644" s="5" t="str">
        <f>FIXED('WinBUGS output'!O643,2)</f>
        <v>0.70</v>
      </c>
      <c r="H644" s="37"/>
      <c r="I644" s="37"/>
      <c r="J644" s="37"/>
    </row>
    <row r="645" spans="1:10" x14ac:dyDescent="0.25">
      <c r="A645">
        <v>12</v>
      </c>
      <c r="B645">
        <v>49</v>
      </c>
      <c r="C645" s="5" t="str">
        <f>VLOOKUP(A645,'WinBUGS output'!A:C,3,FALSE)</f>
        <v>Amitriptyline</v>
      </c>
      <c r="D645" s="5" t="str">
        <f>VLOOKUP(B645,'WinBUGS output'!A:C,3,FALSE)</f>
        <v>CBT group (under 15 sessions) + TAU</v>
      </c>
      <c r="E645" s="5" t="str">
        <f>FIXED('WinBUGS output'!N644,2)</f>
        <v>0.22</v>
      </c>
      <c r="F645" s="5" t="str">
        <f>FIXED('WinBUGS output'!M644,2)</f>
        <v>-0.30</v>
      </c>
      <c r="G645" s="5" t="str">
        <f>FIXED('WinBUGS output'!O644,2)</f>
        <v>0.70</v>
      </c>
      <c r="H645" s="37"/>
      <c r="I645" s="37"/>
      <c r="J645" s="37"/>
    </row>
    <row r="646" spans="1:10" x14ac:dyDescent="0.25">
      <c r="A646">
        <v>12</v>
      </c>
      <c r="B646">
        <v>50</v>
      </c>
      <c r="C646" s="5" t="str">
        <f>VLOOKUP(A646,'WinBUGS output'!A:C,3,FALSE)</f>
        <v>Amitriptyline</v>
      </c>
      <c r="D646" s="5" t="str">
        <f>VLOOKUP(B646,'WinBUGS output'!A:C,3,FALSE)</f>
        <v>Coping with Depression course (group)</v>
      </c>
      <c r="E646" s="5" t="str">
        <f>FIXED('WinBUGS output'!N645,2)</f>
        <v>0.41</v>
      </c>
      <c r="F646" s="5" t="str">
        <f>FIXED('WinBUGS output'!M645,2)</f>
        <v>-0.07</v>
      </c>
      <c r="G646" s="5" t="str">
        <f>FIXED('WinBUGS output'!O645,2)</f>
        <v>0.93</v>
      </c>
      <c r="H646" s="37"/>
      <c r="I646" s="37"/>
      <c r="J646" s="37"/>
    </row>
    <row r="647" spans="1:10" x14ac:dyDescent="0.25">
      <c r="A647">
        <v>12</v>
      </c>
      <c r="B647">
        <v>51</v>
      </c>
      <c r="C647" s="5" t="str">
        <f>VLOOKUP(A647,'WinBUGS output'!A:C,3,FALSE)</f>
        <v>Amitriptyline</v>
      </c>
      <c r="D647" s="5" t="str">
        <f>VLOOKUP(B647,'WinBUGS output'!A:C,3,FALSE)</f>
        <v>Third-wave cognitive therapy group</v>
      </c>
      <c r="E647" s="5" t="str">
        <f>FIXED('WinBUGS output'!N646,2)</f>
        <v>0.40</v>
      </c>
      <c r="F647" s="5" t="str">
        <f>FIXED('WinBUGS output'!M646,2)</f>
        <v>-0.05</v>
      </c>
      <c r="G647" s="5" t="str">
        <f>FIXED('WinBUGS output'!O646,2)</f>
        <v>0.89</v>
      </c>
      <c r="H647" s="37"/>
      <c r="I647" s="37"/>
      <c r="J647" s="37"/>
    </row>
    <row r="648" spans="1:10" x14ac:dyDescent="0.25">
      <c r="A648">
        <v>12</v>
      </c>
      <c r="B648">
        <v>52</v>
      </c>
      <c r="C648" s="5" t="str">
        <f>VLOOKUP(A648,'WinBUGS output'!A:C,3,FALSE)</f>
        <v>Amitriptyline</v>
      </c>
      <c r="D648" s="5" t="str">
        <f>VLOOKUP(B648,'WinBUGS output'!A:C,3,FALSE)</f>
        <v>Third-wave cognitive therapy group + TAU</v>
      </c>
      <c r="E648" s="5" t="str">
        <f>FIXED('WinBUGS output'!N647,2)</f>
        <v>0.30</v>
      </c>
      <c r="F648" s="5" t="str">
        <f>FIXED('WinBUGS output'!M647,2)</f>
        <v>-0.28</v>
      </c>
      <c r="G648" s="5" t="str">
        <f>FIXED('WinBUGS output'!O647,2)</f>
        <v>0.89</v>
      </c>
      <c r="H648" s="37"/>
      <c r="I648" s="37"/>
      <c r="J648" s="37"/>
    </row>
    <row r="649" spans="1:10" x14ac:dyDescent="0.25">
      <c r="A649">
        <v>12</v>
      </c>
      <c r="B649">
        <v>53</v>
      </c>
      <c r="C649" s="5" t="str">
        <f>VLOOKUP(A649,'WinBUGS output'!A:C,3,FALSE)</f>
        <v>Amitriptyline</v>
      </c>
      <c r="D649" s="5" t="str">
        <f>VLOOKUP(B649,'WinBUGS output'!A:C,3,FALSE)</f>
        <v>CBT individual (over 15 sessions) + any TCA</v>
      </c>
      <c r="E649" s="5" t="str">
        <f>FIXED('WinBUGS output'!N648,2)</f>
        <v>-0.25</v>
      </c>
      <c r="F649" s="5" t="str">
        <f>FIXED('WinBUGS output'!M648,2)</f>
        <v>-0.75</v>
      </c>
      <c r="G649" s="5" t="str">
        <f>FIXED('WinBUGS output'!O648,2)</f>
        <v>0.29</v>
      </c>
      <c r="H649" s="37"/>
      <c r="I649" s="37"/>
      <c r="J649" s="37"/>
    </row>
    <row r="650" spans="1:10" x14ac:dyDescent="0.25">
      <c r="A650">
        <v>12</v>
      </c>
      <c r="B650">
        <v>54</v>
      </c>
      <c r="C650" s="5" t="str">
        <f>VLOOKUP(A650,'WinBUGS output'!A:C,3,FALSE)</f>
        <v>Amitriptyline</v>
      </c>
      <c r="D650" s="5" t="str">
        <f>VLOOKUP(B650,'WinBUGS output'!A:C,3,FALSE)</f>
        <v>CBT individual (over 15 sessions) + imipramine</v>
      </c>
      <c r="E650" s="5" t="str">
        <f>FIXED('WinBUGS output'!N649,2)</f>
        <v>-0.29</v>
      </c>
      <c r="F650" s="5" t="str">
        <f>FIXED('WinBUGS output'!M649,2)</f>
        <v>-0.87</v>
      </c>
      <c r="G650" s="5" t="str">
        <f>FIXED('WinBUGS output'!O649,2)</f>
        <v>0.30</v>
      </c>
      <c r="H650" s="37"/>
      <c r="I650" s="37"/>
      <c r="J650" s="37"/>
    </row>
    <row r="651" spans="1:10" x14ac:dyDescent="0.25">
      <c r="A651">
        <v>12</v>
      </c>
      <c r="B651">
        <v>55</v>
      </c>
      <c r="C651" s="5" t="str">
        <f>VLOOKUP(A651,'WinBUGS output'!A:C,3,FALSE)</f>
        <v>Amitriptyline</v>
      </c>
      <c r="D651" s="5" t="str">
        <f>VLOOKUP(B651,'WinBUGS output'!A:C,3,FALSE)</f>
        <v>Supportive psychotherapy + any SSRI</v>
      </c>
      <c r="E651" s="5" t="str">
        <f>FIXED('WinBUGS output'!N650,2)</f>
        <v>-0.82</v>
      </c>
      <c r="F651" s="5" t="str">
        <f>FIXED('WinBUGS output'!M650,2)</f>
        <v>-2.30</v>
      </c>
      <c r="G651" s="5" t="str">
        <f>FIXED('WinBUGS output'!O650,2)</f>
        <v>0.68</v>
      </c>
      <c r="H651" s="37"/>
      <c r="I651" s="37"/>
      <c r="J651" s="37"/>
    </row>
    <row r="652" spans="1:10" x14ac:dyDescent="0.25">
      <c r="A652">
        <v>12</v>
      </c>
      <c r="B652">
        <v>56</v>
      </c>
      <c r="C652" s="5" t="str">
        <f>VLOOKUP(A652,'WinBUGS output'!A:C,3,FALSE)</f>
        <v>Amitriptyline</v>
      </c>
      <c r="D652" s="5" t="str">
        <f>VLOOKUP(B652,'WinBUGS output'!A:C,3,FALSE)</f>
        <v>Interpersonal psychotherapy (IPT) + any AD</v>
      </c>
      <c r="E652" s="5" t="str">
        <f>FIXED('WinBUGS output'!N651,2)</f>
        <v>-0.94</v>
      </c>
      <c r="F652" s="5" t="str">
        <f>FIXED('WinBUGS output'!M651,2)</f>
        <v>-1.64</v>
      </c>
      <c r="G652" s="5" t="str">
        <f>FIXED('WinBUGS output'!O651,2)</f>
        <v>-0.22</v>
      </c>
      <c r="H652" s="37"/>
      <c r="I652" s="37"/>
      <c r="J652" s="37"/>
    </row>
    <row r="653" spans="1:10" x14ac:dyDescent="0.25">
      <c r="A653">
        <v>12</v>
      </c>
      <c r="B653">
        <v>57</v>
      </c>
      <c r="C653" s="5" t="str">
        <f>VLOOKUP(A653,'WinBUGS output'!A:C,3,FALSE)</f>
        <v>Amitriptyline</v>
      </c>
      <c r="D653" s="5" t="str">
        <f>VLOOKUP(B653,'WinBUGS output'!A:C,3,FALSE)</f>
        <v>Short-term psychodynamic psychotherapy individual + Any AD</v>
      </c>
      <c r="E653" s="5" t="str">
        <f>FIXED('WinBUGS output'!N652,2)</f>
        <v>-0.59</v>
      </c>
      <c r="F653" s="5" t="str">
        <f>FIXED('WinBUGS output'!M652,2)</f>
        <v>-1.29</v>
      </c>
      <c r="G653" s="5" t="str">
        <f>FIXED('WinBUGS output'!O652,2)</f>
        <v>0.11</v>
      </c>
      <c r="H653" s="37"/>
      <c r="I653" s="37"/>
      <c r="J653" s="37"/>
    </row>
    <row r="654" spans="1:10" x14ac:dyDescent="0.25">
      <c r="A654">
        <v>12</v>
      </c>
      <c r="B654">
        <v>58</v>
      </c>
      <c r="C654" s="5" t="str">
        <f>VLOOKUP(A654,'WinBUGS output'!A:C,3,FALSE)</f>
        <v>Amitriptyline</v>
      </c>
      <c r="D654" s="5" t="str">
        <f>VLOOKUP(B654,'WinBUGS output'!A:C,3,FALSE)</f>
        <v>Short-term psychodynamic psychotherapy individual + any SSRI</v>
      </c>
      <c r="E654" s="5" t="str">
        <f>FIXED('WinBUGS output'!N653,2)</f>
        <v>-0.59</v>
      </c>
      <c r="F654" s="5" t="str">
        <f>FIXED('WinBUGS output'!M653,2)</f>
        <v>-1.83</v>
      </c>
      <c r="G654" s="5" t="str">
        <f>FIXED('WinBUGS output'!O653,2)</f>
        <v>0.65</v>
      </c>
      <c r="H654" s="37"/>
      <c r="I654" s="37"/>
      <c r="J654" s="37"/>
    </row>
    <row r="655" spans="1:10" x14ac:dyDescent="0.25">
      <c r="A655">
        <v>12</v>
      </c>
      <c r="B655">
        <v>59</v>
      </c>
      <c r="C655" s="5" t="str">
        <f>VLOOKUP(A655,'WinBUGS output'!A:C,3,FALSE)</f>
        <v>Amitriptyline</v>
      </c>
      <c r="D655" s="5" t="str">
        <f>VLOOKUP(B655,'WinBUGS output'!A:C,3,FALSE)</f>
        <v>CBT individual (over 15 sessions) + Pill placebo</v>
      </c>
      <c r="E655" s="5" t="str">
        <f>FIXED('WinBUGS output'!N654,2)</f>
        <v>-0.78</v>
      </c>
      <c r="F655" s="5" t="str">
        <f>FIXED('WinBUGS output'!M654,2)</f>
        <v>-1.47</v>
      </c>
      <c r="G655" s="5" t="str">
        <f>FIXED('WinBUGS output'!O654,2)</f>
        <v>-0.06</v>
      </c>
      <c r="H655" s="37"/>
      <c r="I655" s="37"/>
      <c r="J655" s="37"/>
    </row>
    <row r="656" spans="1:10" x14ac:dyDescent="0.25">
      <c r="A656">
        <v>12</v>
      </c>
      <c r="B656">
        <v>60</v>
      </c>
      <c r="C656" s="5" t="str">
        <f>VLOOKUP(A656,'WinBUGS output'!A:C,3,FALSE)</f>
        <v>Amitriptyline</v>
      </c>
      <c r="D656" s="5" t="str">
        <f>VLOOKUP(B656,'WinBUGS output'!A:C,3,FALSE)</f>
        <v>Exercise + Sertraline</v>
      </c>
      <c r="E656" s="5" t="str">
        <f>FIXED('WinBUGS output'!N655,2)</f>
        <v>-0.58</v>
      </c>
      <c r="F656" s="5" t="str">
        <f>FIXED('WinBUGS output'!M655,2)</f>
        <v>-1.21</v>
      </c>
      <c r="G656" s="5" t="str">
        <f>FIXED('WinBUGS output'!O655,2)</f>
        <v>0.07</v>
      </c>
      <c r="H656" s="37"/>
      <c r="I656" s="37"/>
      <c r="J656" s="37"/>
    </row>
    <row r="657" spans="1:10" x14ac:dyDescent="0.25">
      <c r="A657">
        <v>12</v>
      </c>
      <c r="B657">
        <v>61</v>
      </c>
      <c r="C657" s="5" t="str">
        <f>VLOOKUP(A657,'WinBUGS output'!A:C,3,FALSE)</f>
        <v>Amitriptyline</v>
      </c>
      <c r="D657" s="5" t="str">
        <f>VLOOKUP(B657,'WinBUGS output'!A:C,3,FALSE)</f>
        <v>Cognitive bibliotherapy + escitalopram</v>
      </c>
      <c r="E657" s="5" t="str">
        <f>FIXED('WinBUGS output'!N656,2)</f>
        <v>0.28</v>
      </c>
      <c r="F657" s="5" t="str">
        <f>FIXED('WinBUGS output'!M656,2)</f>
        <v>-0.40</v>
      </c>
      <c r="G657" s="5" t="str">
        <f>FIXED('WinBUGS output'!O656,2)</f>
        <v>0.96</v>
      </c>
      <c r="H657" s="37"/>
      <c r="I657" s="37"/>
      <c r="J657" s="37"/>
    </row>
    <row r="658" spans="1:10" x14ac:dyDescent="0.25">
      <c r="A658">
        <v>13</v>
      </c>
      <c r="B658">
        <v>14</v>
      </c>
      <c r="C658" s="5" t="str">
        <f>VLOOKUP(A658,'WinBUGS output'!A:C,3,FALSE)</f>
        <v>Imipramine</v>
      </c>
      <c r="D658" s="5" t="str">
        <f>VLOOKUP(B658,'WinBUGS output'!A:C,3,FALSE)</f>
        <v>Lofepramine</v>
      </c>
      <c r="E658" s="5" t="str">
        <f>FIXED('WinBUGS output'!N657,2)</f>
        <v>-0.04</v>
      </c>
      <c r="F658" s="5" t="str">
        <f>FIXED('WinBUGS output'!M657,2)</f>
        <v>-0.50</v>
      </c>
      <c r="G658" s="5" t="str">
        <f>FIXED('WinBUGS output'!O657,2)</f>
        <v>0.37</v>
      </c>
      <c r="H658" s="37"/>
      <c r="I658" s="37"/>
      <c r="J658" s="37"/>
    </row>
    <row r="659" spans="1:10" x14ac:dyDescent="0.25">
      <c r="A659">
        <v>13</v>
      </c>
      <c r="B659">
        <v>15</v>
      </c>
      <c r="C659" s="5" t="str">
        <f>VLOOKUP(A659,'WinBUGS output'!A:C,3,FALSE)</f>
        <v>Imipramine</v>
      </c>
      <c r="D659" s="5" t="str">
        <f>VLOOKUP(B659,'WinBUGS output'!A:C,3,FALSE)</f>
        <v>Citalopram</v>
      </c>
      <c r="E659" s="5" t="str">
        <f>FIXED('WinBUGS output'!N658,2)</f>
        <v>0.11</v>
      </c>
      <c r="F659" s="5" t="str">
        <f>FIXED('WinBUGS output'!M658,2)</f>
        <v>-0.26</v>
      </c>
      <c r="G659" s="5" t="str">
        <f>FIXED('WinBUGS output'!O658,2)</f>
        <v>0.50</v>
      </c>
      <c r="H659" s="37"/>
      <c r="I659" s="37"/>
      <c r="J659" s="37"/>
    </row>
    <row r="660" spans="1:10" x14ac:dyDescent="0.25">
      <c r="A660">
        <v>13</v>
      </c>
      <c r="B660">
        <v>16</v>
      </c>
      <c r="C660" s="5" t="str">
        <f>VLOOKUP(A660,'WinBUGS output'!A:C,3,FALSE)</f>
        <v>Imipramine</v>
      </c>
      <c r="D660" s="5" t="str">
        <f>VLOOKUP(B660,'WinBUGS output'!A:C,3,FALSE)</f>
        <v>Escitalopram</v>
      </c>
      <c r="E660" s="5" t="str">
        <f>FIXED('WinBUGS output'!N659,2)</f>
        <v>0.15</v>
      </c>
      <c r="F660" s="5" t="str">
        <f>FIXED('WinBUGS output'!M659,2)</f>
        <v>-0.18</v>
      </c>
      <c r="G660" s="5" t="str">
        <f>FIXED('WinBUGS output'!O659,2)</f>
        <v>0.51</v>
      </c>
      <c r="H660" s="37"/>
      <c r="I660" s="37"/>
      <c r="J660" s="37"/>
    </row>
    <row r="661" spans="1:10" x14ac:dyDescent="0.25">
      <c r="A661">
        <v>13</v>
      </c>
      <c r="B661">
        <v>17</v>
      </c>
      <c r="C661" s="5" t="str">
        <f>VLOOKUP(A661,'WinBUGS output'!A:C,3,FALSE)</f>
        <v>Imipramine</v>
      </c>
      <c r="D661" s="5" t="str">
        <f>VLOOKUP(B661,'WinBUGS output'!A:C,3,FALSE)</f>
        <v>Fluoxetine</v>
      </c>
      <c r="E661" s="5" t="str">
        <f>FIXED('WinBUGS output'!N660,2)</f>
        <v>0.03</v>
      </c>
      <c r="F661" s="5" t="str">
        <f>FIXED('WinBUGS output'!M660,2)</f>
        <v>-0.25</v>
      </c>
      <c r="G661" s="5" t="str">
        <f>FIXED('WinBUGS output'!O660,2)</f>
        <v>0.30</v>
      </c>
      <c r="H661" s="37" t="s">
        <v>2558</v>
      </c>
      <c r="I661" s="37" t="s">
        <v>2635</v>
      </c>
      <c r="J661" s="37" t="s">
        <v>2636</v>
      </c>
    </row>
    <row r="662" spans="1:10" x14ac:dyDescent="0.25">
      <c r="A662">
        <v>13</v>
      </c>
      <c r="B662">
        <v>18</v>
      </c>
      <c r="C662" s="5" t="str">
        <f>VLOOKUP(A662,'WinBUGS output'!A:C,3,FALSE)</f>
        <v>Imipramine</v>
      </c>
      <c r="D662" s="5" t="str">
        <f>VLOOKUP(B662,'WinBUGS output'!A:C,3,FALSE)</f>
        <v>Sertraline</v>
      </c>
      <c r="E662" s="5" t="str">
        <f>FIXED('WinBUGS output'!N661,2)</f>
        <v>0.11</v>
      </c>
      <c r="F662" s="5" t="str">
        <f>FIXED('WinBUGS output'!M661,2)</f>
        <v>-0.18</v>
      </c>
      <c r="G662" s="5" t="str">
        <f>FIXED('WinBUGS output'!O661,2)</f>
        <v>0.40</v>
      </c>
      <c r="H662" s="37"/>
      <c r="I662" s="37"/>
      <c r="J662" s="37"/>
    </row>
    <row r="663" spans="1:10" x14ac:dyDescent="0.25">
      <c r="A663">
        <v>13</v>
      </c>
      <c r="B663">
        <v>19</v>
      </c>
      <c r="C663" s="5" t="str">
        <f>VLOOKUP(A663,'WinBUGS output'!A:C,3,FALSE)</f>
        <v>Imipramine</v>
      </c>
      <c r="D663" s="5" t="str">
        <f>VLOOKUP(B663,'WinBUGS output'!A:C,3,FALSE)</f>
        <v>Any AD</v>
      </c>
      <c r="E663" s="5" t="str">
        <f>FIXED('WinBUGS output'!N662,2)</f>
        <v>-0.29</v>
      </c>
      <c r="F663" s="5" t="str">
        <f>FIXED('WinBUGS output'!M662,2)</f>
        <v>-0.69</v>
      </c>
      <c r="G663" s="5" t="str">
        <f>FIXED('WinBUGS output'!O662,2)</f>
        <v>0.11</v>
      </c>
      <c r="H663" s="37"/>
      <c r="I663" s="37"/>
      <c r="J663" s="37"/>
    </row>
    <row r="664" spans="1:10" x14ac:dyDescent="0.25">
      <c r="A664">
        <v>13</v>
      </c>
      <c r="B664">
        <v>20</v>
      </c>
      <c r="C664" s="5" t="str">
        <f>VLOOKUP(A664,'WinBUGS output'!A:C,3,FALSE)</f>
        <v>Imipramine</v>
      </c>
      <c r="D664" s="5" t="str">
        <f>VLOOKUP(B664,'WinBUGS output'!A:C,3,FALSE)</f>
        <v>Short-term psychodynamic psychotherapy individual</v>
      </c>
      <c r="E664" s="5" t="str">
        <f>FIXED('WinBUGS output'!N663,2)</f>
        <v>0.04</v>
      </c>
      <c r="F664" s="5" t="str">
        <f>FIXED('WinBUGS output'!M663,2)</f>
        <v>-0.38</v>
      </c>
      <c r="G664" s="5" t="str">
        <f>FIXED('WinBUGS output'!O663,2)</f>
        <v>0.47</v>
      </c>
      <c r="H664" s="37"/>
      <c r="I664" s="37"/>
      <c r="J664" s="37"/>
    </row>
    <row r="665" spans="1:10" x14ac:dyDescent="0.25">
      <c r="A665">
        <v>13</v>
      </c>
      <c r="B665">
        <v>21</v>
      </c>
      <c r="C665" s="5" t="str">
        <f>VLOOKUP(A665,'WinBUGS output'!A:C,3,FALSE)</f>
        <v>Imipramine</v>
      </c>
      <c r="D665" s="5" t="str">
        <f>VLOOKUP(B665,'WinBUGS output'!A:C,3,FALSE)</f>
        <v>Cognitive bibliotherapy with support</v>
      </c>
      <c r="E665" s="5" t="str">
        <f>FIXED('WinBUGS output'!N664,2)</f>
        <v>0.11</v>
      </c>
      <c r="F665" s="5" t="str">
        <f>FIXED('WinBUGS output'!M664,2)</f>
        <v>-0.34</v>
      </c>
      <c r="G665" s="5" t="str">
        <f>FIXED('WinBUGS output'!O664,2)</f>
        <v>0.57</v>
      </c>
      <c r="H665" s="37"/>
      <c r="I665" s="37"/>
      <c r="J665" s="37"/>
    </row>
    <row r="666" spans="1:10" x14ac:dyDescent="0.25">
      <c r="A666">
        <v>13</v>
      </c>
      <c r="B666">
        <v>22</v>
      </c>
      <c r="C666" s="5" t="str">
        <f>VLOOKUP(A666,'WinBUGS output'!A:C,3,FALSE)</f>
        <v>Imipramine</v>
      </c>
      <c r="D666" s="5" t="str">
        <f>VLOOKUP(B666,'WinBUGS output'!A:C,3,FALSE)</f>
        <v>Computerised behavioural activation with support</v>
      </c>
      <c r="E666" s="5" t="str">
        <f>FIXED('WinBUGS output'!N665,2)</f>
        <v>-0.07</v>
      </c>
      <c r="F666" s="5" t="str">
        <f>FIXED('WinBUGS output'!M665,2)</f>
        <v>-0.62</v>
      </c>
      <c r="G666" s="5" t="str">
        <f>FIXED('WinBUGS output'!O665,2)</f>
        <v>0.47</v>
      </c>
      <c r="H666" s="37"/>
      <c r="I666" s="37"/>
      <c r="J666" s="37"/>
    </row>
    <row r="667" spans="1:10" x14ac:dyDescent="0.25">
      <c r="A667">
        <v>13</v>
      </c>
      <c r="B667">
        <v>23</v>
      </c>
      <c r="C667" s="5" t="str">
        <f>VLOOKUP(A667,'WinBUGS output'!A:C,3,FALSE)</f>
        <v>Imipramine</v>
      </c>
      <c r="D667" s="5" t="str">
        <f>VLOOKUP(B667,'WinBUGS output'!A:C,3,FALSE)</f>
        <v>Computerised psychodynamic therapy with support</v>
      </c>
      <c r="E667" s="5" t="str">
        <f>FIXED('WinBUGS output'!N666,2)</f>
        <v>-0.45</v>
      </c>
      <c r="F667" s="5" t="str">
        <f>FIXED('WinBUGS output'!M666,2)</f>
        <v>-1.15</v>
      </c>
      <c r="G667" s="5" t="str">
        <f>FIXED('WinBUGS output'!O666,2)</f>
        <v>0.18</v>
      </c>
      <c r="H667" s="37"/>
      <c r="I667" s="37"/>
      <c r="J667" s="37"/>
    </row>
    <row r="668" spans="1:10" x14ac:dyDescent="0.25">
      <c r="A668">
        <v>13</v>
      </c>
      <c r="B668">
        <v>24</v>
      </c>
      <c r="C668" s="5" t="str">
        <f>VLOOKUP(A668,'WinBUGS output'!A:C,3,FALSE)</f>
        <v>Imipramine</v>
      </c>
      <c r="D668" s="5" t="str">
        <f>VLOOKUP(B668,'WinBUGS output'!A:C,3,FALSE)</f>
        <v>Computerised-CBT (CCBT) with support</v>
      </c>
      <c r="E668" s="5" t="str">
        <f>FIXED('WinBUGS output'!N667,2)</f>
        <v>-0.13</v>
      </c>
      <c r="F668" s="5" t="str">
        <f>FIXED('WinBUGS output'!M667,2)</f>
        <v>-0.55</v>
      </c>
      <c r="G668" s="5" t="str">
        <f>FIXED('WinBUGS output'!O667,2)</f>
        <v>0.30</v>
      </c>
      <c r="H668" s="37"/>
      <c r="I668" s="37"/>
      <c r="J668" s="37"/>
    </row>
    <row r="669" spans="1:10" x14ac:dyDescent="0.25">
      <c r="A669">
        <v>13</v>
      </c>
      <c r="B669">
        <v>25</v>
      </c>
      <c r="C669" s="5" t="str">
        <f>VLOOKUP(A669,'WinBUGS output'!A:C,3,FALSE)</f>
        <v>Imipramine</v>
      </c>
      <c r="D669" s="5" t="str">
        <f>VLOOKUP(B669,'WinBUGS output'!A:C,3,FALSE)</f>
        <v>Computerised-CBT (CCBT) with support + TAU</v>
      </c>
      <c r="E669" s="5" t="str">
        <f>FIXED('WinBUGS output'!N668,2)</f>
        <v>0.08</v>
      </c>
      <c r="F669" s="5" t="str">
        <f>FIXED('WinBUGS output'!M668,2)</f>
        <v>-0.47</v>
      </c>
      <c r="G669" s="5" t="str">
        <f>FIXED('WinBUGS output'!O668,2)</f>
        <v>0.68</v>
      </c>
      <c r="H669" s="37"/>
      <c r="I669" s="37"/>
      <c r="J669" s="37"/>
    </row>
    <row r="670" spans="1:10" x14ac:dyDescent="0.25">
      <c r="A670">
        <v>13</v>
      </c>
      <c r="B670">
        <v>26</v>
      </c>
      <c r="C670" s="5" t="str">
        <f>VLOOKUP(A670,'WinBUGS output'!A:C,3,FALSE)</f>
        <v>Imipramine</v>
      </c>
      <c r="D670" s="5" t="str">
        <f>VLOOKUP(B670,'WinBUGS output'!A:C,3,FALSE)</f>
        <v>Cognitive bibliotherapy</v>
      </c>
      <c r="E670" s="5" t="str">
        <f>FIXED('WinBUGS output'!N669,2)</f>
        <v>0.26</v>
      </c>
      <c r="F670" s="5" t="str">
        <f>FIXED('WinBUGS output'!M669,2)</f>
        <v>-0.14</v>
      </c>
      <c r="G670" s="5" t="str">
        <f>FIXED('WinBUGS output'!O669,2)</f>
        <v>0.65</v>
      </c>
      <c r="H670" s="37"/>
      <c r="I670" s="37"/>
      <c r="J670" s="37"/>
    </row>
    <row r="671" spans="1:10" x14ac:dyDescent="0.25">
      <c r="A671">
        <v>13</v>
      </c>
      <c r="B671">
        <v>27</v>
      </c>
      <c r="C671" s="5" t="str">
        <f>VLOOKUP(A671,'WinBUGS output'!A:C,3,FALSE)</f>
        <v>Imipramine</v>
      </c>
      <c r="D671" s="5" t="str">
        <f>VLOOKUP(B671,'WinBUGS output'!A:C,3,FALSE)</f>
        <v>Cognitive bibliotherapy + TAU</v>
      </c>
      <c r="E671" s="5" t="str">
        <f>FIXED('WinBUGS output'!N670,2)</f>
        <v>0.52</v>
      </c>
      <c r="F671" s="5" t="str">
        <f>FIXED('WinBUGS output'!M670,2)</f>
        <v>-0.01</v>
      </c>
      <c r="G671" s="5" t="str">
        <f>FIXED('WinBUGS output'!O670,2)</f>
        <v>1.10</v>
      </c>
      <c r="H671" s="37"/>
      <c r="I671" s="37"/>
      <c r="J671" s="37"/>
    </row>
    <row r="672" spans="1:10" x14ac:dyDescent="0.25">
      <c r="A672">
        <v>13</v>
      </c>
      <c r="B672">
        <v>28</v>
      </c>
      <c r="C672" s="5" t="str">
        <f>VLOOKUP(A672,'WinBUGS output'!A:C,3,FALSE)</f>
        <v>Imipramine</v>
      </c>
      <c r="D672" s="5" t="str">
        <f>VLOOKUP(B672,'WinBUGS output'!A:C,3,FALSE)</f>
        <v>Computerised mindfulness intervention</v>
      </c>
      <c r="E672" s="5" t="str">
        <f>FIXED('WinBUGS output'!N671,2)</f>
        <v>0.22</v>
      </c>
      <c r="F672" s="5" t="str">
        <f>FIXED('WinBUGS output'!M671,2)</f>
        <v>-0.42</v>
      </c>
      <c r="G672" s="5" t="str">
        <f>FIXED('WinBUGS output'!O671,2)</f>
        <v>0.82</v>
      </c>
      <c r="H672" s="37"/>
      <c r="I672" s="37"/>
      <c r="J672" s="37"/>
    </row>
    <row r="673" spans="1:10" x14ac:dyDescent="0.25">
      <c r="A673">
        <v>13</v>
      </c>
      <c r="B673">
        <v>29</v>
      </c>
      <c r="C673" s="5" t="str">
        <f>VLOOKUP(A673,'WinBUGS output'!A:C,3,FALSE)</f>
        <v>Imipramine</v>
      </c>
      <c r="D673" s="5" t="str">
        <f>VLOOKUP(B673,'WinBUGS output'!A:C,3,FALSE)</f>
        <v>Computerised-CBT (CCBT)</v>
      </c>
      <c r="E673" s="5" t="str">
        <f>FIXED('WinBUGS output'!N672,2)</f>
        <v>0.12</v>
      </c>
      <c r="F673" s="5" t="str">
        <f>FIXED('WinBUGS output'!M672,2)</f>
        <v>-0.28</v>
      </c>
      <c r="G673" s="5" t="str">
        <f>FIXED('WinBUGS output'!O672,2)</f>
        <v>0.52</v>
      </c>
      <c r="H673" s="37"/>
      <c r="I673" s="37"/>
      <c r="J673" s="37"/>
    </row>
    <row r="674" spans="1:10" x14ac:dyDescent="0.25">
      <c r="A674">
        <v>13</v>
      </c>
      <c r="B674">
        <v>30</v>
      </c>
      <c r="C674" s="5" t="str">
        <f>VLOOKUP(A674,'WinBUGS output'!A:C,3,FALSE)</f>
        <v>Imipramine</v>
      </c>
      <c r="D674" s="5" t="str">
        <f>VLOOKUP(B674,'WinBUGS output'!A:C,3,FALSE)</f>
        <v>Online positive psychological intervention</v>
      </c>
      <c r="E674" s="5" t="str">
        <f>FIXED('WinBUGS output'!N673,2)</f>
        <v>0.49</v>
      </c>
      <c r="F674" s="5" t="str">
        <f>FIXED('WinBUGS output'!M673,2)</f>
        <v>-0.03</v>
      </c>
      <c r="G674" s="5" t="str">
        <f>FIXED('WinBUGS output'!O673,2)</f>
        <v>1.05</v>
      </c>
      <c r="H674" s="37"/>
      <c r="I674" s="37"/>
      <c r="J674" s="37"/>
    </row>
    <row r="675" spans="1:10" x14ac:dyDescent="0.25">
      <c r="A675">
        <v>13</v>
      </c>
      <c r="B675">
        <v>31</v>
      </c>
      <c r="C675" s="5" t="str">
        <f>VLOOKUP(A675,'WinBUGS output'!A:C,3,FALSE)</f>
        <v>Imipramine</v>
      </c>
      <c r="D675" s="5" t="str">
        <f>VLOOKUP(B675,'WinBUGS output'!A:C,3,FALSE)</f>
        <v>Psychoeducational website</v>
      </c>
      <c r="E675" s="5" t="str">
        <f>FIXED('WinBUGS output'!N674,2)</f>
        <v>0.21</v>
      </c>
      <c r="F675" s="5" t="str">
        <f>FIXED('WinBUGS output'!M674,2)</f>
        <v>-0.33</v>
      </c>
      <c r="G675" s="5" t="str">
        <f>FIXED('WinBUGS output'!O674,2)</f>
        <v>0.73</v>
      </c>
      <c r="H675" s="37"/>
      <c r="I675" s="37"/>
      <c r="J675" s="37"/>
    </row>
    <row r="676" spans="1:10" x14ac:dyDescent="0.25">
      <c r="A676">
        <v>13</v>
      </c>
      <c r="B676">
        <v>32</v>
      </c>
      <c r="C676" s="5" t="str">
        <f>VLOOKUP(A676,'WinBUGS output'!A:C,3,FALSE)</f>
        <v>Imipramine</v>
      </c>
      <c r="D676" s="5" t="str">
        <f>VLOOKUP(B676,'WinBUGS output'!A:C,3,FALSE)</f>
        <v>Tailored computerised psychoeducation and self-help strategies</v>
      </c>
      <c r="E676" s="5" t="str">
        <f>FIXED('WinBUGS output'!N675,2)</f>
        <v>0.63</v>
      </c>
      <c r="F676" s="5" t="str">
        <f>FIXED('WinBUGS output'!M675,2)</f>
        <v>0.03</v>
      </c>
      <c r="G676" s="5" t="str">
        <f>FIXED('WinBUGS output'!O675,2)</f>
        <v>1.32</v>
      </c>
      <c r="H676" s="37"/>
      <c r="I676" s="37"/>
      <c r="J676" s="37"/>
    </row>
    <row r="677" spans="1:10" x14ac:dyDescent="0.25">
      <c r="A677">
        <v>13</v>
      </c>
      <c r="B677">
        <v>33</v>
      </c>
      <c r="C677" s="5" t="str">
        <f>VLOOKUP(A677,'WinBUGS output'!A:C,3,FALSE)</f>
        <v>Imipramine</v>
      </c>
      <c r="D677" s="5" t="str">
        <f>VLOOKUP(B677,'WinBUGS output'!A:C,3,FALSE)</f>
        <v>Lifestyle factors discussion</v>
      </c>
      <c r="E677" s="5" t="str">
        <f>FIXED('WinBUGS output'!N676,2)</f>
        <v>0.43</v>
      </c>
      <c r="F677" s="5" t="str">
        <f>FIXED('WinBUGS output'!M676,2)</f>
        <v>-0.09</v>
      </c>
      <c r="G677" s="5" t="str">
        <f>FIXED('WinBUGS output'!O676,2)</f>
        <v>0.98</v>
      </c>
      <c r="H677" s="37"/>
      <c r="I677" s="37"/>
      <c r="J677" s="37"/>
    </row>
    <row r="678" spans="1:10" x14ac:dyDescent="0.25">
      <c r="A678">
        <v>13</v>
      </c>
      <c r="B678">
        <v>34</v>
      </c>
      <c r="C678" s="5" t="str">
        <f>VLOOKUP(A678,'WinBUGS output'!A:C,3,FALSE)</f>
        <v>Imipramine</v>
      </c>
      <c r="D678" s="5" t="str">
        <f>VLOOKUP(B678,'WinBUGS output'!A:C,3,FALSE)</f>
        <v>Psychoeducational group programme</v>
      </c>
      <c r="E678" s="5" t="str">
        <f>FIXED('WinBUGS output'!N677,2)</f>
        <v>0.29</v>
      </c>
      <c r="F678" s="5" t="str">
        <f>FIXED('WinBUGS output'!M677,2)</f>
        <v>-0.18</v>
      </c>
      <c r="G678" s="5" t="str">
        <f>FIXED('WinBUGS output'!O677,2)</f>
        <v>0.77</v>
      </c>
      <c r="H678" s="37"/>
      <c r="I678" s="37"/>
      <c r="J678" s="37"/>
    </row>
    <row r="679" spans="1:10" x14ac:dyDescent="0.25">
      <c r="A679">
        <v>13</v>
      </c>
      <c r="B679">
        <v>35</v>
      </c>
      <c r="C679" s="5" t="str">
        <f>VLOOKUP(A679,'WinBUGS output'!A:C,3,FALSE)</f>
        <v>Imipramine</v>
      </c>
      <c r="D679" s="5" t="str">
        <f>VLOOKUP(B679,'WinBUGS output'!A:C,3,FALSE)</f>
        <v>Psychoeducational group programme + TAU</v>
      </c>
      <c r="E679" s="5" t="str">
        <f>FIXED('WinBUGS output'!N678,2)</f>
        <v>0.24</v>
      </c>
      <c r="F679" s="5" t="str">
        <f>FIXED('WinBUGS output'!M678,2)</f>
        <v>-0.31</v>
      </c>
      <c r="G679" s="5" t="str">
        <f>FIXED('WinBUGS output'!O678,2)</f>
        <v>0.78</v>
      </c>
      <c r="H679" s="37"/>
      <c r="I679" s="37"/>
      <c r="J679" s="37"/>
    </row>
    <row r="680" spans="1:10" x14ac:dyDescent="0.25">
      <c r="A680">
        <v>13</v>
      </c>
      <c r="B680">
        <v>36</v>
      </c>
      <c r="C680" s="5" t="str">
        <f>VLOOKUP(A680,'WinBUGS output'!A:C,3,FALSE)</f>
        <v>Imipramine</v>
      </c>
      <c r="D680" s="5" t="str">
        <f>VLOOKUP(B680,'WinBUGS output'!A:C,3,FALSE)</f>
        <v>Interpersonal psychotherapy (IPT)</v>
      </c>
      <c r="E680" s="5" t="str">
        <f>FIXED('WinBUGS output'!N679,2)</f>
        <v>0.21</v>
      </c>
      <c r="F680" s="5" t="str">
        <f>FIXED('WinBUGS output'!M679,2)</f>
        <v>-0.18</v>
      </c>
      <c r="G680" s="5" t="str">
        <f>FIXED('WinBUGS output'!O679,2)</f>
        <v>0.60</v>
      </c>
      <c r="H680" s="37"/>
      <c r="I680" s="37"/>
      <c r="J680" s="37"/>
    </row>
    <row r="681" spans="1:10" x14ac:dyDescent="0.25">
      <c r="A681">
        <v>13</v>
      </c>
      <c r="B681">
        <v>37</v>
      </c>
      <c r="C681" s="5" t="str">
        <f>VLOOKUP(A681,'WinBUGS output'!A:C,3,FALSE)</f>
        <v>Imipramine</v>
      </c>
      <c r="D681" s="5" t="str">
        <f>VLOOKUP(B681,'WinBUGS output'!A:C,3,FALSE)</f>
        <v>Non-directive counselling</v>
      </c>
      <c r="E681" s="5" t="str">
        <f>FIXED('WinBUGS output'!N680,2)</f>
        <v>0.22</v>
      </c>
      <c r="F681" s="5" t="str">
        <f>FIXED('WinBUGS output'!M680,2)</f>
        <v>-0.27</v>
      </c>
      <c r="G681" s="5" t="str">
        <f>FIXED('WinBUGS output'!O680,2)</f>
        <v>0.71</v>
      </c>
      <c r="H681" s="37"/>
      <c r="I681" s="37"/>
      <c r="J681" s="37"/>
    </row>
    <row r="682" spans="1:10" x14ac:dyDescent="0.25">
      <c r="A682">
        <v>13</v>
      </c>
      <c r="B682">
        <v>38</v>
      </c>
      <c r="C682" s="5" t="str">
        <f>VLOOKUP(A682,'WinBUGS output'!A:C,3,FALSE)</f>
        <v>Imipramine</v>
      </c>
      <c r="D682" s="5" t="str">
        <f>VLOOKUP(B682,'WinBUGS output'!A:C,3,FALSE)</f>
        <v>Wheel of wellness counselling</v>
      </c>
      <c r="E682" s="5" t="str">
        <f>FIXED('WinBUGS output'!N681,2)</f>
        <v>0.27</v>
      </c>
      <c r="F682" s="5" t="str">
        <f>FIXED('WinBUGS output'!M681,2)</f>
        <v>-0.34</v>
      </c>
      <c r="G682" s="5" t="str">
        <f>FIXED('WinBUGS output'!O681,2)</f>
        <v>0.88</v>
      </c>
      <c r="H682" s="37"/>
      <c r="I682" s="37"/>
      <c r="J682" s="37"/>
    </row>
    <row r="683" spans="1:10" x14ac:dyDescent="0.25">
      <c r="A683">
        <v>13</v>
      </c>
      <c r="B683">
        <v>39</v>
      </c>
      <c r="C683" s="5" t="str">
        <f>VLOOKUP(A683,'WinBUGS output'!A:C,3,FALSE)</f>
        <v>Imipramine</v>
      </c>
      <c r="D683" s="5" t="str">
        <f>VLOOKUP(B683,'WinBUGS output'!A:C,3,FALSE)</f>
        <v>Problem solving individual + enhanced TAU</v>
      </c>
      <c r="E683" s="5" t="str">
        <f>FIXED('WinBUGS output'!N682,2)</f>
        <v>1.09</v>
      </c>
      <c r="F683" s="5" t="str">
        <f>FIXED('WinBUGS output'!M682,2)</f>
        <v>0.28</v>
      </c>
      <c r="G683" s="5" t="str">
        <f>FIXED('WinBUGS output'!O682,2)</f>
        <v>1.96</v>
      </c>
      <c r="H683" s="37"/>
      <c r="I683" s="37"/>
      <c r="J683" s="37"/>
    </row>
    <row r="684" spans="1:10" x14ac:dyDescent="0.25">
      <c r="A684">
        <v>13</v>
      </c>
      <c r="B684">
        <v>40</v>
      </c>
      <c r="C684" s="5" t="str">
        <f>VLOOKUP(A684,'WinBUGS output'!A:C,3,FALSE)</f>
        <v>Imipramine</v>
      </c>
      <c r="D684" s="5" t="str">
        <f>VLOOKUP(B684,'WinBUGS output'!A:C,3,FALSE)</f>
        <v>Behavioural activation (BA)</v>
      </c>
      <c r="E684" s="5" t="str">
        <f>FIXED('WinBUGS output'!N683,2)</f>
        <v>-0.46</v>
      </c>
      <c r="F684" s="5" t="str">
        <f>FIXED('WinBUGS output'!M683,2)</f>
        <v>-0.91</v>
      </c>
      <c r="G684" s="5" t="str">
        <f>FIXED('WinBUGS output'!O683,2)</f>
        <v>-0.02</v>
      </c>
      <c r="H684" s="37"/>
      <c r="I684" s="37"/>
      <c r="J684" s="37"/>
    </row>
    <row r="685" spans="1:10" x14ac:dyDescent="0.25">
      <c r="A685">
        <v>13</v>
      </c>
      <c r="B685">
        <v>41</v>
      </c>
      <c r="C685" s="5" t="str">
        <f>VLOOKUP(A685,'WinBUGS output'!A:C,3,FALSE)</f>
        <v>Imipramine</v>
      </c>
      <c r="D685" s="5" t="str">
        <f>VLOOKUP(B685,'WinBUGS output'!A:C,3,FALSE)</f>
        <v>CBT individual (under 15 sessions)</v>
      </c>
      <c r="E685" s="5" t="str">
        <f>FIXED('WinBUGS output'!N684,2)</f>
        <v>-0.19</v>
      </c>
      <c r="F685" s="5" t="str">
        <f>FIXED('WinBUGS output'!M684,2)</f>
        <v>-0.64</v>
      </c>
      <c r="G685" s="5" t="str">
        <f>FIXED('WinBUGS output'!O684,2)</f>
        <v>0.25</v>
      </c>
      <c r="H685" s="37"/>
      <c r="I685" s="37"/>
      <c r="J685" s="37"/>
    </row>
    <row r="686" spans="1:10" x14ac:dyDescent="0.25">
      <c r="A686">
        <v>13</v>
      </c>
      <c r="B686">
        <v>42</v>
      </c>
      <c r="C686" s="5" t="str">
        <f>VLOOKUP(A686,'WinBUGS output'!A:C,3,FALSE)</f>
        <v>Imipramine</v>
      </c>
      <c r="D686" s="5" t="str">
        <f>VLOOKUP(B686,'WinBUGS output'!A:C,3,FALSE)</f>
        <v>CBT individual (under 15 sessions) + TAU</v>
      </c>
      <c r="E686" s="5" t="str">
        <f>FIXED('WinBUGS output'!N685,2)</f>
        <v>-0.19</v>
      </c>
      <c r="F686" s="5" t="str">
        <f>FIXED('WinBUGS output'!M685,2)</f>
        <v>-0.67</v>
      </c>
      <c r="G686" s="5" t="str">
        <f>FIXED('WinBUGS output'!O685,2)</f>
        <v>0.28</v>
      </c>
      <c r="H686" s="37"/>
      <c r="I686" s="37"/>
      <c r="J686" s="37"/>
    </row>
    <row r="687" spans="1:10" x14ac:dyDescent="0.25">
      <c r="A687">
        <v>13</v>
      </c>
      <c r="B687">
        <v>43</v>
      </c>
      <c r="C687" s="5" t="str">
        <f>VLOOKUP(A687,'WinBUGS output'!A:C,3,FALSE)</f>
        <v>Imipramine</v>
      </c>
      <c r="D687" s="5" t="str">
        <f>VLOOKUP(B687,'WinBUGS output'!A:C,3,FALSE)</f>
        <v>CBT individual (over 15 sessions)</v>
      </c>
      <c r="E687" s="5" t="str">
        <f>FIXED('WinBUGS output'!N686,2)</f>
        <v>-0.16</v>
      </c>
      <c r="F687" s="5" t="str">
        <f>FIXED('WinBUGS output'!M686,2)</f>
        <v>-0.49</v>
      </c>
      <c r="G687" s="5" t="str">
        <f>FIXED('WinBUGS output'!O686,2)</f>
        <v>0.16</v>
      </c>
      <c r="H687" s="37" t="s">
        <v>2637</v>
      </c>
      <c r="I687" s="37" t="s">
        <v>2552</v>
      </c>
      <c r="J687" s="37" t="s">
        <v>2638</v>
      </c>
    </row>
    <row r="688" spans="1:10" x14ac:dyDescent="0.25">
      <c r="A688">
        <v>13</v>
      </c>
      <c r="B688">
        <v>44</v>
      </c>
      <c r="C688" s="5" t="str">
        <f>VLOOKUP(A688,'WinBUGS output'!A:C,3,FALSE)</f>
        <v>Imipramine</v>
      </c>
      <c r="D688" s="5" t="str">
        <f>VLOOKUP(B688,'WinBUGS output'!A:C,3,FALSE)</f>
        <v>CBT individual (over 15 sessions) + TAU</v>
      </c>
      <c r="E688" s="5" t="str">
        <f>FIXED('WinBUGS output'!N687,2)</f>
        <v>0.52</v>
      </c>
      <c r="F688" s="5" t="str">
        <f>FIXED('WinBUGS output'!M687,2)</f>
        <v>-0.27</v>
      </c>
      <c r="G688" s="5" t="str">
        <f>FIXED('WinBUGS output'!O687,2)</f>
        <v>1.46</v>
      </c>
      <c r="H688" s="37"/>
      <c r="I688" s="37"/>
      <c r="J688" s="37"/>
    </row>
    <row r="689" spans="1:10" x14ac:dyDescent="0.25">
      <c r="A689">
        <v>13</v>
      </c>
      <c r="B689">
        <v>45</v>
      </c>
      <c r="C689" s="5" t="str">
        <f>VLOOKUP(A689,'WinBUGS output'!A:C,3,FALSE)</f>
        <v>Imipramine</v>
      </c>
      <c r="D689" s="5" t="str">
        <f>VLOOKUP(B689,'WinBUGS output'!A:C,3,FALSE)</f>
        <v>Rational emotive behaviour therapy (REBT) individual</v>
      </c>
      <c r="E689" s="5" t="str">
        <f>FIXED('WinBUGS output'!N688,2)</f>
        <v>-0.15</v>
      </c>
      <c r="F689" s="5" t="str">
        <f>FIXED('WinBUGS output'!M688,2)</f>
        <v>-0.64</v>
      </c>
      <c r="G689" s="5" t="str">
        <f>FIXED('WinBUGS output'!O688,2)</f>
        <v>0.33</v>
      </c>
      <c r="H689" s="37"/>
      <c r="I689" s="37"/>
      <c r="J689" s="37"/>
    </row>
    <row r="690" spans="1:10" x14ac:dyDescent="0.25">
      <c r="A690">
        <v>13</v>
      </c>
      <c r="B690">
        <v>46</v>
      </c>
      <c r="C690" s="5" t="str">
        <f>VLOOKUP(A690,'WinBUGS output'!A:C,3,FALSE)</f>
        <v>Imipramine</v>
      </c>
      <c r="D690" s="5" t="str">
        <f>VLOOKUP(B690,'WinBUGS output'!A:C,3,FALSE)</f>
        <v>Third-wave cognitive therapy individual</v>
      </c>
      <c r="E690" s="5" t="str">
        <f>FIXED('WinBUGS output'!N689,2)</f>
        <v>-0.27</v>
      </c>
      <c r="F690" s="5" t="str">
        <f>FIXED('WinBUGS output'!M689,2)</f>
        <v>-0.76</v>
      </c>
      <c r="G690" s="5" t="str">
        <f>FIXED('WinBUGS output'!O689,2)</f>
        <v>0.20</v>
      </c>
      <c r="H690" s="37"/>
      <c r="I690" s="37"/>
      <c r="J690" s="37"/>
    </row>
    <row r="691" spans="1:10" x14ac:dyDescent="0.25">
      <c r="A691">
        <v>13</v>
      </c>
      <c r="B691">
        <v>47</v>
      </c>
      <c r="C691" s="5" t="str">
        <f>VLOOKUP(A691,'WinBUGS output'!A:C,3,FALSE)</f>
        <v>Imipramine</v>
      </c>
      <c r="D691" s="5" t="str">
        <f>VLOOKUP(B691,'WinBUGS output'!A:C,3,FALSE)</f>
        <v>Third-wave cognitive therapy individual + TAU</v>
      </c>
      <c r="E691" s="5" t="str">
        <f>FIXED('WinBUGS output'!N690,2)</f>
        <v>-0.26</v>
      </c>
      <c r="F691" s="5" t="str">
        <f>FIXED('WinBUGS output'!M690,2)</f>
        <v>-0.88</v>
      </c>
      <c r="G691" s="5" t="str">
        <f>FIXED('WinBUGS output'!O690,2)</f>
        <v>0.30</v>
      </c>
      <c r="H691" s="37"/>
      <c r="I691" s="37"/>
      <c r="J691" s="37"/>
    </row>
    <row r="692" spans="1:10" x14ac:dyDescent="0.25">
      <c r="A692">
        <v>13</v>
      </c>
      <c r="B692">
        <v>48</v>
      </c>
      <c r="C692" s="5" t="str">
        <f>VLOOKUP(A692,'WinBUGS output'!A:C,3,FALSE)</f>
        <v>Imipramine</v>
      </c>
      <c r="D692" s="5" t="str">
        <f>VLOOKUP(B692,'WinBUGS output'!A:C,3,FALSE)</f>
        <v>CBT group (under 15 sessions)</v>
      </c>
      <c r="E692" s="5" t="str">
        <f>FIXED('WinBUGS output'!N691,2)</f>
        <v>0.17</v>
      </c>
      <c r="F692" s="5" t="str">
        <f>FIXED('WinBUGS output'!M691,2)</f>
        <v>-0.25</v>
      </c>
      <c r="G692" s="5" t="str">
        <f>FIXED('WinBUGS output'!O691,2)</f>
        <v>0.58</v>
      </c>
      <c r="H692" s="37"/>
      <c r="I692" s="37"/>
      <c r="J692" s="37"/>
    </row>
    <row r="693" spans="1:10" x14ac:dyDescent="0.25">
      <c r="A693">
        <v>13</v>
      </c>
      <c r="B693">
        <v>49</v>
      </c>
      <c r="C693" s="5" t="str">
        <f>VLOOKUP(A693,'WinBUGS output'!A:C,3,FALSE)</f>
        <v>Imipramine</v>
      </c>
      <c r="D693" s="5" t="str">
        <f>VLOOKUP(B693,'WinBUGS output'!A:C,3,FALSE)</f>
        <v>CBT group (under 15 sessions) + TAU</v>
      </c>
      <c r="E693" s="5" t="str">
        <f>FIXED('WinBUGS output'!N692,2)</f>
        <v>0.11</v>
      </c>
      <c r="F693" s="5" t="str">
        <f>FIXED('WinBUGS output'!M692,2)</f>
        <v>-0.40</v>
      </c>
      <c r="G693" s="5" t="str">
        <f>FIXED('WinBUGS output'!O692,2)</f>
        <v>0.57</v>
      </c>
      <c r="H693" s="37"/>
      <c r="I693" s="37"/>
      <c r="J693" s="37"/>
    </row>
    <row r="694" spans="1:10" x14ac:dyDescent="0.25">
      <c r="A694">
        <v>13</v>
      </c>
      <c r="B694">
        <v>50</v>
      </c>
      <c r="C694" s="5" t="str">
        <f>VLOOKUP(A694,'WinBUGS output'!A:C,3,FALSE)</f>
        <v>Imipramine</v>
      </c>
      <c r="D694" s="5" t="str">
        <f>VLOOKUP(B694,'WinBUGS output'!A:C,3,FALSE)</f>
        <v>Coping with Depression course (group)</v>
      </c>
      <c r="E694" s="5" t="str">
        <f>FIXED('WinBUGS output'!N693,2)</f>
        <v>0.29</v>
      </c>
      <c r="F694" s="5" t="str">
        <f>FIXED('WinBUGS output'!M693,2)</f>
        <v>-0.17</v>
      </c>
      <c r="G694" s="5" t="str">
        <f>FIXED('WinBUGS output'!O693,2)</f>
        <v>0.80</v>
      </c>
      <c r="H694" s="37"/>
      <c r="I694" s="37"/>
      <c r="J694" s="37"/>
    </row>
    <row r="695" spans="1:10" x14ac:dyDescent="0.25">
      <c r="A695">
        <v>13</v>
      </c>
      <c r="B695">
        <v>51</v>
      </c>
      <c r="C695" s="5" t="str">
        <f>VLOOKUP(A695,'WinBUGS output'!A:C,3,FALSE)</f>
        <v>Imipramine</v>
      </c>
      <c r="D695" s="5" t="str">
        <f>VLOOKUP(B695,'WinBUGS output'!A:C,3,FALSE)</f>
        <v>Third-wave cognitive therapy group</v>
      </c>
      <c r="E695" s="5" t="str">
        <f>FIXED('WinBUGS output'!N694,2)</f>
        <v>0.29</v>
      </c>
      <c r="F695" s="5" t="str">
        <f>FIXED('WinBUGS output'!M694,2)</f>
        <v>-0.16</v>
      </c>
      <c r="G695" s="5" t="str">
        <f>FIXED('WinBUGS output'!O694,2)</f>
        <v>0.76</v>
      </c>
      <c r="H695" s="37"/>
      <c r="I695" s="37"/>
      <c r="J695" s="37"/>
    </row>
    <row r="696" spans="1:10" x14ac:dyDescent="0.25">
      <c r="A696">
        <v>13</v>
      </c>
      <c r="B696">
        <v>52</v>
      </c>
      <c r="C696" s="5" t="str">
        <f>VLOOKUP(A696,'WinBUGS output'!A:C,3,FALSE)</f>
        <v>Imipramine</v>
      </c>
      <c r="D696" s="5" t="str">
        <f>VLOOKUP(B696,'WinBUGS output'!A:C,3,FALSE)</f>
        <v>Third-wave cognitive therapy group + TAU</v>
      </c>
      <c r="E696" s="5" t="str">
        <f>FIXED('WinBUGS output'!N695,2)</f>
        <v>0.19</v>
      </c>
      <c r="F696" s="5" t="str">
        <f>FIXED('WinBUGS output'!M695,2)</f>
        <v>-0.38</v>
      </c>
      <c r="G696" s="5" t="str">
        <f>FIXED('WinBUGS output'!O695,2)</f>
        <v>0.76</v>
      </c>
      <c r="H696" s="37"/>
      <c r="I696" s="37"/>
      <c r="J696" s="37"/>
    </row>
    <row r="697" spans="1:10" x14ac:dyDescent="0.25">
      <c r="A697">
        <v>13</v>
      </c>
      <c r="B697">
        <v>53</v>
      </c>
      <c r="C697" s="5" t="str">
        <f>VLOOKUP(A697,'WinBUGS output'!A:C,3,FALSE)</f>
        <v>Imipramine</v>
      </c>
      <c r="D697" s="5" t="str">
        <f>VLOOKUP(B697,'WinBUGS output'!A:C,3,FALSE)</f>
        <v>CBT individual (over 15 sessions) + any TCA</v>
      </c>
      <c r="E697" s="5" t="str">
        <f>FIXED('WinBUGS output'!N696,2)</f>
        <v>-0.36</v>
      </c>
      <c r="F697" s="5" t="str">
        <f>FIXED('WinBUGS output'!M696,2)</f>
        <v>-0.84</v>
      </c>
      <c r="G697" s="5" t="str">
        <f>FIXED('WinBUGS output'!O696,2)</f>
        <v>0.13</v>
      </c>
      <c r="H697" s="37"/>
      <c r="I697" s="37"/>
      <c r="J697" s="37"/>
    </row>
    <row r="698" spans="1:10" x14ac:dyDescent="0.25">
      <c r="A698">
        <v>13</v>
      </c>
      <c r="B698">
        <v>54</v>
      </c>
      <c r="C698" s="5" t="str">
        <f>VLOOKUP(A698,'WinBUGS output'!A:C,3,FALSE)</f>
        <v>Imipramine</v>
      </c>
      <c r="D698" s="5" t="str">
        <f>VLOOKUP(B698,'WinBUGS output'!A:C,3,FALSE)</f>
        <v>CBT individual (over 15 sessions) + imipramine</v>
      </c>
      <c r="E698" s="5" t="str">
        <f>FIXED('WinBUGS output'!N697,2)</f>
        <v>-0.40</v>
      </c>
      <c r="F698" s="5" t="str">
        <f>FIXED('WinBUGS output'!M697,2)</f>
        <v>-0.94</v>
      </c>
      <c r="G698" s="5" t="str">
        <f>FIXED('WinBUGS output'!O697,2)</f>
        <v>0.13</v>
      </c>
      <c r="H698" s="37" t="s">
        <v>2514</v>
      </c>
      <c r="I698" s="37" t="s">
        <v>2639</v>
      </c>
      <c r="J698" s="37" t="s">
        <v>2640</v>
      </c>
    </row>
    <row r="699" spans="1:10" x14ac:dyDescent="0.25">
      <c r="A699">
        <v>13</v>
      </c>
      <c r="B699">
        <v>55</v>
      </c>
      <c r="C699" s="5" t="str">
        <f>VLOOKUP(A699,'WinBUGS output'!A:C,3,FALSE)</f>
        <v>Imipramine</v>
      </c>
      <c r="D699" s="5" t="str">
        <f>VLOOKUP(B699,'WinBUGS output'!A:C,3,FALSE)</f>
        <v>Supportive psychotherapy + any SSRI</v>
      </c>
      <c r="E699" s="5" t="str">
        <f>FIXED('WinBUGS output'!N698,2)</f>
        <v>-0.93</v>
      </c>
      <c r="F699" s="5" t="str">
        <f>FIXED('WinBUGS output'!M698,2)</f>
        <v>-2.41</v>
      </c>
      <c r="G699" s="5" t="str">
        <f>FIXED('WinBUGS output'!O698,2)</f>
        <v>0.56</v>
      </c>
      <c r="H699" s="37"/>
      <c r="I699" s="37"/>
      <c r="J699" s="37"/>
    </row>
    <row r="700" spans="1:10" x14ac:dyDescent="0.25">
      <c r="A700">
        <v>13</v>
      </c>
      <c r="B700">
        <v>56</v>
      </c>
      <c r="C700" s="5" t="str">
        <f>VLOOKUP(A700,'WinBUGS output'!A:C,3,FALSE)</f>
        <v>Imipramine</v>
      </c>
      <c r="D700" s="5" t="str">
        <f>VLOOKUP(B700,'WinBUGS output'!A:C,3,FALSE)</f>
        <v>Interpersonal psychotherapy (IPT) + any AD</v>
      </c>
      <c r="E700" s="5" t="str">
        <f>FIXED('WinBUGS output'!N699,2)</f>
        <v>-1.05</v>
      </c>
      <c r="F700" s="5" t="str">
        <f>FIXED('WinBUGS output'!M699,2)</f>
        <v>-1.74</v>
      </c>
      <c r="G700" s="5" t="str">
        <f>FIXED('WinBUGS output'!O699,2)</f>
        <v>-0.35</v>
      </c>
      <c r="H700" s="37"/>
      <c r="I700" s="37"/>
      <c r="J700" s="37"/>
    </row>
    <row r="701" spans="1:10" x14ac:dyDescent="0.25">
      <c r="A701">
        <v>13</v>
      </c>
      <c r="B701">
        <v>57</v>
      </c>
      <c r="C701" s="5" t="str">
        <f>VLOOKUP(A701,'WinBUGS output'!A:C,3,FALSE)</f>
        <v>Imipramine</v>
      </c>
      <c r="D701" s="5" t="str">
        <f>VLOOKUP(B701,'WinBUGS output'!A:C,3,FALSE)</f>
        <v>Short-term psychodynamic psychotherapy individual + Any AD</v>
      </c>
      <c r="E701" s="5" t="str">
        <f>FIXED('WinBUGS output'!N700,2)</f>
        <v>-0.71</v>
      </c>
      <c r="F701" s="5" t="str">
        <f>FIXED('WinBUGS output'!M700,2)</f>
        <v>-1.39</v>
      </c>
      <c r="G701" s="5" t="str">
        <f>FIXED('WinBUGS output'!O700,2)</f>
        <v>-0.02</v>
      </c>
      <c r="H701" s="37"/>
      <c r="I701" s="37"/>
      <c r="J701" s="37"/>
    </row>
    <row r="702" spans="1:10" x14ac:dyDescent="0.25">
      <c r="A702">
        <v>13</v>
      </c>
      <c r="B702">
        <v>58</v>
      </c>
      <c r="C702" s="5" t="str">
        <f>VLOOKUP(A702,'WinBUGS output'!A:C,3,FALSE)</f>
        <v>Imipramine</v>
      </c>
      <c r="D702" s="5" t="str">
        <f>VLOOKUP(B702,'WinBUGS output'!A:C,3,FALSE)</f>
        <v>Short-term psychodynamic psychotherapy individual + any SSRI</v>
      </c>
      <c r="E702" s="5" t="str">
        <f>FIXED('WinBUGS output'!N701,2)</f>
        <v>-0.71</v>
      </c>
      <c r="F702" s="5" t="str">
        <f>FIXED('WinBUGS output'!M701,2)</f>
        <v>-1.93</v>
      </c>
      <c r="G702" s="5" t="str">
        <f>FIXED('WinBUGS output'!O701,2)</f>
        <v>0.53</v>
      </c>
      <c r="H702" s="37"/>
      <c r="I702" s="37"/>
      <c r="J702" s="37"/>
    </row>
    <row r="703" spans="1:10" x14ac:dyDescent="0.25">
      <c r="A703">
        <v>13</v>
      </c>
      <c r="B703">
        <v>59</v>
      </c>
      <c r="C703" s="5" t="str">
        <f>VLOOKUP(A703,'WinBUGS output'!A:C,3,FALSE)</f>
        <v>Imipramine</v>
      </c>
      <c r="D703" s="5" t="str">
        <f>VLOOKUP(B703,'WinBUGS output'!A:C,3,FALSE)</f>
        <v>CBT individual (over 15 sessions) + Pill placebo</v>
      </c>
      <c r="E703" s="5" t="str">
        <f>FIXED('WinBUGS output'!N702,2)</f>
        <v>-0.89</v>
      </c>
      <c r="F703" s="5" t="str">
        <f>FIXED('WinBUGS output'!M702,2)</f>
        <v>-1.57</v>
      </c>
      <c r="G703" s="5" t="str">
        <f>FIXED('WinBUGS output'!O702,2)</f>
        <v>-0.21</v>
      </c>
      <c r="H703" s="37"/>
      <c r="I703" s="37"/>
      <c r="J703" s="37"/>
    </row>
    <row r="704" spans="1:10" x14ac:dyDescent="0.25">
      <c r="A704">
        <v>13</v>
      </c>
      <c r="B704">
        <v>60</v>
      </c>
      <c r="C704" s="5" t="str">
        <f>VLOOKUP(A704,'WinBUGS output'!A:C,3,FALSE)</f>
        <v>Imipramine</v>
      </c>
      <c r="D704" s="5" t="str">
        <f>VLOOKUP(B704,'WinBUGS output'!A:C,3,FALSE)</f>
        <v>Exercise + Sertraline</v>
      </c>
      <c r="E704" s="5" t="str">
        <f>FIXED('WinBUGS output'!N703,2)</f>
        <v>-0.69</v>
      </c>
      <c r="F704" s="5" t="str">
        <f>FIXED('WinBUGS output'!M703,2)</f>
        <v>-1.33</v>
      </c>
      <c r="G704" s="5" t="str">
        <f>FIXED('WinBUGS output'!O703,2)</f>
        <v>-0.05</v>
      </c>
      <c r="H704" s="37"/>
      <c r="I704" s="37"/>
      <c r="J704" s="37"/>
    </row>
    <row r="705" spans="1:10" x14ac:dyDescent="0.25">
      <c r="A705">
        <v>13</v>
      </c>
      <c r="B705">
        <v>61</v>
      </c>
      <c r="C705" s="5" t="str">
        <f>VLOOKUP(A705,'WinBUGS output'!A:C,3,FALSE)</f>
        <v>Imipramine</v>
      </c>
      <c r="D705" s="5" t="str">
        <f>VLOOKUP(B705,'WinBUGS output'!A:C,3,FALSE)</f>
        <v>Cognitive bibliotherapy + escitalopram</v>
      </c>
      <c r="E705" s="5" t="str">
        <f>FIXED('WinBUGS output'!N704,2)</f>
        <v>0.16</v>
      </c>
      <c r="F705" s="5" t="str">
        <f>FIXED('WinBUGS output'!M704,2)</f>
        <v>-0.51</v>
      </c>
      <c r="G705" s="5" t="str">
        <f>FIXED('WinBUGS output'!O704,2)</f>
        <v>0.85</v>
      </c>
      <c r="H705" s="37"/>
      <c r="I705" s="37"/>
      <c r="J705" s="37"/>
    </row>
    <row r="706" spans="1:10" x14ac:dyDescent="0.25">
      <c r="A706">
        <v>14</v>
      </c>
      <c r="B706">
        <v>15</v>
      </c>
      <c r="C706" s="5" t="str">
        <f>VLOOKUP(A706,'WinBUGS output'!A:C,3,FALSE)</f>
        <v>Lofepramine</v>
      </c>
      <c r="D706" s="5" t="str">
        <f>VLOOKUP(B706,'WinBUGS output'!A:C,3,FALSE)</f>
        <v>Citalopram</v>
      </c>
      <c r="E706" s="5" t="str">
        <f>FIXED('WinBUGS output'!N705,2)</f>
        <v>0.15</v>
      </c>
      <c r="F706" s="5" t="str">
        <f>FIXED('WinBUGS output'!M705,2)</f>
        <v>-0.33</v>
      </c>
      <c r="G706" s="5" t="str">
        <f>FIXED('WinBUGS output'!O705,2)</f>
        <v>0.66</v>
      </c>
      <c r="H706" s="37"/>
      <c r="I706" s="37"/>
      <c r="J706" s="37"/>
    </row>
    <row r="707" spans="1:10" x14ac:dyDescent="0.25">
      <c r="A707">
        <v>14</v>
      </c>
      <c r="B707">
        <v>16</v>
      </c>
      <c r="C707" s="5" t="str">
        <f>VLOOKUP(A707,'WinBUGS output'!A:C,3,FALSE)</f>
        <v>Lofepramine</v>
      </c>
      <c r="D707" s="5" t="str">
        <f>VLOOKUP(B707,'WinBUGS output'!A:C,3,FALSE)</f>
        <v>Escitalopram</v>
      </c>
      <c r="E707" s="5" t="str">
        <f>FIXED('WinBUGS output'!N706,2)</f>
        <v>0.20</v>
      </c>
      <c r="F707" s="5" t="str">
        <f>FIXED('WinBUGS output'!M706,2)</f>
        <v>-0.25</v>
      </c>
      <c r="G707" s="5" t="str">
        <f>FIXED('WinBUGS output'!O706,2)</f>
        <v>0.68</v>
      </c>
      <c r="H707" s="37"/>
      <c r="I707" s="37"/>
      <c r="J707" s="37"/>
    </row>
    <row r="708" spans="1:10" x14ac:dyDescent="0.25">
      <c r="A708">
        <v>14</v>
      </c>
      <c r="B708">
        <v>17</v>
      </c>
      <c r="C708" s="5" t="str">
        <f>VLOOKUP(A708,'WinBUGS output'!A:C,3,FALSE)</f>
        <v>Lofepramine</v>
      </c>
      <c r="D708" s="5" t="str">
        <f>VLOOKUP(B708,'WinBUGS output'!A:C,3,FALSE)</f>
        <v>Fluoxetine</v>
      </c>
      <c r="E708" s="5" t="str">
        <f>FIXED('WinBUGS output'!N707,2)</f>
        <v>0.07</v>
      </c>
      <c r="F708" s="5" t="str">
        <f>FIXED('WinBUGS output'!M707,2)</f>
        <v>-0.32</v>
      </c>
      <c r="G708" s="5" t="str">
        <f>FIXED('WinBUGS output'!O707,2)</f>
        <v>0.48</v>
      </c>
      <c r="H708" s="37" t="s">
        <v>2641</v>
      </c>
      <c r="I708" s="37" t="s">
        <v>2642</v>
      </c>
      <c r="J708" s="37" t="s">
        <v>2643</v>
      </c>
    </row>
    <row r="709" spans="1:10" x14ac:dyDescent="0.25">
      <c r="A709">
        <v>14</v>
      </c>
      <c r="B709">
        <v>18</v>
      </c>
      <c r="C709" s="5" t="str">
        <f>VLOOKUP(A709,'WinBUGS output'!A:C,3,FALSE)</f>
        <v>Lofepramine</v>
      </c>
      <c r="D709" s="5" t="str">
        <f>VLOOKUP(B709,'WinBUGS output'!A:C,3,FALSE)</f>
        <v>Sertraline</v>
      </c>
      <c r="E709" s="5" t="str">
        <f>FIXED('WinBUGS output'!N708,2)</f>
        <v>0.16</v>
      </c>
      <c r="F709" s="5" t="str">
        <f>FIXED('WinBUGS output'!M708,2)</f>
        <v>-0.27</v>
      </c>
      <c r="G709" s="5" t="str">
        <f>FIXED('WinBUGS output'!O708,2)</f>
        <v>0.60</v>
      </c>
      <c r="H709" s="37"/>
      <c r="I709" s="37"/>
      <c r="J709" s="37"/>
    </row>
    <row r="710" spans="1:10" x14ac:dyDescent="0.25">
      <c r="A710">
        <v>14</v>
      </c>
      <c r="B710">
        <v>19</v>
      </c>
      <c r="C710" s="5" t="str">
        <f>VLOOKUP(A710,'WinBUGS output'!A:C,3,FALSE)</f>
        <v>Lofepramine</v>
      </c>
      <c r="D710" s="5" t="str">
        <f>VLOOKUP(B710,'WinBUGS output'!A:C,3,FALSE)</f>
        <v>Any AD</v>
      </c>
      <c r="E710" s="5" t="str">
        <f>FIXED('WinBUGS output'!N709,2)</f>
        <v>-0.24</v>
      </c>
      <c r="F710" s="5" t="str">
        <f>FIXED('WinBUGS output'!M709,2)</f>
        <v>-0.75</v>
      </c>
      <c r="G710" s="5" t="str">
        <f>FIXED('WinBUGS output'!O709,2)</f>
        <v>0.28</v>
      </c>
      <c r="H710" s="37"/>
      <c r="I710" s="37"/>
      <c r="J710" s="37"/>
    </row>
    <row r="711" spans="1:10" x14ac:dyDescent="0.25">
      <c r="A711">
        <v>14</v>
      </c>
      <c r="B711">
        <v>20</v>
      </c>
      <c r="C711" s="5" t="str">
        <f>VLOOKUP(A711,'WinBUGS output'!A:C,3,FALSE)</f>
        <v>Lofepramine</v>
      </c>
      <c r="D711" s="5" t="str">
        <f>VLOOKUP(B711,'WinBUGS output'!A:C,3,FALSE)</f>
        <v>Short-term psychodynamic psychotherapy individual</v>
      </c>
      <c r="E711" s="5" t="str">
        <f>FIXED('WinBUGS output'!N710,2)</f>
        <v>0.09</v>
      </c>
      <c r="F711" s="5" t="str">
        <f>FIXED('WinBUGS output'!M710,2)</f>
        <v>-0.43</v>
      </c>
      <c r="G711" s="5" t="str">
        <f>FIXED('WinBUGS output'!O710,2)</f>
        <v>0.62</v>
      </c>
      <c r="H711" s="37"/>
      <c r="I711" s="37"/>
      <c r="J711" s="37"/>
    </row>
    <row r="712" spans="1:10" x14ac:dyDescent="0.25">
      <c r="A712">
        <v>14</v>
      </c>
      <c r="B712">
        <v>21</v>
      </c>
      <c r="C712" s="5" t="str">
        <f>VLOOKUP(A712,'WinBUGS output'!A:C,3,FALSE)</f>
        <v>Lofepramine</v>
      </c>
      <c r="D712" s="5" t="str">
        <f>VLOOKUP(B712,'WinBUGS output'!A:C,3,FALSE)</f>
        <v>Cognitive bibliotherapy with support</v>
      </c>
      <c r="E712" s="5" t="str">
        <f>FIXED('WinBUGS output'!N711,2)</f>
        <v>0.16</v>
      </c>
      <c r="F712" s="5" t="str">
        <f>FIXED('WinBUGS output'!M711,2)</f>
        <v>-0.39</v>
      </c>
      <c r="G712" s="5" t="str">
        <f>FIXED('WinBUGS output'!O711,2)</f>
        <v>0.72</v>
      </c>
      <c r="H712" s="37"/>
      <c r="I712" s="37"/>
      <c r="J712" s="37"/>
    </row>
    <row r="713" spans="1:10" x14ac:dyDescent="0.25">
      <c r="A713">
        <v>14</v>
      </c>
      <c r="B713">
        <v>22</v>
      </c>
      <c r="C713" s="5" t="str">
        <f>VLOOKUP(A713,'WinBUGS output'!A:C,3,FALSE)</f>
        <v>Lofepramine</v>
      </c>
      <c r="D713" s="5" t="str">
        <f>VLOOKUP(B713,'WinBUGS output'!A:C,3,FALSE)</f>
        <v>Computerised behavioural activation with support</v>
      </c>
      <c r="E713" s="5" t="str">
        <f>FIXED('WinBUGS output'!N712,2)</f>
        <v>-0.03</v>
      </c>
      <c r="F713" s="5" t="str">
        <f>FIXED('WinBUGS output'!M712,2)</f>
        <v>-0.65</v>
      </c>
      <c r="G713" s="5" t="str">
        <f>FIXED('WinBUGS output'!O712,2)</f>
        <v>0.60</v>
      </c>
      <c r="H713" s="37"/>
      <c r="I713" s="37"/>
      <c r="J713" s="37"/>
    </row>
    <row r="714" spans="1:10" x14ac:dyDescent="0.25">
      <c r="A714">
        <v>14</v>
      </c>
      <c r="B714">
        <v>23</v>
      </c>
      <c r="C714" s="5" t="str">
        <f>VLOOKUP(A714,'WinBUGS output'!A:C,3,FALSE)</f>
        <v>Lofepramine</v>
      </c>
      <c r="D714" s="5" t="str">
        <f>VLOOKUP(B714,'WinBUGS output'!A:C,3,FALSE)</f>
        <v>Computerised psychodynamic therapy with support</v>
      </c>
      <c r="E714" s="5" t="str">
        <f>FIXED('WinBUGS output'!N713,2)</f>
        <v>-0.41</v>
      </c>
      <c r="F714" s="5" t="str">
        <f>FIXED('WinBUGS output'!M713,2)</f>
        <v>-1.16</v>
      </c>
      <c r="G714" s="5" t="str">
        <f>FIXED('WinBUGS output'!O713,2)</f>
        <v>0.30</v>
      </c>
      <c r="H714" s="37"/>
      <c r="I714" s="37"/>
      <c r="J714" s="37"/>
    </row>
    <row r="715" spans="1:10" x14ac:dyDescent="0.25">
      <c r="A715">
        <v>14</v>
      </c>
      <c r="B715">
        <v>24</v>
      </c>
      <c r="C715" s="5" t="str">
        <f>VLOOKUP(A715,'WinBUGS output'!A:C,3,FALSE)</f>
        <v>Lofepramine</v>
      </c>
      <c r="D715" s="5" t="str">
        <f>VLOOKUP(B715,'WinBUGS output'!A:C,3,FALSE)</f>
        <v>Computerised-CBT (CCBT) with support</v>
      </c>
      <c r="E715" s="5" t="str">
        <f>FIXED('WinBUGS output'!N714,2)</f>
        <v>-0.08</v>
      </c>
      <c r="F715" s="5" t="str">
        <f>FIXED('WinBUGS output'!M714,2)</f>
        <v>-0.60</v>
      </c>
      <c r="G715" s="5" t="str">
        <f>FIXED('WinBUGS output'!O714,2)</f>
        <v>0.46</v>
      </c>
      <c r="H715" s="37"/>
      <c r="I715" s="37"/>
      <c r="J715" s="37"/>
    </row>
    <row r="716" spans="1:10" x14ac:dyDescent="0.25">
      <c r="A716">
        <v>14</v>
      </c>
      <c r="B716">
        <v>25</v>
      </c>
      <c r="C716" s="5" t="str">
        <f>VLOOKUP(A716,'WinBUGS output'!A:C,3,FALSE)</f>
        <v>Lofepramine</v>
      </c>
      <c r="D716" s="5" t="str">
        <f>VLOOKUP(B716,'WinBUGS output'!A:C,3,FALSE)</f>
        <v>Computerised-CBT (CCBT) with support + TAU</v>
      </c>
      <c r="E716" s="5" t="str">
        <f>FIXED('WinBUGS output'!N715,2)</f>
        <v>0.13</v>
      </c>
      <c r="F716" s="5" t="str">
        <f>FIXED('WinBUGS output'!M715,2)</f>
        <v>-0.50</v>
      </c>
      <c r="G716" s="5" t="str">
        <f>FIXED('WinBUGS output'!O715,2)</f>
        <v>0.81</v>
      </c>
      <c r="H716" s="37"/>
      <c r="I716" s="37"/>
      <c r="J716" s="37"/>
    </row>
    <row r="717" spans="1:10" x14ac:dyDescent="0.25">
      <c r="A717">
        <v>14</v>
      </c>
      <c r="B717">
        <v>26</v>
      </c>
      <c r="C717" s="5" t="str">
        <f>VLOOKUP(A717,'WinBUGS output'!A:C,3,FALSE)</f>
        <v>Lofepramine</v>
      </c>
      <c r="D717" s="5" t="str">
        <f>VLOOKUP(B717,'WinBUGS output'!A:C,3,FALSE)</f>
        <v>Cognitive bibliotherapy</v>
      </c>
      <c r="E717" s="5" t="str">
        <f>FIXED('WinBUGS output'!N716,2)</f>
        <v>0.30</v>
      </c>
      <c r="F717" s="5" t="str">
        <f>FIXED('WinBUGS output'!M716,2)</f>
        <v>-0.19</v>
      </c>
      <c r="G717" s="5" t="str">
        <f>FIXED('WinBUGS output'!O716,2)</f>
        <v>0.82</v>
      </c>
      <c r="H717" s="37"/>
      <c r="I717" s="37"/>
      <c r="J717" s="37"/>
    </row>
    <row r="718" spans="1:10" x14ac:dyDescent="0.25">
      <c r="A718">
        <v>14</v>
      </c>
      <c r="B718">
        <v>27</v>
      </c>
      <c r="C718" s="5" t="str">
        <f>VLOOKUP(A718,'WinBUGS output'!A:C,3,FALSE)</f>
        <v>Lofepramine</v>
      </c>
      <c r="D718" s="5" t="str">
        <f>VLOOKUP(B718,'WinBUGS output'!A:C,3,FALSE)</f>
        <v>Cognitive bibliotherapy + TAU</v>
      </c>
      <c r="E718" s="5" t="str">
        <f>FIXED('WinBUGS output'!N717,2)</f>
        <v>0.57</v>
      </c>
      <c r="F718" s="5" t="str">
        <f>FIXED('WinBUGS output'!M717,2)</f>
        <v>-0.05</v>
      </c>
      <c r="G718" s="5" t="str">
        <f>FIXED('WinBUGS output'!O717,2)</f>
        <v>1.23</v>
      </c>
      <c r="H718" s="37"/>
      <c r="I718" s="37"/>
      <c r="J718" s="37"/>
    </row>
    <row r="719" spans="1:10" x14ac:dyDescent="0.25">
      <c r="A719">
        <v>14</v>
      </c>
      <c r="B719">
        <v>28</v>
      </c>
      <c r="C719" s="5" t="str">
        <f>VLOOKUP(A719,'WinBUGS output'!A:C,3,FALSE)</f>
        <v>Lofepramine</v>
      </c>
      <c r="D719" s="5" t="str">
        <f>VLOOKUP(B719,'WinBUGS output'!A:C,3,FALSE)</f>
        <v>Computerised mindfulness intervention</v>
      </c>
      <c r="E719" s="5" t="str">
        <f>FIXED('WinBUGS output'!N718,2)</f>
        <v>0.27</v>
      </c>
      <c r="F719" s="5" t="str">
        <f>FIXED('WinBUGS output'!M718,2)</f>
        <v>-0.44</v>
      </c>
      <c r="G719" s="5" t="str">
        <f>FIXED('WinBUGS output'!O718,2)</f>
        <v>0.94</v>
      </c>
      <c r="H719" s="37"/>
      <c r="I719" s="37"/>
      <c r="J719" s="37"/>
    </row>
    <row r="720" spans="1:10" x14ac:dyDescent="0.25">
      <c r="A720">
        <v>14</v>
      </c>
      <c r="B720">
        <v>29</v>
      </c>
      <c r="C720" s="5" t="str">
        <f>VLOOKUP(A720,'WinBUGS output'!A:C,3,FALSE)</f>
        <v>Lofepramine</v>
      </c>
      <c r="D720" s="5" t="str">
        <f>VLOOKUP(B720,'WinBUGS output'!A:C,3,FALSE)</f>
        <v>Computerised-CBT (CCBT)</v>
      </c>
      <c r="E720" s="5" t="str">
        <f>FIXED('WinBUGS output'!N719,2)</f>
        <v>0.17</v>
      </c>
      <c r="F720" s="5" t="str">
        <f>FIXED('WinBUGS output'!M719,2)</f>
        <v>-0.33</v>
      </c>
      <c r="G720" s="5" t="str">
        <f>FIXED('WinBUGS output'!O719,2)</f>
        <v>0.69</v>
      </c>
      <c r="H720" s="37"/>
      <c r="I720" s="37"/>
      <c r="J720" s="37"/>
    </row>
    <row r="721" spans="1:10" x14ac:dyDescent="0.25">
      <c r="A721">
        <v>14</v>
      </c>
      <c r="B721">
        <v>30</v>
      </c>
      <c r="C721" s="5" t="str">
        <f>VLOOKUP(A721,'WinBUGS output'!A:C,3,FALSE)</f>
        <v>Lofepramine</v>
      </c>
      <c r="D721" s="5" t="str">
        <f>VLOOKUP(B721,'WinBUGS output'!A:C,3,FALSE)</f>
        <v>Online positive psychological intervention</v>
      </c>
      <c r="E721" s="5" t="str">
        <f>FIXED('WinBUGS output'!N720,2)</f>
        <v>0.54</v>
      </c>
      <c r="F721" s="5" t="str">
        <f>FIXED('WinBUGS output'!M720,2)</f>
        <v>-0.07</v>
      </c>
      <c r="G721" s="5" t="str">
        <f>FIXED('WinBUGS output'!O720,2)</f>
        <v>1.18</v>
      </c>
      <c r="H721" s="37"/>
      <c r="I721" s="37"/>
      <c r="J721" s="37"/>
    </row>
    <row r="722" spans="1:10" x14ac:dyDescent="0.25">
      <c r="A722">
        <v>14</v>
      </c>
      <c r="B722">
        <v>31</v>
      </c>
      <c r="C722" s="5" t="str">
        <f>VLOOKUP(A722,'WinBUGS output'!A:C,3,FALSE)</f>
        <v>Lofepramine</v>
      </c>
      <c r="D722" s="5" t="str">
        <f>VLOOKUP(B722,'WinBUGS output'!A:C,3,FALSE)</f>
        <v>Psychoeducational website</v>
      </c>
      <c r="E722" s="5" t="str">
        <f>FIXED('WinBUGS output'!N721,2)</f>
        <v>0.25</v>
      </c>
      <c r="F722" s="5" t="str">
        <f>FIXED('WinBUGS output'!M721,2)</f>
        <v>-0.37</v>
      </c>
      <c r="G722" s="5" t="str">
        <f>FIXED('WinBUGS output'!O721,2)</f>
        <v>0.87</v>
      </c>
      <c r="H722" s="37"/>
      <c r="I722" s="37"/>
      <c r="J722" s="37"/>
    </row>
    <row r="723" spans="1:10" x14ac:dyDescent="0.25">
      <c r="A723">
        <v>14</v>
      </c>
      <c r="B723">
        <v>32</v>
      </c>
      <c r="C723" s="5" t="str">
        <f>VLOOKUP(A723,'WinBUGS output'!A:C,3,FALSE)</f>
        <v>Lofepramine</v>
      </c>
      <c r="D723" s="5" t="str">
        <f>VLOOKUP(B723,'WinBUGS output'!A:C,3,FALSE)</f>
        <v>Tailored computerised psychoeducation and self-help strategies</v>
      </c>
      <c r="E723" s="5" t="str">
        <f>FIXED('WinBUGS output'!N722,2)</f>
        <v>0.68</v>
      </c>
      <c r="F723" s="5" t="str">
        <f>FIXED('WinBUGS output'!M722,2)</f>
        <v>0.00</v>
      </c>
      <c r="G723" s="5" t="str">
        <f>FIXED('WinBUGS output'!O722,2)</f>
        <v>1.44</v>
      </c>
      <c r="H723" s="37"/>
      <c r="I723" s="37"/>
      <c r="J723" s="37"/>
    </row>
    <row r="724" spans="1:10" x14ac:dyDescent="0.25">
      <c r="A724">
        <v>14</v>
      </c>
      <c r="B724">
        <v>33</v>
      </c>
      <c r="C724" s="5" t="str">
        <f>VLOOKUP(A724,'WinBUGS output'!A:C,3,FALSE)</f>
        <v>Lofepramine</v>
      </c>
      <c r="D724" s="5" t="str">
        <f>VLOOKUP(B724,'WinBUGS output'!A:C,3,FALSE)</f>
        <v>Lifestyle factors discussion</v>
      </c>
      <c r="E724" s="5" t="str">
        <f>FIXED('WinBUGS output'!N723,2)</f>
        <v>0.48</v>
      </c>
      <c r="F724" s="5" t="str">
        <f>FIXED('WinBUGS output'!M723,2)</f>
        <v>-0.13</v>
      </c>
      <c r="G724" s="5" t="str">
        <f>FIXED('WinBUGS output'!O723,2)</f>
        <v>1.12</v>
      </c>
      <c r="H724" s="37"/>
      <c r="I724" s="37"/>
      <c r="J724" s="37"/>
    </row>
    <row r="725" spans="1:10" x14ac:dyDescent="0.25">
      <c r="A725">
        <v>14</v>
      </c>
      <c r="B725">
        <v>34</v>
      </c>
      <c r="C725" s="5" t="str">
        <f>VLOOKUP(A725,'WinBUGS output'!A:C,3,FALSE)</f>
        <v>Lofepramine</v>
      </c>
      <c r="D725" s="5" t="str">
        <f>VLOOKUP(B725,'WinBUGS output'!A:C,3,FALSE)</f>
        <v>Psychoeducational group programme</v>
      </c>
      <c r="E725" s="5" t="str">
        <f>FIXED('WinBUGS output'!N724,2)</f>
        <v>0.34</v>
      </c>
      <c r="F725" s="5" t="str">
        <f>FIXED('WinBUGS output'!M724,2)</f>
        <v>-0.22</v>
      </c>
      <c r="G725" s="5" t="str">
        <f>FIXED('WinBUGS output'!O724,2)</f>
        <v>0.92</v>
      </c>
      <c r="H725" s="37"/>
      <c r="I725" s="37"/>
      <c r="J725" s="37"/>
    </row>
    <row r="726" spans="1:10" x14ac:dyDescent="0.25">
      <c r="A726">
        <v>14</v>
      </c>
      <c r="B726">
        <v>35</v>
      </c>
      <c r="C726" s="5" t="str">
        <f>VLOOKUP(A726,'WinBUGS output'!A:C,3,FALSE)</f>
        <v>Lofepramine</v>
      </c>
      <c r="D726" s="5" t="str">
        <f>VLOOKUP(B726,'WinBUGS output'!A:C,3,FALSE)</f>
        <v>Psychoeducational group programme + TAU</v>
      </c>
      <c r="E726" s="5" t="str">
        <f>FIXED('WinBUGS output'!N725,2)</f>
        <v>0.29</v>
      </c>
      <c r="F726" s="5" t="str">
        <f>FIXED('WinBUGS output'!M725,2)</f>
        <v>-0.34</v>
      </c>
      <c r="G726" s="5" t="str">
        <f>FIXED('WinBUGS output'!O725,2)</f>
        <v>0.92</v>
      </c>
      <c r="H726" s="37"/>
      <c r="I726" s="37"/>
      <c r="J726" s="37"/>
    </row>
    <row r="727" spans="1:10" x14ac:dyDescent="0.25">
      <c r="A727">
        <v>14</v>
      </c>
      <c r="B727">
        <v>36</v>
      </c>
      <c r="C727" s="5" t="str">
        <f>VLOOKUP(A727,'WinBUGS output'!A:C,3,FALSE)</f>
        <v>Lofepramine</v>
      </c>
      <c r="D727" s="5" t="str">
        <f>VLOOKUP(B727,'WinBUGS output'!A:C,3,FALSE)</f>
        <v>Interpersonal psychotherapy (IPT)</v>
      </c>
      <c r="E727" s="5" t="str">
        <f>FIXED('WinBUGS output'!N726,2)</f>
        <v>0.25</v>
      </c>
      <c r="F727" s="5" t="str">
        <f>FIXED('WinBUGS output'!M726,2)</f>
        <v>-0.24</v>
      </c>
      <c r="G727" s="5" t="str">
        <f>FIXED('WinBUGS output'!O726,2)</f>
        <v>0.77</v>
      </c>
      <c r="H727" s="37"/>
      <c r="I727" s="37"/>
      <c r="J727" s="37"/>
    </row>
    <row r="728" spans="1:10" x14ac:dyDescent="0.25">
      <c r="A728">
        <v>14</v>
      </c>
      <c r="B728">
        <v>37</v>
      </c>
      <c r="C728" s="5" t="str">
        <f>VLOOKUP(A728,'WinBUGS output'!A:C,3,FALSE)</f>
        <v>Lofepramine</v>
      </c>
      <c r="D728" s="5" t="str">
        <f>VLOOKUP(B728,'WinBUGS output'!A:C,3,FALSE)</f>
        <v>Non-directive counselling</v>
      </c>
      <c r="E728" s="5" t="str">
        <f>FIXED('WinBUGS output'!N727,2)</f>
        <v>0.26</v>
      </c>
      <c r="F728" s="5" t="str">
        <f>FIXED('WinBUGS output'!M727,2)</f>
        <v>-0.30</v>
      </c>
      <c r="G728" s="5" t="str">
        <f>FIXED('WinBUGS output'!O727,2)</f>
        <v>0.85</v>
      </c>
      <c r="H728" s="37"/>
      <c r="I728" s="37"/>
      <c r="J728" s="37"/>
    </row>
    <row r="729" spans="1:10" x14ac:dyDescent="0.25">
      <c r="A729">
        <v>14</v>
      </c>
      <c r="B729">
        <v>38</v>
      </c>
      <c r="C729" s="5" t="str">
        <f>VLOOKUP(A729,'WinBUGS output'!A:C,3,FALSE)</f>
        <v>Lofepramine</v>
      </c>
      <c r="D729" s="5" t="str">
        <f>VLOOKUP(B729,'WinBUGS output'!A:C,3,FALSE)</f>
        <v>Wheel of wellness counselling</v>
      </c>
      <c r="E729" s="5" t="str">
        <f>FIXED('WinBUGS output'!N728,2)</f>
        <v>0.31</v>
      </c>
      <c r="F729" s="5" t="str">
        <f>FIXED('WinBUGS output'!M728,2)</f>
        <v>-0.36</v>
      </c>
      <c r="G729" s="5" t="str">
        <f>FIXED('WinBUGS output'!O728,2)</f>
        <v>1.00</v>
      </c>
      <c r="H729" s="37"/>
      <c r="I729" s="37"/>
      <c r="J729" s="37"/>
    </row>
    <row r="730" spans="1:10" x14ac:dyDescent="0.25">
      <c r="A730">
        <v>14</v>
      </c>
      <c r="B730">
        <v>39</v>
      </c>
      <c r="C730" s="5" t="str">
        <f>VLOOKUP(A730,'WinBUGS output'!A:C,3,FALSE)</f>
        <v>Lofepramine</v>
      </c>
      <c r="D730" s="5" t="str">
        <f>VLOOKUP(B730,'WinBUGS output'!A:C,3,FALSE)</f>
        <v>Problem solving individual + enhanced TAU</v>
      </c>
      <c r="E730" s="5" t="str">
        <f>FIXED('WinBUGS output'!N729,2)</f>
        <v>1.14</v>
      </c>
      <c r="F730" s="5" t="str">
        <f>FIXED('WinBUGS output'!M729,2)</f>
        <v>0.28</v>
      </c>
      <c r="G730" s="5" t="str">
        <f>FIXED('WinBUGS output'!O729,2)</f>
        <v>2.07</v>
      </c>
      <c r="H730" s="37"/>
      <c r="I730" s="37"/>
      <c r="J730" s="37"/>
    </row>
    <row r="731" spans="1:10" x14ac:dyDescent="0.25">
      <c r="A731">
        <v>14</v>
      </c>
      <c r="B731">
        <v>40</v>
      </c>
      <c r="C731" s="5" t="str">
        <f>VLOOKUP(A731,'WinBUGS output'!A:C,3,FALSE)</f>
        <v>Lofepramine</v>
      </c>
      <c r="D731" s="5" t="str">
        <f>VLOOKUP(B731,'WinBUGS output'!A:C,3,FALSE)</f>
        <v>Behavioural activation (BA)</v>
      </c>
      <c r="E731" s="5" t="str">
        <f>FIXED('WinBUGS output'!N730,2)</f>
        <v>-0.41</v>
      </c>
      <c r="F731" s="5" t="str">
        <f>FIXED('WinBUGS output'!M730,2)</f>
        <v>-0.96</v>
      </c>
      <c r="G731" s="5" t="str">
        <f>FIXED('WinBUGS output'!O730,2)</f>
        <v>0.14</v>
      </c>
      <c r="H731" s="37"/>
      <c r="I731" s="37"/>
      <c r="J731" s="37"/>
    </row>
    <row r="732" spans="1:10" x14ac:dyDescent="0.25">
      <c r="A732">
        <v>14</v>
      </c>
      <c r="B732">
        <v>41</v>
      </c>
      <c r="C732" s="5" t="str">
        <f>VLOOKUP(A732,'WinBUGS output'!A:C,3,FALSE)</f>
        <v>Lofepramine</v>
      </c>
      <c r="D732" s="5" t="str">
        <f>VLOOKUP(B732,'WinBUGS output'!A:C,3,FALSE)</f>
        <v>CBT individual (under 15 sessions)</v>
      </c>
      <c r="E732" s="5" t="str">
        <f>FIXED('WinBUGS output'!N731,2)</f>
        <v>-0.15</v>
      </c>
      <c r="F732" s="5" t="str">
        <f>FIXED('WinBUGS output'!M731,2)</f>
        <v>-0.68</v>
      </c>
      <c r="G732" s="5" t="str">
        <f>FIXED('WinBUGS output'!O731,2)</f>
        <v>0.41</v>
      </c>
      <c r="H732" s="37"/>
      <c r="I732" s="37"/>
      <c r="J732" s="37"/>
    </row>
    <row r="733" spans="1:10" x14ac:dyDescent="0.25">
      <c r="A733">
        <v>14</v>
      </c>
      <c r="B733">
        <v>42</v>
      </c>
      <c r="C733" s="5" t="str">
        <f>VLOOKUP(A733,'WinBUGS output'!A:C,3,FALSE)</f>
        <v>Lofepramine</v>
      </c>
      <c r="D733" s="5" t="str">
        <f>VLOOKUP(B733,'WinBUGS output'!A:C,3,FALSE)</f>
        <v>CBT individual (under 15 sessions) + TAU</v>
      </c>
      <c r="E733" s="5" t="str">
        <f>FIXED('WinBUGS output'!N732,2)</f>
        <v>-0.14</v>
      </c>
      <c r="F733" s="5" t="str">
        <f>FIXED('WinBUGS output'!M732,2)</f>
        <v>-0.70</v>
      </c>
      <c r="G733" s="5" t="str">
        <f>FIXED('WinBUGS output'!O732,2)</f>
        <v>0.44</v>
      </c>
      <c r="H733" s="37"/>
      <c r="I733" s="37"/>
      <c r="J733" s="37"/>
    </row>
    <row r="734" spans="1:10" x14ac:dyDescent="0.25">
      <c r="A734">
        <v>14</v>
      </c>
      <c r="B734">
        <v>43</v>
      </c>
      <c r="C734" s="5" t="str">
        <f>VLOOKUP(A734,'WinBUGS output'!A:C,3,FALSE)</f>
        <v>Lofepramine</v>
      </c>
      <c r="D734" s="5" t="str">
        <f>VLOOKUP(B734,'WinBUGS output'!A:C,3,FALSE)</f>
        <v>CBT individual (over 15 sessions)</v>
      </c>
      <c r="E734" s="5" t="str">
        <f>FIXED('WinBUGS output'!N733,2)</f>
        <v>-0.12</v>
      </c>
      <c r="F734" s="5" t="str">
        <f>FIXED('WinBUGS output'!M733,2)</f>
        <v>-0.56</v>
      </c>
      <c r="G734" s="5" t="str">
        <f>FIXED('WinBUGS output'!O733,2)</f>
        <v>0.36</v>
      </c>
      <c r="H734" s="37"/>
      <c r="I734" s="37"/>
      <c r="J734" s="37"/>
    </row>
    <row r="735" spans="1:10" x14ac:dyDescent="0.25">
      <c r="A735">
        <v>14</v>
      </c>
      <c r="B735">
        <v>44</v>
      </c>
      <c r="C735" s="5" t="str">
        <f>VLOOKUP(A735,'WinBUGS output'!A:C,3,FALSE)</f>
        <v>Lofepramine</v>
      </c>
      <c r="D735" s="5" t="str">
        <f>VLOOKUP(B735,'WinBUGS output'!A:C,3,FALSE)</f>
        <v>CBT individual (over 15 sessions) + TAU</v>
      </c>
      <c r="E735" s="5" t="str">
        <f>FIXED('WinBUGS output'!N734,2)</f>
        <v>0.57</v>
      </c>
      <c r="F735" s="5" t="str">
        <f>FIXED('WinBUGS output'!M734,2)</f>
        <v>-0.29</v>
      </c>
      <c r="G735" s="5" t="str">
        <f>FIXED('WinBUGS output'!O734,2)</f>
        <v>1.57</v>
      </c>
      <c r="H735" s="37"/>
      <c r="I735" s="37"/>
      <c r="J735" s="37"/>
    </row>
    <row r="736" spans="1:10" x14ac:dyDescent="0.25">
      <c r="A736">
        <v>14</v>
      </c>
      <c r="B736">
        <v>45</v>
      </c>
      <c r="C736" s="5" t="str">
        <f>VLOOKUP(A736,'WinBUGS output'!A:C,3,FALSE)</f>
        <v>Lofepramine</v>
      </c>
      <c r="D736" s="5" t="str">
        <f>VLOOKUP(B736,'WinBUGS output'!A:C,3,FALSE)</f>
        <v>Rational emotive behaviour therapy (REBT) individual</v>
      </c>
      <c r="E736" s="5" t="str">
        <f>FIXED('WinBUGS output'!N735,2)</f>
        <v>-0.11</v>
      </c>
      <c r="F736" s="5" t="str">
        <f>FIXED('WinBUGS output'!M735,2)</f>
        <v>-0.68</v>
      </c>
      <c r="G736" s="5" t="str">
        <f>FIXED('WinBUGS output'!O735,2)</f>
        <v>0.48</v>
      </c>
      <c r="H736" s="37"/>
      <c r="I736" s="37"/>
      <c r="J736" s="37"/>
    </row>
    <row r="737" spans="1:10" x14ac:dyDescent="0.25">
      <c r="A737">
        <v>14</v>
      </c>
      <c r="B737">
        <v>46</v>
      </c>
      <c r="C737" s="5" t="str">
        <f>VLOOKUP(A737,'WinBUGS output'!A:C,3,FALSE)</f>
        <v>Lofepramine</v>
      </c>
      <c r="D737" s="5" t="str">
        <f>VLOOKUP(B737,'WinBUGS output'!A:C,3,FALSE)</f>
        <v>Third-wave cognitive therapy individual</v>
      </c>
      <c r="E737" s="5" t="str">
        <f>FIXED('WinBUGS output'!N736,2)</f>
        <v>-0.22</v>
      </c>
      <c r="F737" s="5" t="str">
        <f>FIXED('WinBUGS output'!M736,2)</f>
        <v>-0.79</v>
      </c>
      <c r="G737" s="5" t="str">
        <f>FIXED('WinBUGS output'!O736,2)</f>
        <v>0.35</v>
      </c>
      <c r="H737" s="37"/>
      <c r="I737" s="37"/>
      <c r="J737" s="37"/>
    </row>
    <row r="738" spans="1:10" x14ac:dyDescent="0.25">
      <c r="A738">
        <v>14</v>
      </c>
      <c r="B738">
        <v>47</v>
      </c>
      <c r="C738" s="5" t="str">
        <f>VLOOKUP(A738,'WinBUGS output'!A:C,3,FALSE)</f>
        <v>Lofepramine</v>
      </c>
      <c r="D738" s="5" t="str">
        <f>VLOOKUP(B738,'WinBUGS output'!A:C,3,FALSE)</f>
        <v>Third-wave cognitive therapy individual + TAU</v>
      </c>
      <c r="E738" s="5" t="str">
        <f>FIXED('WinBUGS output'!N737,2)</f>
        <v>-0.22</v>
      </c>
      <c r="F738" s="5" t="str">
        <f>FIXED('WinBUGS output'!M737,2)</f>
        <v>-0.91</v>
      </c>
      <c r="G738" s="5" t="str">
        <f>FIXED('WinBUGS output'!O737,2)</f>
        <v>0.44</v>
      </c>
      <c r="H738" s="37"/>
      <c r="I738" s="37"/>
      <c r="J738" s="37"/>
    </row>
    <row r="739" spans="1:10" x14ac:dyDescent="0.25">
      <c r="A739">
        <v>14</v>
      </c>
      <c r="B739">
        <v>48</v>
      </c>
      <c r="C739" s="5" t="str">
        <f>VLOOKUP(A739,'WinBUGS output'!A:C,3,FALSE)</f>
        <v>Lofepramine</v>
      </c>
      <c r="D739" s="5" t="str">
        <f>VLOOKUP(B739,'WinBUGS output'!A:C,3,FALSE)</f>
        <v>CBT group (under 15 sessions)</v>
      </c>
      <c r="E739" s="5" t="str">
        <f>FIXED('WinBUGS output'!N738,2)</f>
        <v>0.21</v>
      </c>
      <c r="F739" s="5" t="str">
        <f>FIXED('WinBUGS output'!M738,2)</f>
        <v>-0.30</v>
      </c>
      <c r="G739" s="5" t="str">
        <f>FIXED('WinBUGS output'!O738,2)</f>
        <v>0.74</v>
      </c>
      <c r="H739" s="37"/>
      <c r="I739" s="37"/>
      <c r="J739" s="37"/>
    </row>
    <row r="740" spans="1:10" x14ac:dyDescent="0.25">
      <c r="A740">
        <v>14</v>
      </c>
      <c r="B740">
        <v>49</v>
      </c>
      <c r="C740" s="5" t="str">
        <f>VLOOKUP(A740,'WinBUGS output'!A:C,3,FALSE)</f>
        <v>Lofepramine</v>
      </c>
      <c r="D740" s="5" t="str">
        <f>VLOOKUP(B740,'WinBUGS output'!A:C,3,FALSE)</f>
        <v>CBT group (under 15 sessions) + TAU</v>
      </c>
      <c r="E740" s="5" t="str">
        <f>FIXED('WinBUGS output'!N739,2)</f>
        <v>0.15</v>
      </c>
      <c r="F740" s="5" t="str">
        <f>FIXED('WinBUGS output'!M739,2)</f>
        <v>-0.44</v>
      </c>
      <c r="G740" s="5" t="str">
        <f>FIXED('WinBUGS output'!O739,2)</f>
        <v>0.72</v>
      </c>
      <c r="H740" s="37"/>
      <c r="I740" s="37"/>
      <c r="J740" s="37"/>
    </row>
    <row r="741" spans="1:10" x14ac:dyDescent="0.25">
      <c r="A741">
        <v>14</v>
      </c>
      <c r="B741">
        <v>50</v>
      </c>
      <c r="C741" s="5" t="str">
        <f>VLOOKUP(A741,'WinBUGS output'!A:C,3,FALSE)</f>
        <v>Lofepramine</v>
      </c>
      <c r="D741" s="5" t="str">
        <f>VLOOKUP(B741,'WinBUGS output'!A:C,3,FALSE)</f>
        <v>Coping with Depression course (group)</v>
      </c>
      <c r="E741" s="5" t="str">
        <f>FIXED('WinBUGS output'!N740,2)</f>
        <v>0.34</v>
      </c>
      <c r="F741" s="5" t="str">
        <f>FIXED('WinBUGS output'!M740,2)</f>
        <v>-0.22</v>
      </c>
      <c r="G741" s="5" t="str">
        <f>FIXED('WinBUGS output'!O740,2)</f>
        <v>0.95</v>
      </c>
      <c r="H741" s="37"/>
      <c r="I741" s="37"/>
      <c r="J741" s="37"/>
    </row>
    <row r="742" spans="1:10" x14ac:dyDescent="0.25">
      <c r="A742">
        <v>14</v>
      </c>
      <c r="B742">
        <v>51</v>
      </c>
      <c r="C742" s="5" t="str">
        <f>VLOOKUP(A742,'WinBUGS output'!A:C,3,FALSE)</f>
        <v>Lofepramine</v>
      </c>
      <c r="D742" s="5" t="str">
        <f>VLOOKUP(B742,'WinBUGS output'!A:C,3,FALSE)</f>
        <v>Third-wave cognitive therapy group</v>
      </c>
      <c r="E742" s="5" t="str">
        <f>FIXED('WinBUGS output'!N741,2)</f>
        <v>0.34</v>
      </c>
      <c r="F742" s="5" t="str">
        <f>FIXED('WinBUGS output'!M741,2)</f>
        <v>-0.21</v>
      </c>
      <c r="G742" s="5" t="str">
        <f>FIXED('WinBUGS output'!O741,2)</f>
        <v>0.91</v>
      </c>
      <c r="H742" s="37"/>
      <c r="I742" s="37"/>
      <c r="J742" s="37"/>
    </row>
    <row r="743" spans="1:10" x14ac:dyDescent="0.25">
      <c r="A743">
        <v>14</v>
      </c>
      <c r="B743">
        <v>52</v>
      </c>
      <c r="C743" s="5" t="str">
        <f>VLOOKUP(A743,'WinBUGS output'!A:C,3,FALSE)</f>
        <v>Lofepramine</v>
      </c>
      <c r="D743" s="5" t="str">
        <f>VLOOKUP(B743,'WinBUGS output'!A:C,3,FALSE)</f>
        <v>Third-wave cognitive therapy group + TAU</v>
      </c>
      <c r="E743" s="5" t="str">
        <f>FIXED('WinBUGS output'!N742,2)</f>
        <v>0.24</v>
      </c>
      <c r="F743" s="5" t="str">
        <f>FIXED('WinBUGS output'!M742,2)</f>
        <v>-0.41</v>
      </c>
      <c r="G743" s="5" t="str">
        <f>FIXED('WinBUGS output'!O742,2)</f>
        <v>0.89</v>
      </c>
      <c r="H743" s="37"/>
      <c r="I743" s="37"/>
      <c r="J743" s="37"/>
    </row>
    <row r="744" spans="1:10" x14ac:dyDescent="0.25">
      <c r="A744">
        <v>14</v>
      </c>
      <c r="B744">
        <v>53</v>
      </c>
      <c r="C744" s="5" t="str">
        <f>VLOOKUP(A744,'WinBUGS output'!A:C,3,FALSE)</f>
        <v>Lofepramine</v>
      </c>
      <c r="D744" s="5" t="str">
        <f>VLOOKUP(B744,'WinBUGS output'!A:C,3,FALSE)</f>
        <v>CBT individual (over 15 sessions) + any TCA</v>
      </c>
      <c r="E744" s="5" t="str">
        <f>FIXED('WinBUGS output'!N743,2)</f>
        <v>-0.32</v>
      </c>
      <c r="F744" s="5" t="str">
        <f>FIXED('WinBUGS output'!M743,2)</f>
        <v>-0.88</v>
      </c>
      <c r="G744" s="5" t="str">
        <f>FIXED('WinBUGS output'!O743,2)</f>
        <v>0.29</v>
      </c>
      <c r="H744" s="37"/>
      <c r="I744" s="37"/>
      <c r="J744" s="37"/>
    </row>
    <row r="745" spans="1:10" x14ac:dyDescent="0.25">
      <c r="A745">
        <v>14</v>
      </c>
      <c r="B745">
        <v>54</v>
      </c>
      <c r="C745" s="5" t="str">
        <f>VLOOKUP(A745,'WinBUGS output'!A:C,3,FALSE)</f>
        <v>Lofepramine</v>
      </c>
      <c r="D745" s="5" t="str">
        <f>VLOOKUP(B745,'WinBUGS output'!A:C,3,FALSE)</f>
        <v>CBT individual (over 15 sessions) + imipramine</v>
      </c>
      <c r="E745" s="5" t="str">
        <f>FIXED('WinBUGS output'!N744,2)</f>
        <v>-0.36</v>
      </c>
      <c r="F745" s="5" t="str">
        <f>FIXED('WinBUGS output'!M744,2)</f>
        <v>-0.99</v>
      </c>
      <c r="G745" s="5" t="str">
        <f>FIXED('WinBUGS output'!O744,2)</f>
        <v>0.30</v>
      </c>
      <c r="H745" s="37"/>
      <c r="I745" s="37"/>
      <c r="J745" s="37"/>
    </row>
    <row r="746" spans="1:10" x14ac:dyDescent="0.25">
      <c r="A746">
        <v>14</v>
      </c>
      <c r="B746">
        <v>55</v>
      </c>
      <c r="C746" s="5" t="str">
        <f>VLOOKUP(A746,'WinBUGS output'!A:C,3,FALSE)</f>
        <v>Lofepramine</v>
      </c>
      <c r="D746" s="5" t="str">
        <f>VLOOKUP(B746,'WinBUGS output'!A:C,3,FALSE)</f>
        <v>Supportive psychotherapy + any SSRI</v>
      </c>
      <c r="E746" s="5" t="str">
        <f>FIXED('WinBUGS output'!N745,2)</f>
        <v>-0.88</v>
      </c>
      <c r="F746" s="5" t="str">
        <f>FIXED('WinBUGS output'!M745,2)</f>
        <v>-2.39</v>
      </c>
      <c r="G746" s="5" t="str">
        <f>FIXED('WinBUGS output'!O745,2)</f>
        <v>0.64</v>
      </c>
      <c r="H746" s="37"/>
      <c r="I746" s="37"/>
      <c r="J746" s="37"/>
    </row>
    <row r="747" spans="1:10" x14ac:dyDescent="0.25">
      <c r="A747">
        <v>14</v>
      </c>
      <c r="B747">
        <v>56</v>
      </c>
      <c r="C747" s="5" t="str">
        <f>VLOOKUP(A747,'WinBUGS output'!A:C,3,FALSE)</f>
        <v>Lofepramine</v>
      </c>
      <c r="D747" s="5" t="str">
        <f>VLOOKUP(B747,'WinBUGS output'!A:C,3,FALSE)</f>
        <v>Interpersonal psychotherapy (IPT) + any AD</v>
      </c>
      <c r="E747" s="5" t="str">
        <f>FIXED('WinBUGS output'!N746,2)</f>
        <v>-1.00</v>
      </c>
      <c r="F747" s="5" t="str">
        <f>FIXED('WinBUGS output'!M746,2)</f>
        <v>-1.76</v>
      </c>
      <c r="G747" s="5" t="str">
        <f>FIXED('WinBUGS output'!O746,2)</f>
        <v>-0.23</v>
      </c>
      <c r="H747" s="37"/>
      <c r="I747" s="37"/>
      <c r="J747" s="37"/>
    </row>
    <row r="748" spans="1:10" x14ac:dyDescent="0.25">
      <c r="A748">
        <v>14</v>
      </c>
      <c r="B748">
        <v>57</v>
      </c>
      <c r="C748" s="5" t="str">
        <f>VLOOKUP(A748,'WinBUGS output'!A:C,3,FALSE)</f>
        <v>Lofepramine</v>
      </c>
      <c r="D748" s="5" t="str">
        <f>VLOOKUP(B748,'WinBUGS output'!A:C,3,FALSE)</f>
        <v>Short-term psychodynamic psychotherapy individual + Any AD</v>
      </c>
      <c r="E748" s="5" t="str">
        <f>FIXED('WinBUGS output'!N747,2)</f>
        <v>-0.66</v>
      </c>
      <c r="F748" s="5" t="str">
        <f>FIXED('WinBUGS output'!M747,2)</f>
        <v>-1.41</v>
      </c>
      <c r="G748" s="5" t="str">
        <f>FIXED('WinBUGS output'!O747,2)</f>
        <v>0.10</v>
      </c>
      <c r="H748" s="37"/>
      <c r="I748" s="37"/>
      <c r="J748" s="37"/>
    </row>
    <row r="749" spans="1:10" x14ac:dyDescent="0.25">
      <c r="A749">
        <v>14</v>
      </c>
      <c r="B749">
        <v>58</v>
      </c>
      <c r="C749" s="5" t="str">
        <f>VLOOKUP(A749,'WinBUGS output'!A:C,3,FALSE)</f>
        <v>Lofepramine</v>
      </c>
      <c r="D749" s="5" t="str">
        <f>VLOOKUP(B749,'WinBUGS output'!A:C,3,FALSE)</f>
        <v>Short-term psychodynamic psychotherapy individual + any SSRI</v>
      </c>
      <c r="E749" s="5" t="str">
        <f>FIXED('WinBUGS output'!N748,2)</f>
        <v>-0.66</v>
      </c>
      <c r="F749" s="5" t="str">
        <f>FIXED('WinBUGS output'!M748,2)</f>
        <v>-1.93</v>
      </c>
      <c r="G749" s="5" t="str">
        <f>FIXED('WinBUGS output'!O748,2)</f>
        <v>0.62</v>
      </c>
      <c r="H749" s="37"/>
      <c r="I749" s="37"/>
      <c r="J749" s="37"/>
    </row>
    <row r="750" spans="1:10" x14ac:dyDescent="0.25">
      <c r="A750">
        <v>14</v>
      </c>
      <c r="B750">
        <v>59</v>
      </c>
      <c r="C750" s="5" t="str">
        <f>VLOOKUP(A750,'WinBUGS output'!A:C,3,FALSE)</f>
        <v>Lofepramine</v>
      </c>
      <c r="D750" s="5" t="str">
        <f>VLOOKUP(B750,'WinBUGS output'!A:C,3,FALSE)</f>
        <v>CBT individual (over 15 sessions) + Pill placebo</v>
      </c>
      <c r="E750" s="5" t="str">
        <f>FIXED('WinBUGS output'!N749,2)</f>
        <v>-0.85</v>
      </c>
      <c r="F750" s="5" t="str">
        <f>FIXED('WinBUGS output'!M749,2)</f>
        <v>-1.58</v>
      </c>
      <c r="G750" s="5" t="str">
        <f>FIXED('WinBUGS output'!O749,2)</f>
        <v>-0.08</v>
      </c>
      <c r="H750" s="37"/>
      <c r="I750" s="37"/>
      <c r="J750" s="37"/>
    </row>
    <row r="751" spans="1:10" x14ac:dyDescent="0.25">
      <c r="A751">
        <v>14</v>
      </c>
      <c r="B751">
        <v>60</v>
      </c>
      <c r="C751" s="5" t="str">
        <f>VLOOKUP(A751,'WinBUGS output'!A:C,3,FALSE)</f>
        <v>Lofepramine</v>
      </c>
      <c r="D751" s="5" t="str">
        <f>VLOOKUP(B751,'WinBUGS output'!A:C,3,FALSE)</f>
        <v>Exercise + Sertraline</v>
      </c>
      <c r="E751" s="5" t="str">
        <f>FIXED('WinBUGS output'!N750,2)</f>
        <v>-0.64</v>
      </c>
      <c r="F751" s="5" t="str">
        <f>FIXED('WinBUGS output'!M750,2)</f>
        <v>-1.35</v>
      </c>
      <c r="G751" s="5" t="str">
        <f>FIXED('WinBUGS output'!O750,2)</f>
        <v>0.08</v>
      </c>
      <c r="H751" s="37"/>
      <c r="I751" s="37"/>
      <c r="J751" s="37"/>
    </row>
    <row r="752" spans="1:10" x14ac:dyDescent="0.25">
      <c r="A752">
        <v>14</v>
      </c>
      <c r="B752">
        <v>61</v>
      </c>
      <c r="C752" s="5" t="str">
        <f>VLOOKUP(A752,'WinBUGS output'!A:C,3,FALSE)</f>
        <v>Lofepramine</v>
      </c>
      <c r="D752" s="5" t="str">
        <f>VLOOKUP(B752,'WinBUGS output'!A:C,3,FALSE)</f>
        <v>Cognitive bibliotherapy + escitalopram</v>
      </c>
      <c r="E752" s="5" t="str">
        <f>FIXED('WinBUGS output'!N751,2)</f>
        <v>0.21</v>
      </c>
      <c r="F752" s="5" t="str">
        <f>FIXED('WinBUGS output'!M751,2)</f>
        <v>-0.53</v>
      </c>
      <c r="G752" s="5" t="str">
        <f>FIXED('WinBUGS output'!O751,2)</f>
        <v>0.97</v>
      </c>
      <c r="H752" s="37"/>
      <c r="I752" s="37"/>
      <c r="J752" s="37"/>
    </row>
    <row r="753" spans="1:10" x14ac:dyDescent="0.25">
      <c r="A753">
        <v>15</v>
      </c>
      <c r="B753">
        <v>16</v>
      </c>
      <c r="C753" s="5" t="str">
        <f>VLOOKUP(A753,'WinBUGS output'!A:C,3,FALSE)</f>
        <v>Citalopram</v>
      </c>
      <c r="D753" s="5" t="str">
        <f>VLOOKUP(B753,'WinBUGS output'!A:C,3,FALSE)</f>
        <v>Escitalopram</v>
      </c>
      <c r="E753" s="5" t="str">
        <f>FIXED('WinBUGS output'!N752,2)</f>
        <v>0.04</v>
      </c>
      <c r="F753" s="5" t="str">
        <f>FIXED('WinBUGS output'!M752,2)</f>
        <v>-0.25</v>
      </c>
      <c r="G753" s="5" t="str">
        <f>FIXED('WinBUGS output'!O752,2)</f>
        <v>0.36</v>
      </c>
      <c r="H753" s="37" t="s">
        <v>2558</v>
      </c>
      <c r="I753" s="37" t="s">
        <v>2602</v>
      </c>
      <c r="J753" s="37" t="s">
        <v>2584</v>
      </c>
    </row>
    <row r="754" spans="1:10" x14ac:dyDescent="0.25">
      <c r="A754">
        <v>15</v>
      </c>
      <c r="B754">
        <v>17</v>
      </c>
      <c r="C754" s="5" t="str">
        <f>VLOOKUP(A754,'WinBUGS output'!A:C,3,FALSE)</f>
        <v>Citalopram</v>
      </c>
      <c r="D754" s="5" t="str">
        <f>VLOOKUP(B754,'WinBUGS output'!A:C,3,FALSE)</f>
        <v>Fluoxetine</v>
      </c>
      <c r="E754" s="5" t="str">
        <f>FIXED('WinBUGS output'!N753,2)</f>
        <v>-0.07</v>
      </c>
      <c r="F754" s="5" t="str">
        <f>FIXED('WinBUGS output'!M753,2)</f>
        <v>-0.44</v>
      </c>
      <c r="G754" s="5" t="str">
        <f>FIXED('WinBUGS output'!O753,2)</f>
        <v>0.23</v>
      </c>
      <c r="H754" s="37"/>
      <c r="I754" s="37"/>
      <c r="J754" s="37"/>
    </row>
    <row r="755" spans="1:10" x14ac:dyDescent="0.25">
      <c r="A755">
        <v>15</v>
      </c>
      <c r="B755">
        <v>18</v>
      </c>
      <c r="C755" s="5" t="str">
        <f>VLOOKUP(A755,'WinBUGS output'!A:C,3,FALSE)</f>
        <v>Citalopram</v>
      </c>
      <c r="D755" s="5" t="str">
        <f>VLOOKUP(B755,'WinBUGS output'!A:C,3,FALSE)</f>
        <v>Sertraline</v>
      </c>
      <c r="E755" s="5" t="str">
        <f>FIXED('WinBUGS output'!N754,2)</f>
        <v>0.00</v>
      </c>
      <c r="F755" s="5" t="str">
        <f>FIXED('WinBUGS output'!M754,2)</f>
        <v>-0.32</v>
      </c>
      <c r="G755" s="5" t="str">
        <f>FIXED('WinBUGS output'!O754,2)</f>
        <v>0.32</v>
      </c>
      <c r="H755" s="37"/>
      <c r="I755" s="37"/>
      <c r="J755" s="37"/>
    </row>
    <row r="756" spans="1:10" x14ac:dyDescent="0.25">
      <c r="A756">
        <v>15</v>
      </c>
      <c r="B756">
        <v>19</v>
      </c>
      <c r="C756" s="5" t="str">
        <f>VLOOKUP(A756,'WinBUGS output'!A:C,3,FALSE)</f>
        <v>Citalopram</v>
      </c>
      <c r="D756" s="5" t="str">
        <f>VLOOKUP(B756,'WinBUGS output'!A:C,3,FALSE)</f>
        <v>Any AD</v>
      </c>
      <c r="E756" s="5" t="str">
        <f>FIXED('WinBUGS output'!N755,2)</f>
        <v>-0.40</v>
      </c>
      <c r="F756" s="5" t="str">
        <f>FIXED('WinBUGS output'!M755,2)</f>
        <v>-0.86</v>
      </c>
      <c r="G756" s="5" t="str">
        <f>FIXED('WinBUGS output'!O755,2)</f>
        <v>0.05</v>
      </c>
      <c r="H756" s="37"/>
      <c r="I756" s="37"/>
      <c r="J756" s="37"/>
    </row>
    <row r="757" spans="1:10" x14ac:dyDescent="0.25">
      <c r="A757">
        <v>15</v>
      </c>
      <c r="B757">
        <v>20</v>
      </c>
      <c r="C757" s="5" t="str">
        <f>VLOOKUP(A757,'WinBUGS output'!A:C,3,FALSE)</f>
        <v>Citalopram</v>
      </c>
      <c r="D757" s="5" t="str">
        <f>VLOOKUP(B757,'WinBUGS output'!A:C,3,FALSE)</f>
        <v>Short-term psychodynamic psychotherapy individual</v>
      </c>
      <c r="E757" s="5" t="str">
        <f>FIXED('WinBUGS output'!N756,2)</f>
        <v>-0.06</v>
      </c>
      <c r="F757" s="5" t="str">
        <f>FIXED('WinBUGS output'!M756,2)</f>
        <v>-0.53</v>
      </c>
      <c r="G757" s="5" t="str">
        <f>FIXED('WinBUGS output'!O756,2)</f>
        <v>0.40</v>
      </c>
      <c r="H757" s="37"/>
      <c r="I757" s="37"/>
      <c r="J757" s="37"/>
    </row>
    <row r="758" spans="1:10" x14ac:dyDescent="0.25">
      <c r="A758">
        <v>15</v>
      </c>
      <c r="B758">
        <v>21</v>
      </c>
      <c r="C758" s="5" t="str">
        <f>VLOOKUP(A758,'WinBUGS output'!A:C,3,FALSE)</f>
        <v>Citalopram</v>
      </c>
      <c r="D758" s="5" t="str">
        <f>VLOOKUP(B758,'WinBUGS output'!A:C,3,FALSE)</f>
        <v>Cognitive bibliotherapy with support</v>
      </c>
      <c r="E758" s="5" t="str">
        <f>FIXED('WinBUGS output'!N757,2)</f>
        <v>0.00</v>
      </c>
      <c r="F758" s="5" t="str">
        <f>FIXED('WinBUGS output'!M757,2)</f>
        <v>-0.49</v>
      </c>
      <c r="G758" s="5" t="str">
        <f>FIXED('WinBUGS output'!O757,2)</f>
        <v>0.49</v>
      </c>
      <c r="H758" s="37"/>
      <c r="I758" s="37"/>
      <c r="J758" s="37"/>
    </row>
    <row r="759" spans="1:10" x14ac:dyDescent="0.25">
      <c r="A759">
        <v>15</v>
      </c>
      <c r="B759">
        <v>22</v>
      </c>
      <c r="C759" s="5" t="str">
        <f>VLOOKUP(A759,'WinBUGS output'!A:C,3,FALSE)</f>
        <v>Citalopram</v>
      </c>
      <c r="D759" s="5" t="str">
        <f>VLOOKUP(B759,'WinBUGS output'!A:C,3,FALSE)</f>
        <v>Computerised behavioural activation with support</v>
      </c>
      <c r="E759" s="5" t="str">
        <f>FIXED('WinBUGS output'!N758,2)</f>
        <v>-0.18</v>
      </c>
      <c r="F759" s="5" t="str">
        <f>FIXED('WinBUGS output'!M758,2)</f>
        <v>-0.76</v>
      </c>
      <c r="G759" s="5" t="str">
        <f>FIXED('WinBUGS output'!O758,2)</f>
        <v>0.39</v>
      </c>
      <c r="H759" s="37"/>
      <c r="I759" s="37"/>
      <c r="J759" s="37"/>
    </row>
    <row r="760" spans="1:10" x14ac:dyDescent="0.25">
      <c r="A760">
        <v>15</v>
      </c>
      <c r="B760">
        <v>23</v>
      </c>
      <c r="C760" s="5" t="str">
        <f>VLOOKUP(A760,'WinBUGS output'!A:C,3,FALSE)</f>
        <v>Citalopram</v>
      </c>
      <c r="D760" s="5" t="str">
        <f>VLOOKUP(B760,'WinBUGS output'!A:C,3,FALSE)</f>
        <v>Computerised psychodynamic therapy with support</v>
      </c>
      <c r="E760" s="5" t="str">
        <f>FIXED('WinBUGS output'!N759,2)</f>
        <v>-0.56</v>
      </c>
      <c r="F760" s="5" t="str">
        <f>FIXED('WinBUGS output'!M759,2)</f>
        <v>-1.28</v>
      </c>
      <c r="G760" s="5" t="str">
        <f>FIXED('WinBUGS output'!O759,2)</f>
        <v>0.09</v>
      </c>
      <c r="H760" s="37"/>
      <c r="I760" s="37"/>
      <c r="J760" s="37"/>
    </row>
    <row r="761" spans="1:10" x14ac:dyDescent="0.25">
      <c r="A761">
        <v>15</v>
      </c>
      <c r="B761">
        <v>24</v>
      </c>
      <c r="C761" s="5" t="str">
        <f>VLOOKUP(A761,'WinBUGS output'!A:C,3,FALSE)</f>
        <v>Citalopram</v>
      </c>
      <c r="D761" s="5" t="str">
        <f>VLOOKUP(B761,'WinBUGS output'!A:C,3,FALSE)</f>
        <v>Computerised-CBT (CCBT) with support</v>
      </c>
      <c r="E761" s="5" t="str">
        <f>FIXED('WinBUGS output'!N760,2)</f>
        <v>-0.23</v>
      </c>
      <c r="F761" s="5" t="str">
        <f>FIXED('WinBUGS output'!M760,2)</f>
        <v>-0.70</v>
      </c>
      <c r="G761" s="5" t="str">
        <f>FIXED('WinBUGS output'!O760,2)</f>
        <v>0.23</v>
      </c>
      <c r="H761" s="37"/>
      <c r="I761" s="37"/>
      <c r="J761" s="37"/>
    </row>
    <row r="762" spans="1:10" x14ac:dyDescent="0.25">
      <c r="A762">
        <v>15</v>
      </c>
      <c r="B762">
        <v>25</v>
      </c>
      <c r="C762" s="5" t="str">
        <f>VLOOKUP(A762,'WinBUGS output'!A:C,3,FALSE)</f>
        <v>Citalopram</v>
      </c>
      <c r="D762" s="5" t="str">
        <f>VLOOKUP(B762,'WinBUGS output'!A:C,3,FALSE)</f>
        <v>Computerised-CBT (CCBT) with support + TAU</v>
      </c>
      <c r="E762" s="5" t="str">
        <f>FIXED('WinBUGS output'!N761,2)</f>
        <v>-0.02</v>
      </c>
      <c r="F762" s="5" t="str">
        <f>FIXED('WinBUGS output'!M761,2)</f>
        <v>-0.62</v>
      </c>
      <c r="G762" s="5" t="str">
        <f>FIXED('WinBUGS output'!O761,2)</f>
        <v>0.59</v>
      </c>
      <c r="H762" s="37"/>
      <c r="I762" s="37"/>
      <c r="J762" s="37"/>
    </row>
    <row r="763" spans="1:10" x14ac:dyDescent="0.25">
      <c r="A763">
        <v>15</v>
      </c>
      <c r="B763">
        <v>26</v>
      </c>
      <c r="C763" s="5" t="str">
        <f>VLOOKUP(A763,'WinBUGS output'!A:C,3,FALSE)</f>
        <v>Citalopram</v>
      </c>
      <c r="D763" s="5" t="str">
        <f>VLOOKUP(B763,'WinBUGS output'!A:C,3,FALSE)</f>
        <v>Cognitive bibliotherapy</v>
      </c>
      <c r="E763" s="5" t="str">
        <f>FIXED('WinBUGS output'!N762,2)</f>
        <v>0.15</v>
      </c>
      <c r="F763" s="5" t="str">
        <f>FIXED('WinBUGS output'!M762,2)</f>
        <v>-0.30</v>
      </c>
      <c r="G763" s="5" t="str">
        <f>FIXED('WinBUGS output'!O762,2)</f>
        <v>0.58</v>
      </c>
      <c r="H763" s="37"/>
      <c r="I763" s="37"/>
      <c r="J763" s="37"/>
    </row>
    <row r="764" spans="1:10" x14ac:dyDescent="0.25">
      <c r="A764">
        <v>15</v>
      </c>
      <c r="B764">
        <v>27</v>
      </c>
      <c r="C764" s="5" t="str">
        <f>VLOOKUP(A764,'WinBUGS output'!A:C,3,FALSE)</f>
        <v>Citalopram</v>
      </c>
      <c r="D764" s="5" t="str">
        <f>VLOOKUP(B764,'WinBUGS output'!A:C,3,FALSE)</f>
        <v>Cognitive bibliotherapy + TAU</v>
      </c>
      <c r="E764" s="5" t="str">
        <f>FIXED('WinBUGS output'!N763,2)</f>
        <v>0.41</v>
      </c>
      <c r="F764" s="5" t="str">
        <f>FIXED('WinBUGS output'!M763,2)</f>
        <v>-0.16</v>
      </c>
      <c r="G764" s="5" t="str">
        <f>FIXED('WinBUGS output'!O763,2)</f>
        <v>1.01</v>
      </c>
      <c r="H764" s="37"/>
      <c r="I764" s="37"/>
      <c r="J764" s="37"/>
    </row>
    <row r="765" spans="1:10" x14ac:dyDescent="0.25">
      <c r="A765">
        <v>15</v>
      </c>
      <c r="B765">
        <v>28</v>
      </c>
      <c r="C765" s="5" t="str">
        <f>VLOOKUP(A765,'WinBUGS output'!A:C,3,FALSE)</f>
        <v>Citalopram</v>
      </c>
      <c r="D765" s="5" t="str">
        <f>VLOOKUP(B765,'WinBUGS output'!A:C,3,FALSE)</f>
        <v>Computerised mindfulness intervention</v>
      </c>
      <c r="E765" s="5" t="str">
        <f>FIXED('WinBUGS output'!N764,2)</f>
        <v>0.11</v>
      </c>
      <c r="F765" s="5" t="str">
        <f>FIXED('WinBUGS output'!M764,2)</f>
        <v>-0.56</v>
      </c>
      <c r="G765" s="5" t="str">
        <f>FIXED('WinBUGS output'!O764,2)</f>
        <v>0.73</v>
      </c>
      <c r="H765" s="37"/>
      <c r="I765" s="37"/>
      <c r="J765" s="37"/>
    </row>
    <row r="766" spans="1:10" x14ac:dyDescent="0.25">
      <c r="A766">
        <v>15</v>
      </c>
      <c r="B766">
        <v>29</v>
      </c>
      <c r="C766" s="5" t="str">
        <f>VLOOKUP(A766,'WinBUGS output'!A:C,3,FALSE)</f>
        <v>Citalopram</v>
      </c>
      <c r="D766" s="5" t="str">
        <f>VLOOKUP(B766,'WinBUGS output'!A:C,3,FALSE)</f>
        <v>Computerised-CBT (CCBT)</v>
      </c>
      <c r="E766" s="5" t="str">
        <f>FIXED('WinBUGS output'!N765,2)</f>
        <v>0.01</v>
      </c>
      <c r="F766" s="5" t="str">
        <f>FIXED('WinBUGS output'!M765,2)</f>
        <v>-0.43</v>
      </c>
      <c r="G766" s="5" t="str">
        <f>FIXED('WinBUGS output'!O765,2)</f>
        <v>0.45</v>
      </c>
      <c r="H766" s="37"/>
      <c r="I766" s="37"/>
      <c r="J766" s="37"/>
    </row>
    <row r="767" spans="1:10" x14ac:dyDescent="0.25">
      <c r="A767">
        <v>15</v>
      </c>
      <c r="B767">
        <v>30</v>
      </c>
      <c r="C767" s="5" t="str">
        <f>VLOOKUP(A767,'WinBUGS output'!A:C,3,FALSE)</f>
        <v>Citalopram</v>
      </c>
      <c r="D767" s="5" t="str">
        <f>VLOOKUP(B767,'WinBUGS output'!A:C,3,FALSE)</f>
        <v>Online positive psychological intervention</v>
      </c>
      <c r="E767" s="5" t="str">
        <f>FIXED('WinBUGS output'!N766,2)</f>
        <v>0.38</v>
      </c>
      <c r="F767" s="5" t="str">
        <f>FIXED('WinBUGS output'!M766,2)</f>
        <v>-0.18</v>
      </c>
      <c r="G767" s="5" t="str">
        <f>FIXED('WinBUGS output'!O766,2)</f>
        <v>0.97</v>
      </c>
      <c r="H767" s="37"/>
      <c r="I767" s="37"/>
      <c r="J767" s="37"/>
    </row>
    <row r="768" spans="1:10" x14ac:dyDescent="0.25">
      <c r="A768">
        <v>15</v>
      </c>
      <c r="B768">
        <v>31</v>
      </c>
      <c r="C768" s="5" t="str">
        <f>VLOOKUP(A768,'WinBUGS output'!A:C,3,FALSE)</f>
        <v>Citalopram</v>
      </c>
      <c r="D768" s="5" t="str">
        <f>VLOOKUP(B768,'WinBUGS output'!A:C,3,FALSE)</f>
        <v>Psychoeducational website</v>
      </c>
      <c r="E768" s="5" t="str">
        <f>FIXED('WinBUGS output'!N767,2)</f>
        <v>0.10</v>
      </c>
      <c r="F768" s="5" t="str">
        <f>FIXED('WinBUGS output'!M767,2)</f>
        <v>-0.47</v>
      </c>
      <c r="G768" s="5" t="str">
        <f>FIXED('WinBUGS output'!O767,2)</f>
        <v>0.65</v>
      </c>
      <c r="H768" s="37"/>
      <c r="I768" s="37"/>
      <c r="J768" s="37"/>
    </row>
    <row r="769" spans="1:10" x14ac:dyDescent="0.25">
      <c r="A769">
        <v>15</v>
      </c>
      <c r="B769">
        <v>32</v>
      </c>
      <c r="C769" s="5" t="str">
        <f>VLOOKUP(A769,'WinBUGS output'!A:C,3,FALSE)</f>
        <v>Citalopram</v>
      </c>
      <c r="D769" s="5" t="str">
        <f>VLOOKUP(B769,'WinBUGS output'!A:C,3,FALSE)</f>
        <v>Tailored computerised psychoeducation and self-help strategies</v>
      </c>
      <c r="E769" s="5" t="str">
        <f>FIXED('WinBUGS output'!N768,2)</f>
        <v>0.52</v>
      </c>
      <c r="F769" s="5" t="str">
        <f>FIXED('WinBUGS output'!M768,2)</f>
        <v>-0.11</v>
      </c>
      <c r="G769" s="5" t="str">
        <f>FIXED('WinBUGS output'!O768,2)</f>
        <v>1.23</v>
      </c>
      <c r="H769" s="37"/>
      <c r="I769" s="37"/>
      <c r="J769" s="37"/>
    </row>
    <row r="770" spans="1:10" x14ac:dyDescent="0.25">
      <c r="A770">
        <v>15</v>
      </c>
      <c r="B770">
        <v>33</v>
      </c>
      <c r="C770" s="5" t="str">
        <f>VLOOKUP(A770,'WinBUGS output'!A:C,3,FALSE)</f>
        <v>Citalopram</v>
      </c>
      <c r="D770" s="5" t="str">
        <f>VLOOKUP(B770,'WinBUGS output'!A:C,3,FALSE)</f>
        <v>Lifestyle factors discussion</v>
      </c>
      <c r="E770" s="5" t="str">
        <f>FIXED('WinBUGS output'!N769,2)</f>
        <v>0.32</v>
      </c>
      <c r="F770" s="5" t="str">
        <f>FIXED('WinBUGS output'!M769,2)</f>
        <v>-0.24</v>
      </c>
      <c r="G770" s="5" t="str">
        <f>FIXED('WinBUGS output'!O769,2)</f>
        <v>0.90</v>
      </c>
      <c r="H770" s="37"/>
      <c r="I770" s="37"/>
      <c r="J770" s="37"/>
    </row>
    <row r="771" spans="1:10" x14ac:dyDescent="0.25">
      <c r="A771">
        <v>15</v>
      </c>
      <c r="B771">
        <v>34</v>
      </c>
      <c r="C771" s="5" t="str">
        <f>VLOOKUP(A771,'WinBUGS output'!A:C,3,FALSE)</f>
        <v>Citalopram</v>
      </c>
      <c r="D771" s="5" t="str">
        <f>VLOOKUP(B771,'WinBUGS output'!A:C,3,FALSE)</f>
        <v>Psychoeducational group programme</v>
      </c>
      <c r="E771" s="5" t="str">
        <f>FIXED('WinBUGS output'!N770,2)</f>
        <v>0.18</v>
      </c>
      <c r="F771" s="5" t="str">
        <f>FIXED('WinBUGS output'!M770,2)</f>
        <v>-0.33</v>
      </c>
      <c r="G771" s="5" t="str">
        <f>FIXED('WinBUGS output'!O770,2)</f>
        <v>0.69</v>
      </c>
      <c r="H771" s="37"/>
      <c r="I771" s="37"/>
      <c r="J771" s="37"/>
    </row>
    <row r="772" spans="1:10" x14ac:dyDescent="0.25">
      <c r="A772">
        <v>15</v>
      </c>
      <c r="B772">
        <v>35</v>
      </c>
      <c r="C772" s="5" t="str">
        <f>VLOOKUP(A772,'WinBUGS output'!A:C,3,FALSE)</f>
        <v>Citalopram</v>
      </c>
      <c r="D772" s="5" t="str">
        <f>VLOOKUP(B772,'WinBUGS output'!A:C,3,FALSE)</f>
        <v>Psychoeducational group programme + TAU</v>
      </c>
      <c r="E772" s="5" t="str">
        <f>FIXED('WinBUGS output'!N771,2)</f>
        <v>0.13</v>
      </c>
      <c r="F772" s="5" t="str">
        <f>FIXED('WinBUGS output'!M771,2)</f>
        <v>-0.45</v>
      </c>
      <c r="G772" s="5" t="str">
        <f>FIXED('WinBUGS output'!O771,2)</f>
        <v>0.70</v>
      </c>
      <c r="H772" s="37"/>
      <c r="I772" s="37"/>
      <c r="J772" s="37"/>
    </row>
    <row r="773" spans="1:10" x14ac:dyDescent="0.25">
      <c r="A773">
        <v>15</v>
      </c>
      <c r="B773">
        <v>36</v>
      </c>
      <c r="C773" s="5" t="str">
        <f>VLOOKUP(A773,'WinBUGS output'!A:C,3,FALSE)</f>
        <v>Citalopram</v>
      </c>
      <c r="D773" s="5" t="str">
        <f>VLOOKUP(B773,'WinBUGS output'!A:C,3,FALSE)</f>
        <v>Interpersonal psychotherapy (IPT)</v>
      </c>
      <c r="E773" s="5" t="str">
        <f>FIXED('WinBUGS output'!N772,2)</f>
        <v>0.10</v>
      </c>
      <c r="F773" s="5" t="str">
        <f>FIXED('WinBUGS output'!M772,2)</f>
        <v>-0.35</v>
      </c>
      <c r="G773" s="5" t="str">
        <f>FIXED('WinBUGS output'!O772,2)</f>
        <v>0.53</v>
      </c>
      <c r="H773" s="37"/>
      <c r="I773" s="37"/>
      <c r="J773" s="37"/>
    </row>
    <row r="774" spans="1:10" x14ac:dyDescent="0.25">
      <c r="A774">
        <v>15</v>
      </c>
      <c r="B774">
        <v>37</v>
      </c>
      <c r="C774" s="5" t="str">
        <f>VLOOKUP(A774,'WinBUGS output'!A:C,3,FALSE)</f>
        <v>Citalopram</v>
      </c>
      <c r="D774" s="5" t="str">
        <f>VLOOKUP(B774,'WinBUGS output'!A:C,3,FALSE)</f>
        <v>Non-directive counselling</v>
      </c>
      <c r="E774" s="5" t="str">
        <f>FIXED('WinBUGS output'!N773,2)</f>
        <v>0.11</v>
      </c>
      <c r="F774" s="5" t="str">
        <f>FIXED('WinBUGS output'!M773,2)</f>
        <v>-0.42</v>
      </c>
      <c r="G774" s="5" t="str">
        <f>FIXED('WinBUGS output'!O773,2)</f>
        <v>0.63</v>
      </c>
      <c r="H774" s="37"/>
      <c r="I774" s="37"/>
      <c r="J774" s="37"/>
    </row>
    <row r="775" spans="1:10" x14ac:dyDescent="0.25">
      <c r="A775">
        <v>15</v>
      </c>
      <c r="B775">
        <v>38</v>
      </c>
      <c r="C775" s="5" t="str">
        <f>VLOOKUP(A775,'WinBUGS output'!A:C,3,FALSE)</f>
        <v>Citalopram</v>
      </c>
      <c r="D775" s="5" t="str">
        <f>VLOOKUP(B775,'WinBUGS output'!A:C,3,FALSE)</f>
        <v>Wheel of wellness counselling</v>
      </c>
      <c r="E775" s="5" t="str">
        <f>FIXED('WinBUGS output'!N774,2)</f>
        <v>0.16</v>
      </c>
      <c r="F775" s="5" t="str">
        <f>FIXED('WinBUGS output'!M774,2)</f>
        <v>-0.48</v>
      </c>
      <c r="G775" s="5" t="str">
        <f>FIXED('WinBUGS output'!O774,2)</f>
        <v>0.80</v>
      </c>
      <c r="H775" s="37"/>
      <c r="I775" s="37"/>
      <c r="J775" s="37"/>
    </row>
    <row r="776" spans="1:10" x14ac:dyDescent="0.25">
      <c r="A776">
        <v>15</v>
      </c>
      <c r="B776">
        <v>39</v>
      </c>
      <c r="C776" s="5" t="str">
        <f>VLOOKUP(A776,'WinBUGS output'!A:C,3,FALSE)</f>
        <v>Citalopram</v>
      </c>
      <c r="D776" s="5" t="str">
        <f>VLOOKUP(B776,'WinBUGS output'!A:C,3,FALSE)</f>
        <v>Problem solving individual + enhanced TAU</v>
      </c>
      <c r="E776" s="5" t="str">
        <f>FIXED('WinBUGS output'!N775,2)</f>
        <v>0.98</v>
      </c>
      <c r="F776" s="5" t="str">
        <f>FIXED('WinBUGS output'!M775,2)</f>
        <v>0.14</v>
      </c>
      <c r="G776" s="5" t="str">
        <f>FIXED('WinBUGS output'!O775,2)</f>
        <v>1.88</v>
      </c>
      <c r="H776" s="37"/>
      <c r="I776" s="37"/>
      <c r="J776" s="37"/>
    </row>
    <row r="777" spans="1:10" x14ac:dyDescent="0.25">
      <c r="A777">
        <v>15</v>
      </c>
      <c r="B777">
        <v>40</v>
      </c>
      <c r="C777" s="5" t="str">
        <f>VLOOKUP(A777,'WinBUGS output'!A:C,3,FALSE)</f>
        <v>Citalopram</v>
      </c>
      <c r="D777" s="5" t="str">
        <f>VLOOKUP(B777,'WinBUGS output'!A:C,3,FALSE)</f>
        <v>Behavioural activation (BA)</v>
      </c>
      <c r="E777" s="5" t="str">
        <f>FIXED('WinBUGS output'!N776,2)</f>
        <v>-0.57</v>
      </c>
      <c r="F777" s="5" t="str">
        <f>FIXED('WinBUGS output'!M776,2)</f>
        <v>-1.06</v>
      </c>
      <c r="G777" s="5" t="str">
        <f>FIXED('WinBUGS output'!O776,2)</f>
        <v>-0.09</v>
      </c>
      <c r="H777" s="37"/>
      <c r="I777" s="37"/>
      <c r="J777" s="37"/>
    </row>
    <row r="778" spans="1:10" x14ac:dyDescent="0.25">
      <c r="A778">
        <v>15</v>
      </c>
      <c r="B778">
        <v>41</v>
      </c>
      <c r="C778" s="5" t="str">
        <f>VLOOKUP(A778,'WinBUGS output'!A:C,3,FALSE)</f>
        <v>Citalopram</v>
      </c>
      <c r="D778" s="5" t="str">
        <f>VLOOKUP(B778,'WinBUGS output'!A:C,3,FALSE)</f>
        <v>CBT individual (under 15 sessions)</v>
      </c>
      <c r="E778" s="5" t="str">
        <f>FIXED('WinBUGS output'!N777,2)</f>
        <v>-0.30</v>
      </c>
      <c r="F778" s="5" t="str">
        <f>FIXED('WinBUGS output'!M777,2)</f>
        <v>-0.80</v>
      </c>
      <c r="G778" s="5" t="str">
        <f>FIXED('WinBUGS output'!O777,2)</f>
        <v>0.18</v>
      </c>
      <c r="H778" s="37"/>
      <c r="I778" s="37"/>
      <c r="J778" s="37"/>
    </row>
    <row r="779" spans="1:10" x14ac:dyDescent="0.25">
      <c r="A779">
        <v>15</v>
      </c>
      <c r="B779">
        <v>42</v>
      </c>
      <c r="C779" s="5" t="str">
        <f>VLOOKUP(A779,'WinBUGS output'!A:C,3,FALSE)</f>
        <v>Citalopram</v>
      </c>
      <c r="D779" s="5" t="str">
        <f>VLOOKUP(B779,'WinBUGS output'!A:C,3,FALSE)</f>
        <v>CBT individual (under 15 sessions) + TAU</v>
      </c>
      <c r="E779" s="5" t="str">
        <f>FIXED('WinBUGS output'!N778,2)</f>
        <v>-0.30</v>
      </c>
      <c r="F779" s="5" t="str">
        <f>FIXED('WinBUGS output'!M778,2)</f>
        <v>-0.82</v>
      </c>
      <c r="G779" s="5" t="str">
        <f>FIXED('WinBUGS output'!O778,2)</f>
        <v>0.21</v>
      </c>
      <c r="H779" s="37"/>
      <c r="I779" s="37"/>
      <c r="J779" s="37"/>
    </row>
    <row r="780" spans="1:10" x14ac:dyDescent="0.25">
      <c r="A780">
        <v>15</v>
      </c>
      <c r="B780">
        <v>43</v>
      </c>
      <c r="C780" s="5" t="str">
        <f>VLOOKUP(A780,'WinBUGS output'!A:C,3,FALSE)</f>
        <v>Citalopram</v>
      </c>
      <c r="D780" s="5" t="str">
        <f>VLOOKUP(B780,'WinBUGS output'!A:C,3,FALSE)</f>
        <v>CBT individual (over 15 sessions)</v>
      </c>
      <c r="E780" s="5" t="str">
        <f>FIXED('WinBUGS output'!N779,2)</f>
        <v>-0.27</v>
      </c>
      <c r="F780" s="5" t="str">
        <f>FIXED('WinBUGS output'!M779,2)</f>
        <v>-0.68</v>
      </c>
      <c r="G780" s="5" t="str">
        <f>FIXED('WinBUGS output'!O779,2)</f>
        <v>0.13</v>
      </c>
      <c r="H780" s="37"/>
      <c r="I780" s="37"/>
      <c r="J780" s="37"/>
    </row>
    <row r="781" spans="1:10" x14ac:dyDescent="0.25">
      <c r="A781">
        <v>15</v>
      </c>
      <c r="B781">
        <v>44</v>
      </c>
      <c r="C781" s="5" t="str">
        <f>VLOOKUP(A781,'WinBUGS output'!A:C,3,FALSE)</f>
        <v>Citalopram</v>
      </c>
      <c r="D781" s="5" t="str">
        <f>VLOOKUP(B781,'WinBUGS output'!A:C,3,FALSE)</f>
        <v>CBT individual (over 15 sessions) + TAU</v>
      </c>
      <c r="E781" s="5" t="str">
        <f>FIXED('WinBUGS output'!N780,2)</f>
        <v>0.41</v>
      </c>
      <c r="F781" s="5" t="str">
        <f>FIXED('WinBUGS output'!M780,2)</f>
        <v>-0.41</v>
      </c>
      <c r="G781" s="5" t="str">
        <f>FIXED('WinBUGS output'!O780,2)</f>
        <v>1.38</v>
      </c>
      <c r="H781" s="37"/>
      <c r="I781" s="37"/>
      <c r="J781" s="37"/>
    </row>
    <row r="782" spans="1:10" x14ac:dyDescent="0.25">
      <c r="A782">
        <v>15</v>
      </c>
      <c r="B782">
        <v>45</v>
      </c>
      <c r="C782" s="5" t="str">
        <f>VLOOKUP(A782,'WinBUGS output'!A:C,3,FALSE)</f>
        <v>Citalopram</v>
      </c>
      <c r="D782" s="5" t="str">
        <f>VLOOKUP(B782,'WinBUGS output'!A:C,3,FALSE)</f>
        <v>Rational emotive behaviour therapy (REBT) individual</v>
      </c>
      <c r="E782" s="5" t="str">
        <f>FIXED('WinBUGS output'!N781,2)</f>
        <v>-0.26</v>
      </c>
      <c r="F782" s="5" t="str">
        <f>FIXED('WinBUGS output'!M781,2)</f>
        <v>-0.80</v>
      </c>
      <c r="G782" s="5" t="str">
        <f>FIXED('WinBUGS output'!O781,2)</f>
        <v>0.26</v>
      </c>
      <c r="H782" s="37"/>
      <c r="I782" s="37"/>
      <c r="J782" s="37"/>
    </row>
    <row r="783" spans="1:10" x14ac:dyDescent="0.25">
      <c r="A783">
        <v>15</v>
      </c>
      <c r="B783">
        <v>46</v>
      </c>
      <c r="C783" s="5" t="str">
        <f>VLOOKUP(A783,'WinBUGS output'!A:C,3,FALSE)</f>
        <v>Citalopram</v>
      </c>
      <c r="D783" s="5" t="str">
        <f>VLOOKUP(B783,'WinBUGS output'!A:C,3,FALSE)</f>
        <v>Third-wave cognitive therapy individual</v>
      </c>
      <c r="E783" s="5" t="str">
        <f>FIXED('WinBUGS output'!N782,2)</f>
        <v>-0.38</v>
      </c>
      <c r="F783" s="5" t="str">
        <f>FIXED('WinBUGS output'!M782,2)</f>
        <v>-0.91</v>
      </c>
      <c r="G783" s="5" t="str">
        <f>FIXED('WinBUGS output'!O782,2)</f>
        <v>0.12</v>
      </c>
      <c r="H783" s="37"/>
      <c r="I783" s="37"/>
      <c r="J783" s="37"/>
    </row>
    <row r="784" spans="1:10" x14ac:dyDescent="0.25">
      <c r="A784">
        <v>15</v>
      </c>
      <c r="B784">
        <v>47</v>
      </c>
      <c r="C784" s="5" t="str">
        <f>VLOOKUP(A784,'WinBUGS output'!A:C,3,FALSE)</f>
        <v>Citalopram</v>
      </c>
      <c r="D784" s="5" t="str">
        <f>VLOOKUP(B784,'WinBUGS output'!A:C,3,FALSE)</f>
        <v>Third-wave cognitive therapy individual + TAU</v>
      </c>
      <c r="E784" s="5" t="str">
        <f>FIXED('WinBUGS output'!N783,2)</f>
        <v>-0.37</v>
      </c>
      <c r="F784" s="5" t="str">
        <f>FIXED('WinBUGS output'!M783,2)</f>
        <v>-1.03</v>
      </c>
      <c r="G784" s="5" t="str">
        <f>FIXED('WinBUGS output'!O783,2)</f>
        <v>0.23</v>
      </c>
      <c r="H784" s="37"/>
      <c r="I784" s="37"/>
      <c r="J784" s="37"/>
    </row>
    <row r="785" spans="1:10" x14ac:dyDescent="0.25">
      <c r="A785">
        <v>15</v>
      </c>
      <c r="B785">
        <v>48</v>
      </c>
      <c r="C785" s="5" t="str">
        <f>VLOOKUP(A785,'WinBUGS output'!A:C,3,FALSE)</f>
        <v>Citalopram</v>
      </c>
      <c r="D785" s="5" t="str">
        <f>VLOOKUP(B785,'WinBUGS output'!A:C,3,FALSE)</f>
        <v>CBT group (under 15 sessions)</v>
      </c>
      <c r="E785" s="5" t="str">
        <f>FIXED('WinBUGS output'!N784,2)</f>
        <v>0.06</v>
      </c>
      <c r="F785" s="5" t="str">
        <f>FIXED('WinBUGS output'!M784,2)</f>
        <v>-0.40</v>
      </c>
      <c r="G785" s="5" t="str">
        <f>FIXED('WinBUGS output'!O784,2)</f>
        <v>0.50</v>
      </c>
      <c r="H785" s="37"/>
      <c r="I785" s="37"/>
      <c r="J785" s="37"/>
    </row>
    <row r="786" spans="1:10" x14ac:dyDescent="0.25">
      <c r="A786">
        <v>15</v>
      </c>
      <c r="B786">
        <v>49</v>
      </c>
      <c r="C786" s="5" t="str">
        <f>VLOOKUP(A786,'WinBUGS output'!A:C,3,FALSE)</f>
        <v>Citalopram</v>
      </c>
      <c r="D786" s="5" t="str">
        <f>VLOOKUP(B786,'WinBUGS output'!A:C,3,FALSE)</f>
        <v>CBT group (under 15 sessions) + TAU</v>
      </c>
      <c r="E786" s="5" t="str">
        <f>FIXED('WinBUGS output'!N785,2)</f>
        <v>0.00</v>
      </c>
      <c r="F786" s="5" t="str">
        <f>FIXED('WinBUGS output'!M785,2)</f>
        <v>-0.55</v>
      </c>
      <c r="G786" s="5" t="str">
        <f>FIXED('WinBUGS output'!O785,2)</f>
        <v>0.50</v>
      </c>
      <c r="H786" s="37"/>
      <c r="I786" s="37"/>
      <c r="J786" s="37"/>
    </row>
    <row r="787" spans="1:10" x14ac:dyDescent="0.25">
      <c r="A787">
        <v>15</v>
      </c>
      <c r="B787">
        <v>50</v>
      </c>
      <c r="C787" s="5" t="str">
        <f>VLOOKUP(A787,'WinBUGS output'!A:C,3,FALSE)</f>
        <v>Citalopram</v>
      </c>
      <c r="D787" s="5" t="str">
        <f>VLOOKUP(B787,'WinBUGS output'!A:C,3,FALSE)</f>
        <v>Coping with Depression course (group)</v>
      </c>
      <c r="E787" s="5" t="str">
        <f>FIXED('WinBUGS output'!N786,2)</f>
        <v>0.18</v>
      </c>
      <c r="F787" s="5" t="str">
        <f>FIXED('WinBUGS output'!M786,2)</f>
        <v>-0.33</v>
      </c>
      <c r="G787" s="5" t="str">
        <f>FIXED('WinBUGS output'!O786,2)</f>
        <v>0.72</v>
      </c>
      <c r="H787" s="37"/>
      <c r="I787" s="37"/>
      <c r="J787" s="37"/>
    </row>
    <row r="788" spans="1:10" x14ac:dyDescent="0.25">
      <c r="A788">
        <v>15</v>
      </c>
      <c r="B788">
        <v>51</v>
      </c>
      <c r="C788" s="5" t="str">
        <f>VLOOKUP(A788,'WinBUGS output'!A:C,3,FALSE)</f>
        <v>Citalopram</v>
      </c>
      <c r="D788" s="5" t="str">
        <f>VLOOKUP(B788,'WinBUGS output'!A:C,3,FALSE)</f>
        <v>Third-wave cognitive therapy group</v>
      </c>
      <c r="E788" s="5" t="str">
        <f>FIXED('WinBUGS output'!N787,2)</f>
        <v>0.18</v>
      </c>
      <c r="F788" s="5" t="str">
        <f>FIXED('WinBUGS output'!M787,2)</f>
        <v>-0.31</v>
      </c>
      <c r="G788" s="5" t="str">
        <f>FIXED('WinBUGS output'!O787,2)</f>
        <v>0.68</v>
      </c>
      <c r="H788" s="37"/>
      <c r="I788" s="37"/>
      <c r="J788" s="37"/>
    </row>
    <row r="789" spans="1:10" x14ac:dyDescent="0.25">
      <c r="A789">
        <v>15</v>
      </c>
      <c r="B789">
        <v>52</v>
      </c>
      <c r="C789" s="5" t="str">
        <f>VLOOKUP(A789,'WinBUGS output'!A:C,3,FALSE)</f>
        <v>Citalopram</v>
      </c>
      <c r="D789" s="5" t="str">
        <f>VLOOKUP(B789,'WinBUGS output'!A:C,3,FALSE)</f>
        <v>Third-wave cognitive therapy group + TAU</v>
      </c>
      <c r="E789" s="5" t="str">
        <f>FIXED('WinBUGS output'!N788,2)</f>
        <v>0.08</v>
      </c>
      <c r="F789" s="5" t="str">
        <f>FIXED('WinBUGS output'!M788,2)</f>
        <v>-0.53</v>
      </c>
      <c r="G789" s="5" t="str">
        <f>FIXED('WinBUGS output'!O788,2)</f>
        <v>0.68</v>
      </c>
      <c r="H789" s="37"/>
      <c r="I789" s="37"/>
      <c r="J789" s="37"/>
    </row>
    <row r="790" spans="1:10" x14ac:dyDescent="0.25">
      <c r="A790">
        <v>15</v>
      </c>
      <c r="B790">
        <v>53</v>
      </c>
      <c r="C790" s="5" t="str">
        <f>VLOOKUP(A790,'WinBUGS output'!A:C,3,FALSE)</f>
        <v>Citalopram</v>
      </c>
      <c r="D790" s="5" t="str">
        <f>VLOOKUP(B790,'WinBUGS output'!A:C,3,FALSE)</f>
        <v>CBT individual (over 15 sessions) + any TCA</v>
      </c>
      <c r="E790" s="5" t="str">
        <f>FIXED('WinBUGS output'!N789,2)</f>
        <v>-0.47</v>
      </c>
      <c r="F790" s="5" t="str">
        <f>FIXED('WinBUGS output'!M789,2)</f>
        <v>-1.02</v>
      </c>
      <c r="G790" s="5" t="str">
        <f>FIXED('WinBUGS output'!O789,2)</f>
        <v>0.09</v>
      </c>
      <c r="H790" s="37"/>
      <c r="I790" s="37"/>
      <c r="J790" s="37"/>
    </row>
    <row r="791" spans="1:10" x14ac:dyDescent="0.25">
      <c r="A791">
        <v>15</v>
      </c>
      <c r="B791">
        <v>54</v>
      </c>
      <c r="C791" s="5" t="str">
        <f>VLOOKUP(A791,'WinBUGS output'!A:C,3,FALSE)</f>
        <v>Citalopram</v>
      </c>
      <c r="D791" s="5" t="str">
        <f>VLOOKUP(B791,'WinBUGS output'!A:C,3,FALSE)</f>
        <v>CBT individual (over 15 sessions) + imipramine</v>
      </c>
      <c r="E791" s="5" t="str">
        <f>FIXED('WinBUGS output'!N790,2)</f>
        <v>-0.51</v>
      </c>
      <c r="F791" s="5" t="str">
        <f>FIXED('WinBUGS output'!M790,2)</f>
        <v>-1.13</v>
      </c>
      <c r="G791" s="5" t="str">
        <f>FIXED('WinBUGS output'!O790,2)</f>
        <v>0.10</v>
      </c>
      <c r="H791" s="37"/>
      <c r="I791" s="37"/>
      <c r="J791" s="37"/>
    </row>
    <row r="792" spans="1:10" x14ac:dyDescent="0.25">
      <c r="A792">
        <v>15</v>
      </c>
      <c r="B792">
        <v>55</v>
      </c>
      <c r="C792" s="5" t="str">
        <f>VLOOKUP(A792,'WinBUGS output'!A:C,3,FALSE)</f>
        <v>Citalopram</v>
      </c>
      <c r="D792" s="5" t="str">
        <f>VLOOKUP(B792,'WinBUGS output'!A:C,3,FALSE)</f>
        <v>Supportive psychotherapy + any SSRI</v>
      </c>
      <c r="E792" s="5" t="str">
        <f>FIXED('WinBUGS output'!N791,2)</f>
        <v>-1.04</v>
      </c>
      <c r="F792" s="5" t="str">
        <f>FIXED('WinBUGS output'!M791,2)</f>
        <v>-2.53</v>
      </c>
      <c r="G792" s="5" t="str">
        <f>FIXED('WinBUGS output'!O791,2)</f>
        <v>0.46</v>
      </c>
      <c r="H792" s="37"/>
      <c r="I792" s="37"/>
      <c r="J792" s="37"/>
    </row>
    <row r="793" spans="1:10" x14ac:dyDescent="0.25">
      <c r="A793">
        <v>15</v>
      </c>
      <c r="B793">
        <v>56</v>
      </c>
      <c r="C793" s="5" t="str">
        <f>VLOOKUP(A793,'WinBUGS output'!A:C,3,FALSE)</f>
        <v>Citalopram</v>
      </c>
      <c r="D793" s="5" t="str">
        <f>VLOOKUP(B793,'WinBUGS output'!A:C,3,FALSE)</f>
        <v>Interpersonal psychotherapy (IPT) + any AD</v>
      </c>
      <c r="E793" s="5" t="str">
        <f>FIXED('WinBUGS output'!N792,2)</f>
        <v>-1.16</v>
      </c>
      <c r="F793" s="5" t="str">
        <f>FIXED('WinBUGS output'!M792,2)</f>
        <v>-1.88</v>
      </c>
      <c r="G793" s="5" t="str">
        <f>FIXED('WinBUGS output'!O792,2)</f>
        <v>-0.43</v>
      </c>
      <c r="H793" s="37"/>
      <c r="I793" s="37"/>
      <c r="J793" s="37"/>
    </row>
    <row r="794" spans="1:10" x14ac:dyDescent="0.25">
      <c r="A794">
        <v>15</v>
      </c>
      <c r="B794">
        <v>57</v>
      </c>
      <c r="C794" s="5" t="str">
        <f>VLOOKUP(A794,'WinBUGS output'!A:C,3,FALSE)</f>
        <v>Citalopram</v>
      </c>
      <c r="D794" s="5" t="str">
        <f>VLOOKUP(B794,'WinBUGS output'!A:C,3,FALSE)</f>
        <v>Short-term psychodynamic psychotherapy individual + Any AD</v>
      </c>
      <c r="E794" s="5" t="str">
        <f>FIXED('WinBUGS output'!N793,2)</f>
        <v>-0.82</v>
      </c>
      <c r="F794" s="5" t="str">
        <f>FIXED('WinBUGS output'!M793,2)</f>
        <v>-1.53</v>
      </c>
      <c r="G794" s="5" t="str">
        <f>FIXED('WinBUGS output'!O793,2)</f>
        <v>-0.09</v>
      </c>
      <c r="H794" s="37"/>
      <c r="I794" s="37"/>
      <c r="J794" s="37"/>
    </row>
    <row r="795" spans="1:10" x14ac:dyDescent="0.25">
      <c r="A795">
        <v>15</v>
      </c>
      <c r="B795">
        <v>58</v>
      </c>
      <c r="C795" s="5" t="str">
        <f>VLOOKUP(A795,'WinBUGS output'!A:C,3,FALSE)</f>
        <v>Citalopram</v>
      </c>
      <c r="D795" s="5" t="str">
        <f>VLOOKUP(B795,'WinBUGS output'!A:C,3,FALSE)</f>
        <v>Short-term psychodynamic psychotherapy individual + any SSRI</v>
      </c>
      <c r="E795" s="5" t="str">
        <f>FIXED('WinBUGS output'!N794,2)</f>
        <v>-0.81</v>
      </c>
      <c r="F795" s="5" t="str">
        <f>FIXED('WinBUGS output'!M794,2)</f>
        <v>-2.06</v>
      </c>
      <c r="G795" s="5" t="str">
        <f>FIXED('WinBUGS output'!O794,2)</f>
        <v>0.44</v>
      </c>
      <c r="H795" s="37"/>
      <c r="I795" s="37"/>
      <c r="J795" s="37"/>
    </row>
    <row r="796" spans="1:10" x14ac:dyDescent="0.25">
      <c r="A796">
        <v>15</v>
      </c>
      <c r="B796">
        <v>59</v>
      </c>
      <c r="C796" s="5" t="str">
        <f>VLOOKUP(A796,'WinBUGS output'!A:C,3,FALSE)</f>
        <v>Citalopram</v>
      </c>
      <c r="D796" s="5" t="str">
        <f>VLOOKUP(B796,'WinBUGS output'!A:C,3,FALSE)</f>
        <v>CBT individual (over 15 sessions) + Pill placebo</v>
      </c>
      <c r="E796" s="5" t="str">
        <f>FIXED('WinBUGS output'!N795,2)</f>
        <v>-1.00</v>
      </c>
      <c r="F796" s="5" t="str">
        <f>FIXED('WinBUGS output'!M795,2)</f>
        <v>-1.73</v>
      </c>
      <c r="G796" s="5" t="str">
        <f>FIXED('WinBUGS output'!O795,2)</f>
        <v>-0.27</v>
      </c>
      <c r="H796" s="37"/>
      <c r="I796" s="37"/>
      <c r="J796" s="37"/>
    </row>
    <row r="797" spans="1:10" x14ac:dyDescent="0.25">
      <c r="A797">
        <v>15</v>
      </c>
      <c r="B797">
        <v>60</v>
      </c>
      <c r="C797" s="5" t="str">
        <f>VLOOKUP(A797,'WinBUGS output'!A:C,3,FALSE)</f>
        <v>Citalopram</v>
      </c>
      <c r="D797" s="5" t="str">
        <f>VLOOKUP(B797,'WinBUGS output'!A:C,3,FALSE)</f>
        <v>Exercise + Sertraline</v>
      </c>
      <c r="E797" s="5" t="str">
        <f>FIXED('WinBUGS output'!N796,2)</f>
        <v>-0.80</v>
      </c>
      <c r="F797" s="5" t="str">
        <f>FIXED('WinBUGS output'!M796,2)</f>
        <v>-1.45</v>
      </c>
      <c r="G797" s="5" t="str">
        <f>FIXED('WinBUGS output'!O796,2)</f>
        <v>-0.15</v>
      </c>
      <c r="H797" s="37"/>
      <c r="I797" s="37"/>
      <c r="J797" s="37"/>
    </row>
    <row r="798" spans="1:10" x14ac:dyDescent="0.25">
      <c r="A798">
        <v>15</v>
      </c>
      <c r="B798">
        <v>61</v>
      </c>
      <c r="C798" s="5" t="str">
        <f>VLOOKUP(A798,'WinBUGS output'!A:C,3,FALSE)</f>
        <v>Citalopram</v>
      </c>
      <c r="D798" s="5" t="str">
        <f>VLOOKUP(B798,'WinBUGS output'!A:C,3,FALSE)</f>
        <v>Cognitive bibliotherapy + escitalopram</v>
      </c>
      <c r="E798" s="5" t="str">
        <f>FIXED('WinBUGS output'!N797,2)</f>
        <v>0.06</v>
      </c>
      <c r="F798" s="5" t="str">
        <f>FIXED('WinBUGS output'!M797,2)</f>
        <v>-0.60</v>
      </c>
      <c r="G798" s="5" t="str">
        <f>FIXED('WinBUGS output'!O797,2)</f>
        <v>0.72</v>
      </c>
      <c r="H798" s="37"/>
      <c r="I798" s="37"/>
      <c r="J798" s="37"/>
    </row>
    <row r="799" spans="1:10" x14ac:dyDescent="0.25">
      <c r="A799">
        <v>16</v>
      </c>
      <c r="B799">
        <v>17</v>
      </c>
      <c r="C799" s="5" t="str">
        <f>VLOOKUP(A799,'WinBUGS output'!A:C,3,FALSE)</f>
        <v>Escitalopram</v>
      </c>
      <c r="D799" s="5" t="str">
        <f>VLOOKUP(B799,'WinBUGS output'!A:C,3,FALSE)</f>
        <v>Fluoxetine</v>
      </c>
      <c r="E799" s="5" t="str">
        <f>FIXED('WinBUGS output'!N798,2)</f>
        <v>-0.12</v>
      </c>
      <c r="F799" s="5" t="str">
        <f>FIXED('WinBUGS output'!M798,2)</f>
        <v>-0.45</v>
      </c>
      <c r="G799" s="5" t="str">
        <f>FIXED('WinBUGS output'!O798,2)</f>
        <v>0.13</v>
      </c>
      <c r="H799" s="37"/>
      <c r="I799" s="37"/>
      <c r="J799" s="37"/>
    </row>
    <row r="800" spans="1:10" x14ac:dyDescent="0.25">
      <c r="A800">
        <v>16</v>
      </c>
      <c r="B800">
        <v>18</v>
      </c>
      <c r="C800" s="5" t="str">
        <f>VLOOKUP(A800,'WinBUGS output'!A:C,3,FALSE)</f>
        <v>Escitalopram</v>
      </c>
      <c r="D800" s="5" t="str">
        <f>VLOOKUP(B800,'WinBUGS output'!A:C,3,FALSE)</f>
        <v>Sertraline</v>
      </c>
      <c r="E800" s="5" t="str">
        <f>FIXED('WinBUGS output'!N799,2)</f>
        <v>-0.04</v>
      </c>
      <c r="F800" s="5" t="str">
        <f>FIXED('WinBUGS output'!M799,2)</f>
        <v>-0.31</v>
      </c>
      <c r="G800" s="5" t="str">
        <f>FIXED('WinBUGS output'!O799,2)</f>
        <v>0.20</v>
      </c>
      <c r="H800" s="37" t="s">
        <v>2644</v>
      </c>
      <c r="I800" s="37" t="s">
        <v>2536</v>
      </c>
      <c r="J800" s="37" t="s">
        <v>2645</v>
      </c>
    </row>
    <row r="801" spans="1:10" x14ac:dyDescent="0.25">
      <c r="A801">
        <v>16</v>
      </c>
      <c r="B801">
        <v>19</v>
      </c>
      <c r="C801" s="5" t="str">
        <f>VLOOKUP(A801,'WinBUGS output'!A:C,3,FALSE)</f>
        <v>Escitalopram</v>
      </c>
      <c r="D801" s="5" t="str">
        <f>VLOOKUP(B801,'WinBUGS output'!A:C,3,FALSE)</f>
        <v>Any AD</v>
      </c>
      <c r="E801" s="5" t="str">
        <f>FIXED('WinBUGS output'!N800,2)</f>
        <v>-0.45</v>
      </c>
      <c r="F801" s="5" t="str">
        <f>FIXED('WinBUGS output'!M800,2)</f>
        <v>-0.88</v>
      </c>
      <c r="G801" s="5" t="str">
        <f>FIXED('WinBUGS output'!O800,2)</f>
        <v>-0.03</v>
      </c>
      <c r="H801" s="37"/>
      <c r="I801" s="37"/>
      <c r="J801" s="37"/>
    </row>
    <row r="802" spans="1:10" x14ac:dyDescent="0.25">
      <c r="A802">
        <v>16</v>
      </c>
      <c r="B802">
        <v>20</v>
      </c>
      <c r="C802" s="5" t="str">
        <f>VLOOKUP(A802,'WinBUGS output'!A:C,3,FALSE)</f>
        <v>Escitalopram</v>
      </c>
      <c r="D802" s="5" t="str">
        <f>VLOOKUP(B802,'WinBUGS output'!A:C,3,FALSE)</f>
        <v>Short-term psychodynamic psychotherapy individual</v>
      </c>
      <c r="E802" s="5" t="str">
        <f>FIXED('WinBUGS output'!N801,2)</f>
        <v>-0.11</v>
      </c>
      <c r="F802" s="5" t="str">
        <f>FIXED('WinBUGS output'!M801,2)</f>
        <v>-0.55</v>
      </c>
      <c r="G802" s="5" t="str">
        <f>FIXED('WinBUGS output'!O801,2)</f>
        <v>0.33</v>
      </c>
      <c r="H802" s="37"/>
      <c r="I802" s="37"/>
      <c r="J802" s="37"/>
    </row>
    <row r="803" spans="1:10" x14ac:dyDescent="0.25">
      <c r="A803">
        <v>16</v>
      </c>
      <c r="B803">
        <v>21</v>
      </c>
      <c r="C803" s="5" t="str">
        <f>VLOOKUP(A803,'WinBUGS output'!A:C,3,FALSE)</f>
        <v>Escitalopram</v>
      </c>
      <c r="D803" s="5" t="str">
        <f>VLOOKUP(B803,'WinBUGS output'!A:C,3,FALSE)</f>
        <v>Cognitive bibliotherapy with support</v>
      </c>
      <c r="E803" s="5" t="str">
        <f>FIXED('WinBUGS output'!N802,2)</f>
        <v>-0.04</v>
      </c>
      <c r="F803" s="5" t="str">
        <f>FIXED('WinBUGS output'!M802,2)</f>
        <v>-0.51</v>
      </c>
      <c r="G803" s="5" t="str">
        <f>FIXED('WinBUGS output'!O802,2)</f>
        <v>0.41</v>
      </c>
      <c r="H803" s="37"/>
      <c r="I803" s="37"/>
      <c r="J803" s="37"/>
    </row>
    <row r="804" spans="1:10" x14ac:dyDescent="0.25">
      <c r="A804">
        <v>16</v>
      </c>
      <c r="B804">
        <v>22</v>
      </c>
      <c r="C804" s="5" t="str">
        <f>VLOOKUP(A804,'WinBUGS output'!A:C,3,FALSE)</f>
        <v>Escitalopram</v>
      </c>
      <c r="D804" s="5" t="str">
        <f>VLOOKUP(B804,'WinBUGS output'!A:C,3,FALSE)</f>
        <v>Computerised behavioural activation with support</v>
      </c>
      <c r="E804" s="5" t="str">
        <f>FIXED('WinBUGS output'!N803,2)</f>
        <v>-0.23</v>
      </c>
      <c r="F804" s="5" t="str">
        <f>FIXED('WinBUGS output'!M803,2)</f>
        <v>-0.79</v>
      </c>
      <c r="G804" s="5" t="str">
        <f>FIXED('WinBUGS output'!O803,2)</f>
        <v>0.32</v>
      </c>
      <c r="H804" s="37"/>
      <c r="I804" s="37"/>
      <c r="J804" s="37"/>
    </row>
    <row r="805" spans="1:10" x14ac:dyDescent="0.25">
      <c r="A805">
        <v>16</v>
      </c>
      <c r="B805">
        <v>23</v>
      </c>
      <c r="C805" s="5" t="str">
        <f>VLOOKUP(A805,'WinBUGS output'!A:C,3,FALSE)</f>
        <v>Escitalopram</v>
      </c>
      <c r="D805" s="5" t="str">
        <f>VLOOKUP(B805,'WinBUGS output'!A:C,3,FALSE)</f>
        <v>Computerised psychodynamic therapy with support</v>
      </c>
      <c r="E805" s="5" t="str">
        <f>FIXED('WinBUGS output'!N804,2)</f>
        <v>-0.61</v>
      </c>
      <c r="F805" s="5" t="str">
        <f>FIXED('WinBUGS output'!M804,2)</f>
        <v>-1.31</v>
      </c>
      <c r="G805" s="5" t="str">
        <f>FIXED('WinBUGS output'!O804,2)</f>
        <v>0.02</v>
      </c>
      <c r="H805" s="37"/>
      <c r="I805" s="37"/>
      <c r="J805" s="37"/>
    </row>
    <row r="806" spans="1:10" x14ac:dyDescent="0.25">
      <c r="A806">
        <v>16</v>
      </c>
      <c r="B806">
        <v>24</v>
      </c>
      <c r="C806" s="5" t="str">
        <f>VLOOKUP(A806,'WinBUGS output'!A:C,3,FALSE)</f>
        <v>Escitalopram</v>
      </c>
      <c r="D806" s="5" t="str">
        <f>VLOOKUP(B806,'WinBUGS output'!A:C,3,FALSE)</f>
        <v>Computerised-CBT (CCBT) with support</v>
      </c>
      <c r="E806" s="5" t="str">
        <f>FIXED('WinBUGS output'!N805,2)</f>
        <v>-0.28</v>
      </c>
      <c r="F806" s="5" t="str">
        <f>FIXED('WinBUGS output'!M805,2)</f>
        <v>-0.72</v>
      </c>
      <c r="G806" s="5" t="str">
        <f>FIXED('WinBUGS output'!O805,2)</f>
        <v>0.15</v>
      </c>
      <c r="H806" s="37"/>
      <c r="I806" s="37"/>
      <c r="J806" s="37"/>
    </row>
    <row r="807" spans="1:10" x14ac:dyDescent="0.25">
      <c r="A807">
        <v>16</v>
      </c>
      <c r="B807">
        <v>25</v>
      </c>
      <c r="C807" s="5" t="str">
        <f>VLOOKUP(A807,'WinBUGS output'!A:C,3,FALSE)</f>
        <v>Escitalopram</v>
      </c>
      <c r="D807" s="5" t="str">
        <f>VLOOKUP(B807,'WinBUGS output'!A:C,3,FALSE)</f>
        <v>Computerised-CBT (CCBT) with support + TAU</v>
      </c>
      <c r="E807" s="5" t="str">
        <f>FIXED('WinBUGS output'!N806,2)</f>
        <v>-0.07</v>
      </c>
      <c r="F807" s="5" t="str">
        <f>FIXED('WinBUGS output'!M806,2)</f>
        <v>-0.64</v>
      </c>
      <c r="G807" s="5" t="str">
        <f>FIXED('WinBUGS output'!O806,2)</f>
        <v>0.52</v>
      </c>
      <c r="H807" s="37"/>
      <c r="I807" s="37"/>
      <c r="J807" s="37"/>
    </row>
    <row r="808" spans="1:10" x14ac:dyDescent="0.25">
      <c r="A808">
        <v>16</v>
      </c>
      <c r="B808">
        <v>26</v>
      </c>
      <c r="C808" s="5" t="str">
        <f>VLOOKUP(A808,'WinBUGS output'!A:C,3,FALSE)</f>
        <v>Escitalopram</v>
      </c>
      <c r="D808" s="5" t="str">
        <f>VLOOKUP(B808,'WinBUGS output'!A:C,3,FALSE)</f>
        <v>Cognitive bibliotherapy</v>
      </c>
      <c r="E808" s="5" t="str">
        <f>FIXED('WinBUGS output'!N807,2)</f>
        <v>0.10</v>
      </c>
      <c r="F808" s="5" t="str">
        <f>FIXED('WinBUGS output'!M807,2)</f>
        <v>-0.31</v>
      </c>
      <c r="G808" s="5" t="str">
        <f>FIXED('WinBUGS output'!O807,2)</f>
        <v>0.50</v>
      </c>
      <c r="H808" s="37"/>
      <c r="I808" s="37"/>
      <c r="J808" s="37"/>
    </row>
    <row r="809" spans="1:10" x14ac:dyDescent="0.25">
      <c r="A809">
        <v>16</v>
      </c>
      <c r="B809">
        <v>27</v>
      </c>
      <c r="C809" s="5" t="str">
        <f>VLOOKUP(A809,'WinBUGS output'!A:C,3,FALSE)</f>
        <v>Escitalopram</v>
      </c>
      <c r="D809" s="5" t="str">
        <f>VLOOKUP(B809,'WinBUGS output'!A:C,3,FALSE)</f>
        <v>Cognitive bibliotherapy + TAU</v>
      </c>
      <c r="E809" s="5" t="str">
        <f>FIXED('WinBUGS output'!N808,2)</f>
        <v>0.36</v>
      </c>
      <c r="F809" s="5" t="str">
        <f>FIXED('WinBUGS output'!M808,2)</f>
        <v>-0.18</v>
      </c>
      <c r="G809" s="5" t="str">
        <f>FIXED('WinBUGS output'!O808,2)</f>
        <v>0.95</v>
      </c>
      <c r="H809" s="37"/>
      <c r="I809" s="37"/>
      <c r="J809" s="37"/>
    </row>
    <row r="810" spans="1:10" x14ac:dyDescent="0.25">
      <c r="A810">
        <v>16</v>
      </c>
      <c r="B810">
        <v>28</v>
      </c>
      <c r="C810" s="5" t="str">
        <f>VLOOKUP(A810,'WinBUGS output'!A:C,3,FALSE)</f>
        <v>Escitalopram</v>
      </c>
      <c r="D810" s="5" t="str">
        <f>VLOOKUP(B810,'WinBUGS output'!A:C,3,FALSE)</f>
        <v>Computerised mindfulness intervention</v>
      </c>
      <c r="E810" s="5" t="str">
        <f>FIXED('WinBUGS output'!N809,2)</f>
        <v>0.06</v>
      </c>
      <c r="F810" s="5" t="str">
        <f>FIXED('WinBUGS output'!M809,2)</f>
        <v>-0.59</v>
      </c>
      <c r="G810" s="5" t="str">
        <f>FIXED('WinBUGS output'!O809,2)</f>
        <v>0.66</v>
      </c>
      <c r="H810" s="37"/>
      <c r="I810" s="37"/>
      <c r="J810" s="37"/>
    </row>
    <row r="811" spans="1:10" x14ac:dyDescent="0.25">
      <c r="A811">
        <v>16</v>
      </c>
      <c r="B811">
        <v>29</v>
      </c>
      <c r="C811" s="5" t="str">
        <f>VLOOKUP(A811,'WinBUGS output'!A:C,3,FALSE)</f>
        <v>Escitalopram</v>
      </c>
      <c r="D811" s="5" t="str">
        <f>VLOOKUP(B811,'WinBUGS output'!A:C,3,FALSE)</f>
        <v>Computerised-CBT (CCBT)</v>
      </c>
      <c r="E811" s="5" t="str">
        <f>FIXED('WinBUGS output'!N810,2)</f>
        <v>-0.03</v>
      </c>
      <c r="F811" s="5" t="str">
        <f>FIXED('WinBUGS output'!M810,2)</f>
        <v>-0.45</v>
      </c>
      <c r="G811" s="5" t="str">
        <f>FIXED('WinBUGS output'!O810,2)</f>
        <v>0.37</v>
      </c>
      <c r="H811" s="37"/>
      <c r="I811" s="37"/>
      <c r="J811" s="37"/>
    </row>
    <row r="812" spans="1:10" x14ac:dyDescent="0.25">
      <c r="A812">
        <v>16</v>
      </c>
      <c r="B812">
        <v>30</v>
      </c>
      <c r="C812" s="5" t="str">
        <f>VLOOKUP(A812,'WinBUGS output'!A:C,3,FALSE)</f>
        <v>Escitalopram</v>
      </c>
      <c r="D812" s="5" t="str">
        <f>VLOOKUP(B812,'WinBUGS output'!A:C,3,FALSE)</f>
        <v>Online positive psychological intervention</v>
      </c>
      <c r="E812" s="5" t="str">
        <f>FIXED('WinBUGS output'!N811,2)</f>
        <v>0.33</v>
      </c>
      <c r="F812" s="5" t="str">
        <f>FIXED('WinBUGS output'!M811,2)</f>
        <v>-0.20</v>
      </c>
      <c r="G812" s="5" t="str">
        <f>FIXED('WinBUGS output'!O811,2)</f>
        <v>0.90</v>
      </c>
      <c r="H812" s="37"/>
      <c r="I812" s="37"/>
      <c r="J812" s="37"/>
    </row>
    <row r="813" spans="1:10" x14ac:dyDescent="0.25">
      <c r="A813">
        <v>16</v>
      </c>
      <c r="B813">
        <v>31</v>
      </c>
      <c r="C813" s="5" t="str">
        <f>VLOOKUP(A813,'WinBUGS output'!A:C,3,FALSE)</f>
        <v>Escitalopram</v>
      </c>
      <c r="D813" s="5" t="str">
        <f>VLOOKUP(B813,'WinBUGS output'!A:C,3,FALSE)</f>
        <v>Psychoeducational website</v>
      </c>
      <c r="E813" s="5" t="str">
        <f>FIXED('WinBUGS output'!N812,2)</f>
        <v>0.05</v>
      </c>
      <c r="F813" s="5" t="str">
        <f>FIXED('WinBUGS output'!M812,2)</f>
        <v>-0.50</v>
      </c>
      <c r="G813" s="5" t="str">
        <f>FIXED('WinBUGS output'!O812,2)</f>
        <v>0.58</v>
      </c>
      <c r="H813" s="37"/>
      <c r="I813" s="37"/>
      <c r="J813" s="37"/>
    </row>
    <row r="814" spans="1:10" x14ac:dyDescent="0.25">
      <c r="A814">
        <v>16</v>
      </c>
      <c r="B814">
        <v>32</v>
      </c>
      <c r="C814" s="5" t="str">
        <f>VLOOKUP(A814,'WinBUGS output'!A:C,3,FALSE)</f>
        <v>Escitalopram</v>
      </c>
      <c r="D814" s="5" t="str">
        <f>VLOOKUP(B814,'WinBUGS output'!A:C,3,FALSE)</f>
        <v>Tailored computerised psychoeducation and self-help strategies</v>
      </c>
      <c r="E814" s="5" t="str">
        <f>FIXED('WinBUGS output'!N813,2)</f>
        <v>0.47</v>
      </c>
      <c r="F814" s="5" t="str">
        <f>FIXED('WinBUGS output'!M813,2)</f>
        <v>-0.13</v>
      </c>
      <c r="G814" s="5" t="str">
        <f>FIXED('WinBUGS output'!O813,2)</f>
        <v>1.17</v>
      </c>
      <c r="H814" s="37"/>
      <c r="I814" s="37"/>
      <c r="J814" s="37"/>
    </row>
    <row r="815" spans="1:10" x14ac:dyDescent="0.25">
      <c r="A815">
        <v>16</v>
      </c>
      <c r="B815">
        <v>33</v>
      </c>
      <c r="C815" s="5" t="str">
        <f>VLOOKUP(A815,'WinBUGS output'!A:C,3,FALSE)</f>
        <v>Escitalopram</v>
      </c>
      <c r="D815" s="5" t="str">
        <f>VLOOKUP(B815,'WinBUGS output'!A:C,3,FALSE)</f>
        <v>Lifestyle factors discussion</v>
      </c>
      <c r="E815" s="5" t="str">
        <f>FIXED('WinBUGS output'!N814,2)</f>
        <v>0.27</v>
      </c>
      <c r="F815" s="5" t="str">
        <f>FIXED('WinBUGS output'!M814,2)</f>
        <v>-0.27</v>
      </c>
      <c r="G815" s="5" t="str">
        <f>FIXED('WinBUGS output'!O814,2)</f>
        <v>0.83</v>
      </c>
      <c r="H815" s="37"/>
      <c r="I815" s="37"/>
      <c r="J815" s="37"/>
    </row>
    <row r="816" spans="1:10" x14ac:dyDescent="0.25">
      <c r="A816">
        <v>16</v>
      </c>
      <c r="B816">
        <v>34</v>
      </c>
      <c r="C816" s="5" t="str">
        <f>VLOOKUP(A816,'WinBUGS output'!A:C,3,FALSE)</f>
        <v>Escitalopram</v>
      </c>
      <c r="D816" s="5" t="str">
        <f>VLOOKUP(B816,'WinBUGS output'!A:C,3,FALSE)</f>
        <v>Psychoeducational group programme</v>
      </c>
      <c r="E816" s="5" t="str">
        <f>FIXED('WinBUGS output'!N815,2)</f>
        <v>0.14</v>
      </c>
      <c r="F816" s="5" t="str">
        <f>FIXED('WinBUGS output'!M815,2)</f>
        <v>-0.35</v>
      </c>
      <c r="G816" s="5" t="str">
        <f>FIXED('WinBUGS output'!O815,2)</f>
        <v>0.62</v>
      </c>
      <c r="H816" s="37"/>
      <c r="I816" s="37"/>
      <c r="J816" s="37"/>
    </row>
    <row r="817" spans="1:10" x14ac:dyDescent="0.25">
      <c r="A817">
        <v>16</v>
      </c>
      <c r="B817">
        <v>35</v>
      </c>
      <c r="C817" s="5" t="str">
        <f>VLOOKUP(A817,'WinBUGS output'!A:C,3,FALSE)</f>
        <v>Escitalopram</v>
      </c>
      <c r="D817" s="5" t="str">
        <f>VLOOKUP(B817,'WinBUGS output'!A:C,3,FALSE)</f>
        <v>Psychoeducational group programme + TAU</v>
      </c>
      <c r="E817" s="5" t="str">
        <f>FIXED('WinBUGS output'!N816,2)</f>
        <v>0.09</v>
      </c>
      <c r="F817" s="5" t="str">
        <f>FIXED('WinBUGS output'!M816,2)</f>
        <v>-0.48</v>
      </c>
      <c r="G817" s="5" t="str">
        <f>FIXED('WinBUGS output'!O816,2)</f>
        <v>0.63</v>
      </c>
      <c r="H817" s="37"/>
      <c r="I817" s="37"/>
      <c r="J817" s="37"/>
    </row>
    <row r="818" spans="1:10" x14ac:dyDescent="0.25">
      <c r="A818">
        <v>16</v>
      </c>
      <c r="B818">
        <v>36</v>
      </c>
      <c r="C818" s="5" t="str">
        <f>VLOOKUP(A818,'WinBUGS output'!A:C,3,FALSE)</f>
        <v>Escitalopram</v>
      </c>
      <c r="D818" s="5" t="str">
        <f>VLOOKUP(B818,'WinBUGS output'!A:C,3,FALSE)</f>
        <v>Interpersonal psychotherapy (IPT)</v>
      </c>
      <c r="E818" s="5" t="str">
        <f>FIXED('WinBUGS output'!N817,2)</f>
        <v>0.05</v>
      </c>
      <c r="F818" s="5" t="str">
        <f>FIXED('WinBUGS output'!M817,2)</f>
        <v>-0.37</v>
      </c>
      <c r="G818" s="5" t="str">
        <f>FIXED('WinBUGS output'!O817,2)</f>
        <v>0.46</v>
      </c>
      <c r="H818" s="37"/>
      <c r="I818" s="37"/>
      <c r="J818" s="37"/>
    </row>
    <row r="819" spans="1:10" x14ac:dyDescent="0.25">
      <c r="A819">
        <v>16</v>
      </c>
      <c r="B819">
        <v>37</v>
      </c>
      <c r="C819" s="5" t="str">
        <f>VLOOKUP(A819,'WinBUGS output'!A:C,3,FALSE)</f>
        <v>Escitalopram</v>
      </c>
      <c r="D819" s="5" t="str">
        <f>VLOOKUP(B819,'WinBUGS output'!A:C,3,FALSE)</f>
        <v>Non-directive counselling</v>
      </c>
      <c r="E819" s="5" t="str">
        <f>FIXED('WinBUGS output'!N818,2)</f>
        <v>0.06</v>
      </c>
      <c r="F819" s="5" t="str">
        <f>FIXED('WinBUGS output'!M818,2)</f>
        <v>-0.45</v>
      </c>
      <c r="G819" s="5" t="str">
        <f>FIXED('WinBUGS output'!O818,2)</f>
        <v>0.56</v>
      </c>
      <c r="H819" s="37"/>
      <c r="I819" s="37"/>
      <c r="J819" s="37"/>
    </row>
    <row r="820" spans="1:10" x14ac:dyDescent="0.25">
      <c r="A820">
        <v>16</v>
      </c>
      <c r="B820">
        <v>38</v>
      </c>
      <c r="C820" s="5" t="str">
        <f>VLOOKUP(A820,'WinBUGS output'!A:C,3,FALSE)</f>
        <v>Escitalopram</v>
      </c>
      <c r="D820" s="5" t="str">
        <f>VLOOKUP(B820,'WinBUGS output'!A:C,3,FALSE)</f>
        <v>Wheel of wellness counselling</v>
      </c>
      <c r="E820" s="5" t="str">
        <f>FIXED('WinBUGS output'!N819,2)</f>
        <v>0.11</v>
      </c>
      <c r="F820" s="5" t="str">
        <f>FIXED('WinBUGS output'!M819,2)</f>
        <v>-0.51</v>
      </c>
      <c r="G820" s="5" t="str">
        <f>FIXED('WinBUGS output'!O819,2)</f>
        <v>0.73</v>
      </c>
      <c r="H820" s="37"/>
      <c r="I820" s="37"/>
      <c r="J820" s="37"/>
    </row>
    <row r="821" spans="1:10" x14ac:dyDescent="0.25">
      <c r="A821">
        <v>16</v>
      </c>
      <c r="B821">
        <v>39</v>
      </c>
      <c r="C821" s="5" t="str">
        <f>VLOOKUP(A821,'WinBUGS output'!A:C,3,FALSE)</f>
        <v>Escitalopram</v>
      </c>
      <c r="D821" s="5" t="str">
        <f>VLOOKUP(B821,'WinBUGS output'!A:C,3,FALSE)</f>
        <v>Problem solving individual + enhanced TAU</v>
      </c>
      <c r="E821" s="5" t="str">
        <f>FIXED('WinBUGS output'!N820,2)</f>
        <v>0.93</v>
      </c>
      <c r="F821" s="5" t="str">
        <f>FIXED('WinBUGS output'!M820,2)</f>
        <v>0.11</v>
      </c>
      <c r="G821" s="5" t="str">
        <f>FIXED('WinBUGS output'!O820,2)</f>
        <v>1.82</v>
      </c>
      <c r="H821" s="37"/>
      <c r="I821" s="37"/>
      <c r="J821" s="37"/>
    </row>
    <row r="822" spans="1:10" x14ac:dyDescent="0.25">
      <c r="A822">
        <v>16</v>
      </c>
      <c r="B822">
        <v>40</v>
      </c>
      <c r="C822" s="5" t="str">
        <f>VLOOKUP(A822,'WinBUGS output'!A:C,3,FALSE)</f>
        <v>Escitalopram</v>
      </c>
      <c r="D822" s="5" t="str">
        <f>VLOOKUP(B822,'WinBUGS output'!A:C,3,FALSE)</f>
        <v>Behavioural activation (BA)</v>
      </c>
      <c r="E822" s="5" t="str">
        <f>FIXED('WinBUGS output'!N821,2)</f>
        <v>-0.61</v>
      </c>
      <c r="F822" s="5" t="str">
        <f>FIXED('WinBUGS output'!M821,2)</f>
        <v>-1.08</v>
      </c>
      <c r="G822" s="5" t="str">
        <f>FIXED('WinBUGS output'!O821,2)</f>
        <v>-0.17</v>
      </c>
      <c r="H822" s="37"/>
      <c r="I822" s="37"/>
      <c r="J822" s="37"/>
    </row>
    <row r="823" spans="1:10" x14ac:dyDescent="0.25">
      <c r="A823">
        <v>16</v>
      </c>
      <c r="B823">
        <v>41</v>
      </c>
      <c r="C823" s="5" t="str">
        <f>VLOOKUP(A823,'WinBUGS output'!A:C,3,FALSE)</f>
        <v>Escitalopram</v>
      </c>
      <c r="D823" s="5" t="str">
        <f>VLOOKUP(B823,'WinBUGS output'!A:C,3,FALSE)</f>
        <v>CBT individual (under 15 sessions)</v>
      </c>
      <c r="E823" s="5" t="str">
        <f>FIXED('WinBUGS output'!N822,2)</f>
        <v>-0.35</v>
      </c>
      <c r="F823" s="5" t="str">
        <f>FIXED('WinBUGS output'!M822,2)</f>
        <v>-0.82</v>
      </c>
      <c r="G823" s="5" t="str">
        <f>FIXED('WinBUGS output'!O822,2)</f>
        <v>0.10</v>
      </c>
      <c r="H823" s="37"/>
      <c r="I823" s="37"/>
      <c r="J823" s="37"/>
    </row>
    <row r="824" spans="1:10" x14ac:dyDescent="0.25">
      <c r="A824">
        <v>16</v>
      </c>
      <c r="B824">
        <v>42</v>
      </c>
      <c r="C824" s="5" t="str">
        <f>VLOOKUP(A824,'WinBUGS output'!A:C,3,FALSE)</f>
        <v>Escitalopram</v>
      </c>
      <c r="D824" s="5" t="str">
        <f>VLOOKUP(B824,'WinBUGS output'!A:C,3,FALSE)</f>
        <v>CBT individual (under 15 sessions) + TAU</v>
      </c>
      <c r="E824" s="5" t="str">
        <f>FIXED('WinBUGS output'!N823,2)</f>
        <v>-0.34</v>
      </c>
      <c r="F824" s="5" t="str">
        <f>FIXED('WinBUGS output'!M823,2)</f>
        <v>-0.84</v>
      </c>
      <c r="G824" s="5" t="str">
        <f>FIXED('WinBUGS output'!O823,2)</f>
        <v>0.14</v>
      </c>
      <c r="H824" s="37"/>
      <c r="I824" s="37"/>
      <c r="J824" s="37"/>
    </row>
    <row r="825" spans="1:10" x14ac:dyDescent="0.25">
      <c r="A825">
        <v>16</v>
      </c>
      <c r="B825">
        <v>43</v>
      </c>
      <c r="C825" s="5" t="str">
        <f>VLOOKUP(A825,'WinBUGS output'!A:C,3,FALSE)</f>
        <v>Escitalopram</v>
      </c>
      <c r="D825" s="5" t="str">
        <f>VLOOKUP(B825,'WinBUGS output'!A:C,3,FALSE)</f>
        <v>CBT individual (over 15 sessions)</v>
      </c>
      <c r="E825" s="5" t="str">
        <f>FIXED('WinBUGS output'!N824,2)</f>
        <v>-0.31</v>
      </c>
      <c r="F825" s="5" t="str">
        <f>FIXED('WinBUGS output'!M824,2)</f>
        <v>-0.69</v>
      </c>
      <c r="G825" s="5" t="str">
        <f>FIXED('WinBUGS output'!O824,2)</f>
        <v>0.04</v>
      </c>
      <c r="H825" s="37"/>
      <c r="I825" s="37"/>
      <c r="J825" s="37"/>
    </row>
    <row r="826" spans="1:10" x14ac:dyDescent="0.25">
      <c r="A826">
        <v>16</v>
      </c>
      <c r="B826">
        <v>44</v>
      </c>
      <c r="C826" s="5" t="str">
        <f>VLOOKUP(A826,'WinBUGS output'!A:C,3,FALSE)</f>
        <v>Escitalopram</v>
      </c>
      <c r="D826" s="5" t="str">
        <f>VLOOKUP(B826,'WinBUGS output'!A:C,3,FALSE)</f>
        <v>CBT individual (over 15 sessions) + TAU</v>
      </c>
      <c r="E826" s="5" t="str">
        <f>FIXED('WinBUGS output'!N825,2)</f>
        <v>0.36</v>
      </c>
      <c r="F826" s="5" t="str">
        <f>FIXED('WinBUGS output'!M825,2)</f>
        <v>-0.44</v>
      </c>
      <c r="G826" s="5" t="str">
        <f>FIXED('WinBUGS output'!O825,2)</f>
        <v>1.32</v>
      </c>
      <c r="H826" s="37"/>
      <c r="I826" s="37"/>
      <c r="J826" s="37"/>
    </row>
    <row r="827" spans="1:10" x14ac:dyDescent="0.25">
      <c r="A827">
        <v>16</v>
      </c>
      <c r="B827">
        <v>45</v>
      </c>
      <c r="C827" s="5" t="str">
        <f>VLOOKUP(A827,'WinBUGS output'!A:C,3,FALSE)</f>
        <v>Escitalopram</v>
      </c>
      <c r="D827" s="5" t="str">
        <f>VLOOKUP(B827,'WinBUGS output'!A:C,3,FALSE)</f>
        <v>Rational emotive behaviour therapy (REBT) individual</v>
      </c>
      <c r="E827" s="5" t="str">
        <f>FIXED('WinBUGS output'!N826,2)</f>
        <v>-0.31</v>
      </c>
      <c r="F827" s="5" t="str">
        <f>FIXED('WinBUGS output'!M826,2)</f>
        <v>-0.82</v>
      </c>
      <c r="G827" s="5" t="str">
        <f>FIXED('WinBUGS output'!O826,2)</f>
        <v>0.19</v>
      </c>
      <c r="H827" s="37"/>
      <c r="I827" s="37"/>
      <c r="J827" s="37"/>
    </row>
    <row r="828" spans="1:10" x14ac:dyDescent="0.25">
      <c r="A828">
        <v>16</v>
      </c>
      <c r="B828">
        <v>46</v>
      </c>
      <c r="C828" s="5" t="str">
        <f>VLOOKUP(A828,'WinBUGS output'!A:C,3,FALSE)</f>
        <v>Escitalopram</v>
      </c>
      <c r="D828" s="5" t="str">
        <f>VLOOKUP(B828,'WinBUGS output'!A:C,3,FALSE)</f>
        <v>Third-wave cognitive therapy individual</v>
      </c>
      <c r="E828" s="5" t="str">
        <f>FIXED('WinBUGS output'!N827,2)</f>
        <v>-0.43</v>
      </c>
      <c r="F828" s="5" t="str">
        <f>FIXED('WinBUGS output'!M827,2)</f>
        <v>-0.93</v>
      </c>
      <c r="G828" s="5" t="str">
        <f>FIXED('WinBUGS output'!O827,2)</f>
        <v>0.05</v>
      </c>
      <c r="H828" s="37"/>
      <c r="I828" s="37"/>
      <c r="J828" s="37"/>
    </row>
    <row r="829" spans="1:10" x14ac:dyDescent="0.25">
      <c r="A829">
        <v>16</v>
      </c>
      <c r="B829">
        <v>47</v>
      </c>
      <c r="C829" s="5" t="str">
        <f>VLOOKUP(A829,'WinBUGS output'!A:C,3,FALSE)</f>
        <v>Escitalopram</v>
      </c>
      <c r="D829" s="5" t="str">
        <f>VLOOKUP(B829,'WinBUGS output'!A:C,3,FALSE)</f>
        <v>Third-wave cognitive therapy individual + TAU</v>
      </c>
      <c r="E829" s="5" t="str">
        <f>FIXED('WinBUGS output'!N828,2)</f>
        <v>-0.42</v>
      </c>
      <c r="F829" s="5" t="str">
        <f>FIXED('WinBUGS output'!M828,2)</f>
        <v>-1.05</v>
      </c>
      <c r="G829" s="5" t="str">
        <f>FIXED('WinBUGS output'!O828,2)</f>
        <v>0.16</v>
      </c>
      <c r="H829" s="37"/>
      <c r="I829" s="37"/>
      <c r="J829" s="37"/>
    </row>
    <row r="830" spans="1:10" x14ac:dyDescent="0.25">
      <c r="A830">
        <v>16</v>
      </c>
      <c r="B830">
        <v>48</v>
      </c>
      <c r="C830" s="5" t="str">
        <f>VLOOKUP(A830,'WinBUGS output'!A:C,3,FALSE)</f>
        <v>Escitalopram</v>
      </c>
      <c r="D830" s="5" t="str">
        <f>VLOOKUP(B830,'WinBUGS output'!A:C,3,FALSE)</f>
        <v>CBT group (under 15 sessions)</v>
      </c>
      <c r="E830" s="5" t="str">
        <f>FIXED('WinBUGS output'!N829,2)</f>
        <v>0.01</v>
      </c>
      <c r="F830" s="5" t="str">
        <f>FIXED('WinBUGS output'!M829,2)</f>
        <v>-0.42</v>
      </c>
      <c r="G830" s="5" t="str">
        <f>FIXED('WinBUGS output'!O829,2)</f>
        <v>0.42</v>
      </c>
      <c r="H830" s="37"/>
      <c r="I830" s="37"/>
      <c r="J830" s="37"/>
    </row>
    <row r="831" spans="1:10" x14ac:dyDescent="0.25">
      <c r="A831">
        <v>16</v>
      </c>
      <c r="B831">
        <v>49</v>
      </c>
      <c r="C831" s="5" t="str">
        <f>VLOOKUP(A831,'WinBUGS output'!A:C,3,FALSE)</f>
        <v>Escitalopram</v>
      </c>
      <c r="D831" s="5" t="str">
        <f>VLOOKUP(B831,'WinBUGS output'!A:C,3,FALSE)</f>
        <v>CBT group (under 15 sessions) + TAU</v>
      </c>
      <c r="E831" s="5" t="str">
        <f>FIXED('WinBUGS output'!N830,2)</f>
        <v>-0.05</v>
      </c>
      <c r="F831" s="5" t="str">
        <f>FIXED('WinBUGS output'!M830,2)</f>
        <v>-0.57</v>
      </c>
      <c r="G831" s="5" t="str">
        <f>FIXED('WinBUGS output'!O830,2)</f>
        <v>0.42</v>
      </c>
      <c r="H831" s="37"/>
      <c r="I831" s="37"/>
      <c r="J831" s="37"/>
    </row>
    <row r="832" spans="1:10" x14ac:dyDescent="0.25">
      <c r="A832">
        <v>16</v>
      </c>
      <c r="B832">
        <v>50</v>
      </c>
      <c r="C832" s="5" t="str">
        <f>VLOOKUP(A832,'WinBUGS output'!A:C,3,FALSE)</f>
        <v>Escitalopram</v>
      </c>
      <c r="D832" s="5" t="str">
        <f>VLOOKUP(B832,'WinBUGS output'!A:C,3,FALSE)</f>
        <v>Coping with Depression course (group)</v>
      </c>
      <c r="E832" s="5" t="str">
        <f>FIXED('WinBUGS output'!N831,2)</f>
        <v>0.14</v>
      </c>
      <c r="F832" s="5" t="str">
        <f>FIXED('WinBUGS output'!M831,2)</f>
        <v>-0.35</v>
      </c>
      <c r="G832" s="5" t="str">
        <f>FIXED('WinBUGS output'!O831,2)</f>
        <v>0.65</v>
      </c>
      <c r="H832" s="37"/>
      <c r="I832" s="37"/>
      <c r="J832" s="37"/>
    </row>
    <row r="833" spans="1:10" x14ac:dyDescent="0.25">
      <c r="A833">
        <v>16</v>
      </c>
      <c r="B833">
        <v>51</v>
      </c>
      <c r="C833" s="5" t="str">
        <f>VLOOKUP(A833,'WinBUGS output'!A:C,3,FALSE)</f>
        <v>Escitalopram</v>
      </c>
      <c r="D833" s="5" t="str">
        <f>VLOOKUP(B833,'WinBUGS output'!A:C,3,FALSE)</f>
        <v>Third-wave cognitive therapy group</v>
      </c>
      <c r="E833" s="5" t="str">
        <f>FIXED('WinBUGS output'!N832,2)</f>
        <v>0.13</v>
      </c>
      <c r="F833" s="5" t="str">
        <f>FIXED('WinBUGS output'!M832,2)</f>
        <v>-0.33</v>
      </c>
      <c r="G833" s="5" t="str">
        <f>FIXED('WinBUGS output'!O832,2)</f>
        <v>0.61</v>
      </c>
      <c r="H833" s="37"/>
      <c r="I833" s="37"/>
      <c r="J833" s="37"/>
    </row>
    <row r="834" spans="1:10" x14ac:dyDescent="0.25">
      <c r="A834">
        <v>16</v>
      </c>
      <c r="B834">
        <v>52</v>
      </c>
      <c r="C834" s="5" t="str">
        <f>VLOOKUP(A834,'WinBUGS output'!A:C,3,FALSE)</f>
        <v>Escitalopram</v>
      </c>
      <c r="D834" s="5" t="str">
        <f>VLOOKUP(B834,'WinBUGS output'!A:C,3,FALSE)</f>
        <v>Third-wave cognitive therapy group + TAU</v>
      </c>
      <c r="E834" s="5" t="str">
        <f>FIXED('WinBUGS output'!N833,2)</f>
        <v>0.04</v>
      </c>
      <c r="F834" s="5" t="str">
        <f>FIXED('WinBUGS output'!M833,2)</f>
        <v>-0.55</v>
      </c>
      <c r="G834" s="5" t="str">
        <f>FIXED('WinBUGS output'!O833,2)</f>
        <v>0.61</v>
      </c>
      <c r="H834" s="37"/>
      <c r="I834" s="37"/>
      <c r="J834" s="37"/>
    </row>
    <row r="835" spans="1:10" x14ac:dyDescent="0.25">
      <c r="A835">
        <v>16</v>
      </c>
      <c r="B835">
        <v>53</v>
      </c>
      <c r="C835" s="5" t="str">
        <f>VLOOKUP(A835,'WinBUGS output'!A:C,3,FALSE)</f>
        <v>Escitalopram</v>
      </c>
      <c r="D835" s="5" t="str">
        <f>VLOOKUP(B835,'WinBUGS output'!A:C,3,FALSE)</f>
        <v>CBT individual (over 15 sessions) + any TCA</v>
      </c>
      <c r="E835" s="5" t="str">
        <f>FIXED('WinBUGS output'!N834,2)</f>
        <v>-0.52</v>
      </c>
      <c r="F835" s="5" t="str">
        <f>FIXED('WinBUGS output'!M834,2)</f>
        <v>-1.05</v>
      </c>
      <c r="G835" s="5" t="str">
        <f>FIXED('WinBUGS output'!O834,2)</f>
        <v>0.02</v>
      </c>
      <c r="H835" s="37"/>
      <c r="I835" s="37"/>
      <c r="J835" s="37"/>
    </row>
    <row r="836" spans="1:10" x14ac:dyDescent="0.25">
      <c r="A836">
        <v>16</v>
      </c>
      <c r="B836">
        <v>54</v>
      </c>
      <c r="C836" s="5" t="str">
        <f>VLOOKUP(A836,'WinBUGS output'!A:C,3,FALSE)</f>
        <v>Escitalopram</v>
      </c>
      <c r="D836" s="5" t="str">
        <f>VLOOKUP(B836,'WinBUGS output'!A:C,3,FALSE)</f>
        <v>CBT individual (over 15 sessions) + imipramine</v>
      </c>
      <c r="E836" s="5" t="str">
        <f>FIXED('WinBUGS output'!N835,2)</f>
        <v>-0.56</v>
      </c>
      <c r="F836" s="5" t="str">
        <f>FIXED('WinBUGS output'!M835,2)</f>
        <v>-1.16</v>
      </c>
      <c r="G836" s="5" t="str">
        <f>FIXED('WinBUGS output'!O835,2)</f>
        <v>0.03</v>
      </c>
      <c r="H836" s="37"/>
      <c r="I836" s="37"/>
      <c r="J836" s="37"/>
    </row>
    <row r="837" spans="1:10" x14ac:dyDescent="0.25">
      <c r="A837">
        <v>16</v>
      </c>
      <c r="B837">
        <v>55</v>
      </c>
      <c r="C837" s="5" t="str">
        <f>VLOOKUP(A837,'WinBUGS output'!A:C,3,FALSE)</f>
        <v>Escitalopram</v>
      </c>
      <c r="D837" s="5" t="str">
        <f>VLOOKUP(B837,'WinBUGS output'!A:C,3,FALSE)</f>
        <v>Supportive psychotherapy + any SSRI</v>
      </c>
      <c r="E837" s="5" t="str">
        <f>FIXED('WinBUGS output'!N836,2)</f>
        <v>-1.09</v>
      </c>
      <c r="F837" s="5" t="str">
        <f>FIXED('WinBUGS output'!M836,2)</f>
        <v>-2.57</v>
      </c>
      <c r="G837" s="5" t="str">
        <f>FIXED('WinBUGS output'!O836,2)</f>
        <v>0.40</v>
      </c>
      <c r="H837" s="37"/>
      <c r="I837" s="37"/>
      <c r="J837" s="37"/>
    </row>
    <row r="838" spans="1:10" x14ac:dyDescent="0.25">
      <c r="A838">
        <v>16</v>
      </c>
      <c r="B838">
        <v>56</v>
      </c>
      <c r="C838" s="5" t="str">
        <f>VLOOKUP(A838,'WinBUGS output'!A:C,3,FALSE)</f>
        <v>Escitalopram</v>
      </c>
      <c r="D838" s="5" t="str">
        <f>VLOOKUP(B838,'WinBUGS output'!A:C,3,FALSE)</f>
        <v>Interpersonal psychotherapy (IPT) + any AD</v>
      </c>
      <c r="E838" s="5" t="str">
        <f>FIXED('WinBUGS output'!N837,2)</f>
        <v>-1.21</v>
      </c>
      <c r="F838" s="5" t="str">
        <f>FIXED('WinBUGS output'!M837,2)</f>
        <v>-1.91</v>
      </c>
      <c r="G838" s="5" t="str">
        <f>FIXED('WinBUGS output'!O837,2)</f>
        <v>-0.50</v>
      </c>
      <c r="H838" s="37"/>
      <c r="I838" s="37"/>
      <c r="J838" s="37"/>
    </row>
    <row r="839" spans="1:10" x14ac:dyDescent="0.25">
      <c r="A839">
        <v>16</v>
      </c>
      <c r="B839">
        <v>57</v>
      </c>
      <c r="C839" s="5" t="str">
        <f>VLOOKUP(A839,'WinBUGS output'!A:C,3,FALSE)</f>
        <v>Escitalopram</v>
      </c>
      <c r="D839" s="5" t="str">
        <f>VLOOKUP(B839,'WinBUGS output'!A:C,3,FALSE)</f>
        <v>Short-term psychodynamic psychotherapy individual + Any AD</v>
      </c>
      <c r="E839" s="5" t="str">
        <f>FIXED('WinBUGS output'!N838,2)</f>
        <v>-0.86</v>
      </c>
      <c r="F839" s="5" t="str">
        <f>FIXED('WinBUGS output'!M838,2)</f>
        <v>-1.56</v>
      </c>
      <c r="G839" s="5" t="str">
        <f>FIXED('WinBUGS output'!O838,2)</f>
        <v>-0.16</v>
      </c>
      <c r="H839" s="37"/>
      <c r="I839" s="37"/>
      <c r="J839" s="37"/>
    </row>
    <row r="840" spans="1:10" x14ac:dyDescent="0.25">
      <c r="A840">
        <v>16</v>
      </c>
      <c r="B840">
        <v>58</v>
      </c>
      <c r="C840" s="5" t="str">
        <f>VLOOKUP(A840,'WinBUGS output'!A:C,3,FALSE)</f>
        <v>Escitalopram</v>
      </c>
      <c r="D840" s="5" t="str">
        <f>VLOOKUP(B840,'WinBUGS output'!A:C,3,FALSE)</f>
        <v>Short-term psychodynamic psychotherapy individual + any SSRI</v>
      </c>
      <c r="E840" s="5" t="str">
        <f>FIXED('WinBUGS output'!N839,2)</f>
        <v>-0.86</v>
      </c>
      <c r="F840" s="5" t="str">
        <f>FIXED('WinBUGS output'!M839,2)</f>
        <v>-2.10</v>
      </c>
      <c r="G840" s="5" t="str">
        <f>FIXED('WinBUGS output'!O839,2)</f>
        <v>0.38</v>
      </c>
      <c r="H840" s="37"/>
      <c r="I840" s="37"/>
      <c r="J840" s="37"/>
    </row>
    <row r="841" spans="1:10" x14ac:dyDescent="0.25">
      <c r="A841">
        <v>16</v>
      </c>
      <c r="B841">
        <v>59</v>
      </c>
      <c r="C841" s="5" t="str">
        <f>VLOOKUP(A841,'WinBUGS output'!A:C,3,FALSE)</f>
        <v>Escitalopram</v>
      </c>
      <c r="D841" s="5" t="str">
        <f>VLOOKUP(B841,'WinBUGS output'!A:C,3,FALSE)</f>
        <v>CBT individual (over 15 sessions) + Pill placebo</v>
      </c>
      <c r="E841" s="5" t="str">
        <f>FIXED('WinBUGS output'!N840,2)</f>
        <v>-1.05</v>
      </c>
      <c r="F841" s="5" t="str">
        <f>FIXED('WinBUGS output'!M840,2)</f>
        <v>-1.75</v>
      </c>
      <c r="G841" s="5" t="str">
        <f>FIXED('WinBUGS output'!O840,2)</f>
        <v>-0.34</v>
      </c>
      <c r="H841" s="37"/>
      <c r="I841" s="37"/>
      <c r="J841" s="37"/>
    </row>
    <row r="842" spans="1:10" x14ac:dyDescent="0.25">
      <c r="A842">
        <v>16</v>
      </c>
      <c r="B842">
        <v>60</v>
      </c>
      <c r="C842" s="5" t="str">
        <f>VLOOKUP(A842,'WinBUGS output'!A:C,3,FALSE)</f>
        <v>Escitalopram</v>
      </c>
      <c r="D842" s="5" t="str">
        <f>VLOOKUP(B842,'WinBUGS output'!A:C,3,FALSE)</f>
        <v>Exercise + Sertraline</v>
      </c>
      <c r="E842" s="5" t="str">
        <f>FIXED('WinBUGS output'!N841,2)</f>
        <v>-0.85</v>
      </c>
      <c r="F842" s="5" t="str">
        <f>FIXED('WinBUGS output'!M841,2)</f>
        <v>-1.47</v>
      </c>
      <c r="G842" s="5" t="str">
        <f>FIXED('WinBUGS output'!O841,2)</f>
        <v>-0.21</v>
      </c>
      <c r="H842" s="37"/>
      <c r="I842" s="37"/>
      <c r="J842" s="37"/>
    </row>
    <row r="843" spans="1:10" x14ac:dyDescent="0.25">
      <c r="A843">
        <v>16</v>
      </c>
      <c r="B843">
        <v>61</v>
      </c>
      <c r="C843" s="5" t="str">
        <f>VLOOKUP(A843,'WinBUGS output'!A:C,3,FALSE)</f>
        <v>Escitalopram</v>
      </c>
      <c r="D843" s="5" t="str">
        <f>VLOOKUP(B843,'WinBUGS output'!A:C,3,FALSE)</f>
        <v>Cognitive bibliotherapy + escitalopram</v>
      </c>
      <c r="E843" s="5" t="str">
        <f>FIXED('WinBUGS output'!N842,2)</f>
        <v>0.01</v>
      </c>
      <c r="F843" s="5" t="str">
        <f>FIXED('WinBUGS output'!M842,2)</f>
        <v>-0.58</v>
      </c>
      <c r="G843" s="5" t="str">
        <f>FIXED('WinBUGS output'!O842,2)</f>
        <v>0.60</v>
      </c>
      <c r="H843" s="37" t="s">
        <v>2523</v>
      </c>
      <c r="I843" s="37" t="s">
        <v>2555</v>
      </c>
      <c r="J843" s="37" t="s">
        <v>2646</v>
      </c>
    </row>
    <row r="844" spans="1:10" x14ac:dyDescent="0.25">
      <c r="A844">
        <v>17</v>
      </c>
      <c r="B844">
        <v>18</v>
      </c>
      <c r="C844" s="5" t="str">
        <f>VLOOKUP(A844,'WinBUGS output'!A:C,3,FALSE)</f>
        <v>Fluoxetine</v>
      </c>
      <c r="D844" s="5" t="str">
        <f>VLOOKUP(B844,'WinBUGS output'!A:C,3,FALSE)</f>
        <v>Sertraline</v>
      </c>
      <c r="E844" s="5" t="str">
        <f>FIXED('WinBUGS output'!N843,2)</f>
        <v>0.08</v>
      </c>
      <c r="F844" s="5" t="str">
        <f>FIXED('WinBUGS output'!M843,2)</f>
        <v>-0.13</v>
      </c>
      <c r="G844" s="5" t="str">
        <f>FIXED('WinBUGS output'!O843,2)</f>
        <v>0.34</v>
      </c>
      <c r="H844" s="37"/>
      <c r="I844" s="37"/>
      <c r="J844" s="37"/>
    </row>
    <row r="845" spans="1:10" x14ac:dyDescent="0.25">
      <c r="A845">
        <v>17</v>
      </c>
      <c r="B845">
        <v>19</v>
      </c>
      <c r="C845" s="5" t="str">
        <f>VLOOKUP(A845,'WinBUGS output'!A:C,3,FALSE)</f>
        <v>Fluoxetine</v>
      </c>
      <c r="D845" s="5" t="str">
        <f>VLOOKUP(B845,'WinBUGS output'!A:C,3,FALSE)</f>
        <v>Any AD</v>
      </c>
      <c r="E845" s="5" t="str">
        <f>FIXED('WinBUGS output'!N844,2)</f>
        <v>-0.32</v>
      </c>
      <c r="F845" s="5" t="str">
        <f>FIXED('WinBUGS output'!M844,2)</f>
        <v>-0.68</v>
      </c>
      <c r="G845" s="5" t="str">
        <f>FIXED('WinBUGS output'!O844,2)</f>
        <v>0.06</v>
      </c>
      <c r="H845" s="37"/>
      <c r="I845" s="37"/>
      <c r="J845" s="37"/>
    </row>
    <row r="846" spans="1:10" x14ac:dyDescent="0.25">
      <c r="A846">
        <v>17</v>
      </c>
      <c r="B846">
        <v>20</v>
      </c>
      <c r="C846" s="5" t="str">
        <f>VLOOKUP(A846,'WinBUGS output'!A:C,3,FALSE)</f>
        <v>Fluoxetine</v>
      </c>
      <c r="D846" s="5" t="str">
        <f>VLOOKUP(B846,'WinBUGS output'!A:C,3,FALSE)</f>
        <v>Short-term psychodynamic psychotherapy individual</v>
      </c>
      <c r="E846" s="5" t="str">
        <f>FIXED('WinBUGS output'!N845,2)</f>
        <v>0.02</v>
      </c>
      <c r="F846" s="5" t="str">
        <f>FIXED('WinBUGS output'!M845,2)</f>
        <v>-0.36</v>
      </c>
      <c r="G846" s="5" t="str">
        <f>FIXED('WinBUGS output'!O845,2)</f>
        <v>0.40</v>
      </c>
      <c r="H846" s="37" t="s">
        <v>2647</v>
      </c>
      <c r="I846" s="37" t="s">
        <v>2592</v>
      </c>
      <c r="J846" s="37" t="s">
        <v>2648</v>
      </c>
    </row>
    <row r="847" spans="1:10" x14ac:dyDescent="0.25">
      <c r="A847">
        <v>17</v>
      </c>
      <c r="B847">
        <v>21</v>
      </c>
      <c r="C847" s="5" t="str">
        <f>VLOOKUP(A847,'WinBUGS output'!A:C,3,FALSE)</f>
        <v>Fluoxetine</v>
      </c>
      <c r="D847" s="5" t="str">
        <f>VLOOKUP(B847,'WinBUGS output'!A:C,3,FALSE)</f>
        <v>Cognitive bibliotherapy with support</v>
      </c>
      <c r="E847" s="5" t="str">
        <f>FIXED('WinBUGS output'!N846,2)</f>
        <v>0.08</v>
      </c>
      <c r="F847" s="5" t="str">
        <f>FIXED('WinBUGS output'!M846,2)</f>
        <v>-0.34</v>
      </c>
      <c r="G847" s="5" t="str">
        <f>FIXED('WinBUGS output'!O846,2)</f>
        <v>0.51</v>
      </c>
      <c r="H847" s="37"/>
      <c r="I847" s="37"/>
      <c r="J847" s="37"/>
    </row>
    <row r="848" spans="1:10" x14ac:dyDescent="0.25">
      <c r="A848">
        <v>17</v>
      </c>
      <c r="B848">
        <v>22</v>
      </c>
      <c r="C848" s="5" t="str">
        <f>VLOOKUP(A848,'WinBUGS output'!A:C,3,FALSE)</f>
        <v>Fluoxetine</v>
      </c>
      <c r="D848" s="5" t="str">
        <f>VLOOKUP(B848,'WinBUGS output'!A:C,3,FALSE)</f>
        <v>Computerised behavioural activation with support</v>
      </c>
      <c r="E848" s="5" t="str">
        <f>FIXED('WinBUGS output'!N847,2)</f>
        <v>-0.10</v>
      </c>
      <c r="F848" s="5" t="str">
        <f>FIXED('WinBUGS output'!M847,2)</f>
        <v>-0.62</v>
      </c>
      <c r="G848" s="5" t="str">
        <f>FIXED('WinBUGS output'!O847,2)</f>
        <v>0.41</v>
      </c>
      <c r="H848" s="37"/>
      <c r="I848" s="37"/>
      <c r="J848" s="37"/>
    </row>
    <row r="849" spans="1:10" x14ac:dyDescent="0.25">
      <c r="A849">
        <v>17</v>
      </c>
      <c r="B849">
        <v>23</v>
      </c>
      <c r="C849" s="5" t="str">
        <f>VLOOKUP(A849,'WinBUGS output'!A:C,3,FALSE)</f>
        <v>Fluoxetine</v>
      </c>
      <c r="D849" s="5" t="str">
        <f>VLOOKUP(B849,'WinBUGS output'!A:C,3,FALSE)</f>
        <v>Computerised psychodynamic therapy with support</v>
      </c>
      <c r="E849" s="5" t="str">
        <f>FIXED('WinBUGS output'!N848,2)</f>
        <v>-0.48</v>
      </c>
      <c r="F849" s="5" t="str">
        <f>FIXED('WinBUGS output'!M848,2)</f>
        <v>-1.16</v>
      </c>
      <c r="G849" s="5" t="str">
        <f>FIXED('WinBUGS output'!O848,2)</f>
        <v>0.12</v>
      </c>
      <c r="H849" s="37"/>
      <c r="I849" s="37"/>
      <c r="J849" s="37"/>
    </row>
    <row r="850" spans="1:10" x14ac:dyDescent="0.25">
      <c r="A850">
        <v>17</v>
      </c>
      <c r="B850">
        <v>24</v>
      </c>
      <c r="C850" s="5" t="str">
        <f>VLOOKUP(A850,'WinBUGS output'!A:C,3,FALSE)</f>
        <v>Fluoxetine</v>
      </c>
      <c r="D850" s="5" t="str">
        <f>VLOOKUP(B850,'WinBUGS output'!A:C,3,FALSE)</f>
        <v>Computerised-CBT (CCBT) with support</v>
      </c>
      <c r="E850" s="5" t="str">
        <f>FIXED('WinBUGS output'!N849,2)</f>
        <v>-0.15</v>
      </c>
      <c r="F850" s="5" t="str">
        <f>FIXED('WinBUGS output'!M849,2)</f>
        <v>-0.54</v>
      </c>
      <c r="G850" s="5" t="str">
        <f>FIXED('WinBUGS output'!O849,2)</f>
        <v>0.24</v>
      </c>
      <c r="H850" s="37"/>
      <c r="I850" s="37"/>
      <c r="J850" s="37"/>
    </row>
    <row r="851" spans="1:10" x14ac:dyDescent="0.25">
      <c r="A851">
        <v>17</v>
      </c>
      <c r="B851">
        <v>25</v>
      </c>
      <c r="C851" s="5" t="str">
        <f>VLOOKUP(A851,'WinBUGS output'!A:C,3,FALSE)</f>
        <v>Fluoxetine</v>
      </c>
      <c r="D851" s="5" t="str">
        <f>VLOOKUP(B851,'WinBUGS output'!A:C,3,FALSE)</f>
        <v>Computerised-CBT (CCBT) with support + TAU</v>
      </c>
      <c r="E851" s="5" t="str">
        <f>FIXED('WinBUGS output'!N850,2)</f>
        <v>0.06</v>
      </c>
      <c r="F851" s="5" t="str">
        <f>FIXED('WinBUGS output'!M850,2)</f>
        <v>-0.47</v>
      </c>
      <c r="G851" s="5" t="str">
        <f>FIXED('WinBUGS output'!O850,2)</f>
        <v>0.63</v>
      </c>
      <c r="H851" s="37"/>
      <c r="I851" s="37"/>
      <c r="J851" s="37"/>
    </row>
    <row r="852" spans="1:10" x14ac:dyDescent="0.25">
      <c r="A852">
        <v>17</v>
      </c>
      <c r="B852">
        <v>26</v>
      </c>
      <c r="C852" s="5" t="str">
        <f>VLOOKUP(A852,'WinBUGS output'!A:C,3,FALSE)</f>
        <v>Fluoxetine</v>
      </c>
      <c r="D852" s="5" t="str">
        <f>VLOOKUP(B852,'WinBUGS output'!A:C,3,FALSE)</f>
        <v>Cognitive bibliotherapy</v>
      </c>
      <c r="E852" s="5" t="str">
        <f>FIXED('WinBUGS output'!N851,2)</f>
        <v>0.23</v>
      </c>
      <c r="F852" s="5" t="str">
        <f>FIXED('WinBUGS output'!M851,2)</f>
        <v>-0.13</v>
      </c>
      <c r="G852" s="5" t="str">
        <f>FIXED('WinBUGS output'!O851,2)</f>
        <v>0.59</v>
      </c>
      <c r="H852" s="37"/>
      <c r="I852" s="37"/>
      <c r="J852" s="37"/>
    </row>
    <row r="853" spans="1:10" x14ac:dyDescent="0.25">
      <c r="A853">
        <v>17</v>
      </c>
      <c r="B853">
        <v>27</v>
      </c>
      <c r="C853" s="5" t="str">
        <f>VLOOKUP(A853,'WinBUGS output'!A:C,3,FALSE)</f>
        <v>Fluoxetine</v>
      </c>
      <c r="D853" s="5" t="str">
        <f>VLOOKUP(B853,'WinBUGS output'!A:C,3,FALSE)</f>
        <v>Cognitive bibliotherapy + TAU</v>
      </c>
      <c r="E853" s="5" t="str">
        <f>FIXED('WinBUGS output'!N852,2)</f>
        <v>0.49</v>
      </c>
      <c r="F853" s="5" t="str">
        <f>FIXED('WinBUGS output'!M852,2)</f>
        <v>-0.01</v>
      </c>
      <c r="G853" s="5" t="str">
        <f>FIXED('WinBUGS output'!O852,2)</f>
        <v>1.05</v>
      </c>
      <c r="H853" s="37"/>
      <c r="I853" s="37"/>
      <c r="J853" s="37"/>
    </row>
    <row r="854" spans="1:10" x14ac:dyDescent="0.25">
      <c r="A854">
        <v>17</v>
      </c>
      <c r="B854">
        <v>28</v>
      </c>
      <c r="C854" s="5" t="str">
        <f>VLOOKUP(A854,'WinBUGS output'!A:C,3,FALSE)</f>
        <v>Fluoxetine</v>
      </c>
      <c r="D854" s="5" t="str">
        <f>VLOOKUP(B854,'WinBUGS output'!A:C,3,FALSE)</f>
        <v>Computerised mindfulness intervention</v>
      </c>
      <c r="E854" s="5" t="str">
        <f>FIXED('WinBUGS output'!N853,2)</f>
        <v>0.19</v>
      </c>
      <c r="F854" s="5" t="str">
        <f>FIXED('WinBUGS output'!M853,2)</f>
        <v>-0.43</v>
      </c>
      <c r="G854" s="5" t="str">
        <f>FIXED('WinBUGS output'!O853,2)</f>
        <v>0.77</v>
      </c>
      <c r="H854" s="37"/>
      <c r="I854" s="37"/>
      <c r="J854" s="37"/>
    </row>
    <row r="855" spans="1:10" x14ac:dyDescent="0.25">
      <c r="A855">
        <v>17</v>
      </c>
      <c r="B855">
        <v>29</v>
      </c>
      <c r="C855" s="5" t="str">
        <f>VLOOKUP(A855,'WinBUGS output'!A:C,3,FALSE)</f>
        <v>Fluoxetine</v>
      </c>
      <c r="D855" s="5" t="str">
        <f>VLOOKUP(B855,'WinBUGS output'!A:C,3,FALSE)</f>
        <v>Computerised-CBT (CCBT)</v>
      </c>
      <c r="E855" s="5" t="str">
        <f>FIXED('WinBUGS output'!N854,2)</f>
        <v>0.09</v>
      </c>
      <c r="F855" s="5" t="str">
        <f>FIXED('WinBUGS output'!M854,2)</f>
        <v>-0.26</v>
      </c>
      <c r="G855" s="5" t="str">
        <f>FIXED('WinBUGS output'!O854,2)</f>
        <v>0.46</v>
      </c>
      <c r="H855" s="37"/>
      <c r="I855" s="37"/>
      <c r="J855" s="37"/>
    </row>
    <row r="856" spans="1:10" x14ac:dyDescent="0.25">
      <c r="A856">
        <v>17</v>
      </c>
      <c r="B856">
        <v>30</v>
      </c>
      <c r="C856" s="5" t="str">
        <f>VLOOKUP(A856,'WinBUGS output'!A:C,3,FALSE)</f>
        <v>Fluoxetine</v>
      </c>
      <c r="D856" s="5" t="str">
        <f>VLOOKUP(B856,'WinBUGS output'!A:C,3,FALSE)</f>
        <v>Online positive psychological intervention</v>
      </c>
      <c r="E856" s="5" t="str">
        <f>FIXED('WinBUGS output'!N855,2)</f>
        <v>0.46</v>
      </c>
      <c r="F856" s="5" t="str">
        <f>FIXED('WinBUGS output'!M855,2)</f>
        <v>-0.03</v>
      </c>
      <c r="G856" s="5" t="str">
        <f>FIXED('WinBUGS output'!O855,2)</f>
        <v>1.00</v>
      </c>
      <c r="H856" s="37"/>
      <c r="I856" s="37"/>
      <c r="J856" s="37"/>
    </row>
    <row r="857" spans="1:10" x14ac:dyDescent="0.25">
      <c r="A857">
        <v>17</v>
      </c>
      <c r="B857">
        <v>31</v>
      </c>
      <c r="C857" s="5" t="str">
        <f>VLOOKUP(A857,'WinBUGS output'!A:C,3,FALSE)</f>
        <v>Fluoxetine</v>
      </c>
      <c r="D857" s="5" t="str">
        <f>VLOOKUP(B857,'WinBUGS output'!A:C,3,FALSE)</f>
        <v>Psychoeducational website</v>
      </c>
      <c r="E857" s="5" t="str">
        <f>FIXED('WinBUGS output'!N856,2)</f>
        <v>0.18</v>
      </c>
      <c r="F857" s="5" t="str">
        <f>FIXED('WinBUGS output'!M856,2)</f>
        <v>-0.33</v>
      </c>
      <c r="G857" s="5" t="str">
        <f>FIXED('WinBUGS output'!O856,2)</f>
        <v>0.68</v>
      </c>
      <c r="H857" s="37"/>
      <c r="I857" s="37"/>
      <c r="J857" s="37"/>
    </row>
    <row r="858" spans="1:10" x14ac:dyDescent="0.25">
      <c r="A858">
        <v>17</v>
      </c>
      <c r="B858">
        <v>32</v>
      </c>
      <c r="C858" s="5" t="str">
        <f>VLOOKUP(A858,'WinBUGS output'!A:C,3,FALSE)</f>
        <v>Fluoxetine</v>
      </c>
      <c r="D858" s="5" t="str">
        <f>VLOOKUP(B858,'WinBUGS output'!A:C,3,FALSE)</f>
        <v>Tailored computerised psychoeducation and self-help strategies</v>
      </c>
      <c r="E858" s="5" t="str">
        <f>FIXED('WinBUGS output'!N857,2)</f>
        <v>0.60</v>
      </c>
      <c r="F858" s="5" t="str">
        <f>FIXED('WinBUGS output'!M857,2)</f>
        <v>0.03</v>
      </c>
      <c r="G858" s="5" t="str">
        <f>FIXED('WinBUGS output'!O857,2)</f>
        <v>1.28</v>
      </c>
      <c r="H858" s="37"/>
      <c r="I858" s="37"/>
      <c r="J858" s="37"/>
    </row>
    <row r="859" spans="1:10" x14ac:dyDescent="0.25">
      <c r="A859">
        <v>17</v>
      </c>
      <c r="B859">
        <v>33</v>
      </c>
      <c r="C859" s="5" t="str">
        <f>VLOOKUP(A859,'WinBUGS output'!A:C,3,FALSE)</f>
        <v>Fluoxetine</v>
      </c>
      <c r="D859" s="5" t="str">
        <f>VLOOKUP(B859,'WinBUGS output'!A:C,3,FALSE)</f>
        <v>Lifestyle factors discussion</v>
      </c>
      <c r="E859" s="5" t="str">
        <f>FIXED('WinBUGS output'!N858,2)</f>
        <v>0.40</v>
      </c>
      <c r="F859" s="5" t="str">
        <f>FIXED('WinBUGS output'!M858,2)</f>
        <v>-0.10</v>
      </c>
      <c r="G859" s="5" t="str">
        <f>FIXED('WinBUGS output'!O858,2)</f>
        <v>0.93</v>
      </c>
      <c r="H859" s="37"/>
      <c r="I859" s="37"/>
      <c r="J859" s="37"/>
    </row>
    <row r="860" spans="1:10" x14ac:dyDescent="0.25">
      <c r="A860">
        <v>17</v>
      </c>
      <c r="B860">
        <v>34</v>
      </c>
      <c r="C860" s="5" t="str">
        <f>VLOOKUP(A860,'WinBUGS output'!A:C,3,FALSE)</f>
        <v>Fluoxetine</v>
      </c>
      <c r="D860" s="5" t="str">
        <f>VLOOKUP(B860,'WinBUGS output'!A:C,3,FALSE)</f>
        <v>Psychoeducational group programme</v>
      </c>
      <c r="E860" s="5" t="str">
        <f>FIXED('WinBUGS output'!N859,2)</f>
        <v>0.27</v>
      </c>
      <c r="F860" s="5" t="str">
        <f>FIXED('WinBUGS output'!M859,2)</f>
        <v>-0.18</v>
      </c>
      <c r="G860" s="5" t="str">
        <f>FIXED('WinBUGS output'!O859,2)</f>
        <v>0.72</v>
      </c>
      <c r="H860" s="37"/>
      <c r="I860" s="37"/>
      <c r="J860" s="37"/>
    </row>
    <row r="861" spans="1:10" x14ac:dyDescent="0.25">
      <c r="A861">
        <v>17</v>
      </c>
      <c r="B861">
        <v>35</v>
      </c>
      <c r="C861" s="5" t="str">
        <f>VLOOKUP(A861,'WinBUGS output'!A:C,3,FALSE)</f>
        <v>Fluoxetine</v>
      </c>
      <c r="D861" s="5" t="str">
        <f>VLOOKUP(B861,'WinBUGS output'!A:C,3,FALSE)</f>
        <v>Psychoeducational group programme + TAU</v>
      </c>
      <c r="E861" s="5" t="str">
        <f>FIXED('WinBUGS output'!N860,2)</f>
        <v>0.21</v>
      </c>
      <c r="F861" s="5" t="str">
        <f>FIXED('WinBUGS output'!M860,2)</f>
        <v>-0.31</v>
      </c>
      <c r="G861" s="5" t="str">
        <f>FIXED('WinBUGS output'!O860,2)</f>
        <v>0.73</v>
      </c>
      <c r="H861" s="37"/>
      <c r="I861" s="37"/>
      <c r="J861" s="37"/>
    </row>
    <row r="862" spans="1:10" x14ac:dyDescent="0.25">
      <c r="A862">
        <v>17</v>
      </c>
      <c r="B862">
        <v>36</v>
      </c>
      <c r="C862" s="5" t="str">
        <f>VLOOKUP(A862,'WinBUGS output'!A:C,3,FALSE)</f>
        <v>Fluoxetine</v>
      </c>
      <c r="D862" s="5" t="str">
        <f>VLOOKUP(B862,'WinBUGS output'!A:C,3,FALSE)</f>
        <v>Interpersonal psychotherapy (IPT)</v>
      </c>
      <c r="E862" s="5" t="str">
        <f>FIXED('WinBUGS output'!N861,2)</f>
        <v>0.18</v>
      </c>
      <c r="F862" s="5" t="str">
        <f>FIXED('WinBUGS output'!M861,2)</f>
        <v>-0.17</v>
      </c>
      <c r="G862" s="5" t="str">
        <f>FIXED('WinBUGS output'!O861,2)</f>
        <v>0.54</v>
      </c>
      <c r="H862" s="37"/>
      <c r="I862" s="37"/>
      <c r="J862" s="37"/>
    </row>
    <row r="863" spans="1:10" x14ac:dyDescent="0.25">
      <c r="A863">
        <v>17</v>
      </c>
      <c r="B863">
        <v>37</v>
      </c>
      <c r="C863" s="5" t="str">
        <f>VLOOKUP(A863,'WinBUGS output'!A:C,3,FALSE)</f>
        <v>Fluoxetine</v>
      </c>
      <c r="D863" s="5" t="str">
        <f>VLOOKUP(B863,'WinBUGS output'!A:C,3,FALSE)</f>
        <v>Non-directive counselling</v>
      </c>
      <c r="E863" s="5" t="str">
        <f>FIXED('WinBUGS output'!N862,2)</f>
        <v>0.19</v>
      </c>
      <c r="F863" s="5" t="str">
        <f>FIXED('WinBUGS output'!M862,2)</f>
        <v>-0.26</v>
      </c>
      <c r="G863" s="5" t="str">
        <f>FIXED('WinBUGS output'!O862,2)</f>
        <v>0.65</v>
      </c>
      <c r="H863" s="37"/>
      <c r="I863" s="37"/>
      <c r="J863" s="37"/>
    </row>
    <row r="864" spans="1:10" x14ac:dyDescent="0.25">
      <c r="A864">
        <v>17</v>
      </c>
      <c r="B864">
        <v>38</v>
      </c>
      <c r="C864" s="5" t="str">
        <f>VLOOKUP(A864,'WinBUGS output'!A:C,3,FALSE)</f>
        <v>Fluoxetine</v>
      </c>
      <c r="D864" s="5" t="str">
        <f>VLOOKUP(B864,'WinBUGS output'!A:C,3,FALSE)</f>
        <v>Wheel of wellness counselling</v>
      </c>
      <c r="E864" s="5" t="str">
        <f>FIXED('WinBUGS output'!N863,2)</f>
        <v>0.24</v>
      </c>
      <c r="F864" s="5" t="str">
        <f>FIXED('WinBUGS output'!M863,2)</f>
        <v>-0.34</v>
      </c>
      <c r="G864" s="5" t="str">
        <f>FIXED('WinBUGS output'!O863,2)</f>
        <v>0.83</v>
      </c>
      <c r="H864" s="37"/>
      <c r="I864" s="37"/>
      <c r="J864" s="37"/>
    </row>
    <row r="865" spans="1:10" x14ac:dyDescent="0.25">
      <c r="A865">
        <v>17</v>
      </c>
      <c r="B865">
        <v>39</v>
      </c>
      <c r="C865" s="5" t="str">
        <f>VLOOKUP(A865,'WinBUGS output'!A:C,3,FALSE)</f>
        <v>Fluoxetine</v>
      </c>
      <c r="D865" s="5" t="str">
        <f>VLOOKUP(B865,'WinBUGS output'!A:C,3,FALSE)</f>
        <v>Problem solving individual + enhanced TAU</v>
      </c>
      <c r="E865" s="5" t="str">
        <f>FIXED('WinBUGS output'!N864,2)</f>
        <v>1.07</v>
      </c>
      <c r="F865" s="5" t="str">
        <f>FIXED('WinBUGS output'!M864,2)</f>
        <v>0.27</v>
      </c>
      <c r="G865" s="5" t="str">
        <f>FIXED('WinBUGS output'!O864,2)</f>
        <v>1.93</v>
      </c>
      <c r="H865" s="37"/>
      <c r="I865" s="37"/>
      <c r="J865" s="37"/>
    </row>
    <row r="866" spans="1:10" x14ac:dyDescent="0.25">
      <c r="A866">
        <v>17</v>
      </c>
      <c r="B866">
        <v>40</v>
      </c>
      <c r="C866" s="5" t="str">
        <f>VLOOKUP(A866,'WinBUGS output'!A:C,3,FALSE)</f>
        <v>Fluoxetine</v>
      </c>
      <c r="D866" s="5" t="str">
        <f>VLOOKUP(B866,'WinBUGS output'!A:C,3,FALSE)</f>
        <v>Behavioural activation (BA)</v>
      </c>
      <c r="E866" s="5" t="str">
        <f>FIXED('WinBUGS output'!N865,2)</f>
        <v>-0.49</v>
      </c>
      <c r="F866" s="5" t="str">
        <f>FIXED('WinBUGS output'!M865,2)</f>
        <v>-0.90</v>
      </c>
      <c r="G866" s="5" t="str">
        <f>FIXED('WinBUGS output'!O865,2)</f>
        <v>-0.07</v>
      </c>
      <c r="H866" s="37"/>
      <c r="I866" s="37"/>
      <c r="J866" s="37"/>
    </row>
    <row r="867" spans="1:10" x14ac:dyDescent="0.25">
      <c r="A867">
        <v>17</v>
      </c>
      <c r="B867">
        <v>41</v>
      </c>
      <c r="C867" s="5" t="str">
        <f>VLOOKUP(A867,'WinBUGS output'!A:C,3,FALSE)</f>
        <v>Fluoxetine</v>
      </c>
      <c r="D867" s="5" t="str">
        <f>VLOOKUP(B867,'WinBUGS output'!A:C,3,FALSE)</f>
        <v>CBT individual (under 15 sessions)</v>
      </c>
      <c r="E867" s="5" t="str">
        <f>FIXED('WinBUGS output'!N866,2)</f>
        <v>-0.22</v>
      </c>
      <c r="F867" s="5" t="str">
        <f>FIXED('WinBUGS output'!M866,2)</f>
        <v>-0.64</v>
      </c>
      <c r="G867" s="5" t="str">
        <f>FIXED('WinBUGS output'!O866,2)</f>
        <v>0.19</v>
      </c>
      <c r="H867" s="37"/>
      <c r="I867" s="37"/>
      <c r="J867" s="37"/>
    </row>
    <row r="868" spans="1:10" x14ac:dyDescent="0.25">
      <c r="A868">
        <v>17</v>
      </c>
      <c r="B868">
        <v>42</v>
      </c>
      <c r="C868" s="5" t="str">
        <f>VLOOKUP(A868,'WinBUGS output'!A:C,3,FALSE)</f>
        <v>Fluoxetine</v>
      </c>
      <c r="D868" s="5" t="str">
        <f>VLOOKUP(B868,'WinBUGS output'!A:C,3,FALSE)</f>
        <v>CBT individual (under 15 sessions) + TAU</v>
      </c>
      <c r="E868" s="5" t="str">
        <f>FIXED('WinBUGS output'!N867,2)</f>
        <v>-0.21</v>
      </c>
      <c r="F868" s="5" t="str">
        <f>FIXED('WinBUGS output'!M867,2)</f>
        <v>-0.66</v>
      </c>
      <c r="G868" s="5" t="str">
        <f>FIXED('WinBUGS output'!O867,2)</f>
        <v>0.23</v>
      </c>
      <c r="H868" s="37"/>
      <c r="I868" s="37"/>
      <c r="J868" s="37"/>
    </row>
    <row r="869" spans="1:10" x14ac:dyDescent="0.25">
      <c r="A869">
        <v>17</v>
      </c>
      <c r="B869">
        <v>43</v>
      </c>
      <c r="C869" s="5" t="str">
        <f>VLOOKUP(A869,'WinBUGS output'!A:C,3,FALSE)</f>
        <v>Fluoxetine</v>
      </c>
      <c r="D869" s="5" t="str">
        <f>VLOOKUP(B869,'WinBUGS output'!A:C,3,FALSE)</f>
        <v>CBT individual (over 15 sessions)</v>
      </c>
      <c r="E869" s="5" t="str">
        <f>FIXED('WinBUGS output'!N868,2)</f>
        <v>-0.19</v>
      </c>
      <c r="F869" s="5" t="str">
        <f>FIXED('WinBUGS output'!M868,2)</f>
        <v>-0.48</v>
      </c>
      <c r="G869" s="5" t="str">
        <f>FIXED('WinBUGS output'!O868,2)</f>
        <v>0.12</v>
      </c>
      <c r="H869" s="37" t="s">
        <v>2519</v>
      </c>
      <c r="I869" s="37" t="s">
        <v>2559</v>
      </c>
      <c r="J869" s="37" t="s">
        <v>2587</v>
      </c>
    </row>
    <row r="870" spans="1:10" x14ac:dyDescent="0.25">
      <c r="A870">
        <v>17</v>
      </c>
      <c r="B870">
        <v>44</v>
      </c>
      <c r="C870" s="5" t="str">
        <f>VLOOKUP(A870,'WinBUGS output'!A:C,3,FALSE)</f>
        <v>Fluoxetine</v>
      </c>
      <c r="D870" s="5" t="str">
        <f>VLOOKUP(B870,'WinBUGS output'!A:C,3,FALSE)</f>
        <v>CBT individual (over 15 sessions) + TAU</v>
      </c>
      <c r="E870" s="5" t="str">
        <f>FIXED('WinBUGS output'!N869,2)</f>
        <v>0.49</v>
      </c>
      <c r="F870" s="5" t="str">
        <f>FIXED('WinBUGS output'!M869,2)</f>
        <v>-0.27</v>
      </c>
      <c r="G870" s="5" t="str">
        <f>FIXED('WinBUGS output'!O869,2)</f>
        <v>1.43</v>
      </c>
      <c r="H870" s="37"/>
      <c r="I870" s="37"/>
      <c r="J870" s="37"/>
    </row>
    <row r="871" spans="1:10" x14ac:dyDescent="0.25">
      <c r="A871">
        <v>17</v>
      </c>
      <c r="B871">
        <v>45</v>
      </c>
      <c r="C871" s="5" t="str">
        <f>VLOOKUP(A871,'WinBUGS output'!A:C,3,FALSE)</f>
        <v>Fluoxetine</v>
      </c>
      <c r="D871" s="5" t="str">
        <f>VLOOKUP(B871,'WinBUGS output'!A:C,3,FALSE)</f>
        <v>Rational emotive behaviour therapy (REBT) individual</v>
      </c>
      <c r="E871" s="5" t="str">
        <f>FIXED('WinBUGS output'!N870,2)</f>
        <v>-0.18</v>
      </c>
      <c r="F871" s="5" t="str">
        <f>FIXED('WinBUGS output'!M870,2)</f>
        <v>-0.63</v>
      </c>
      <c r="G871" s="5" t="str">
        <f>FIXED('WinBUGS output'!O870,2)</f>
        <v>0.27</v>
      </c>
      <c r="H871" s="37" t="s">
        <v>2519</v>
      </c>
      <c r="I871" s="37" t="s">
        <v>2559</v>
      </c>
      <c r="J871" s="37" t="s">
        <v>2587</v>
      </c>
    </row>
    <row r="872" spans="1:10" x14ac:dyDescent="0.25">
      <c r="A872">
        <v>17</v>
      </c>
      <c r="B872">
        <v>46</v>
      </c>
      <c r="C872" s="5" t="str">
        <f>VLOOKUP(A872,'WinBUGS output'!A:C,3,FALSE)</f>
        <v>Fluoxetine</v>
      </c>
      <c r="D872" s="5" t="str">
        <f>VLOOKUP(B872,'WinBUGS output'!A:C,3,FALSE)</f>
        <v>Third-wave cognitive therapy individual</v>
      </c>
      <c r="E872" s="5" t="str">
        <f>FIXED('WinBUGS output'!N871,2)</f>
        <v>-0.30</v>
      </c>
      <c r="F872" s="5" t="str">
        <f>FIXED('WinBUGS output'!M871,2)</f>
        <v>-0.75</v>
      </c>
      <c r="G872" s="5" t="str">
        <f>FIXED('WinBUGS output'!O871,2)</f>
        <v>0.14</v>
      </c>
      <c r="H872" s="37"/>
      <c r="I872" s="37"/>
      <c r="J872" s="37"/>
    </row>
    <row r="873" spans="1:10" x14ac:dyDescent="0.25">
      <c r="A873">
        <v>17</v>
      </c>
      <c r="B873">
        <v>47</v>
      </c>
      <c r="C873" s="5" t="str">
        <f>VLOOKUP(A873,'WinBUGS output'!A:C,3,FALSE)</f>
        <v>Fluoxetine</v>
      </c>
      <c r="D873" s="5" t="str">
        <f>VLOOKUP(B873,'WinBUGS output'!A:C,3,FALSE)</f>
        <v>Third-wave cognitive therapy individual + TAU</v>
      </c>
      <c r="E873" s="5" t="str">
        <f>FIXED('WinBUGS output'!N872,2)</f>
        <v>-0.29</v>
      </c>
      <c r="F873" s="5" t="str">
        <f>FIXED('WinBUGS output'!M872,2)</f>
        <v>-0.89</v>
      </c>
      <c r="G873" s="5" t="str">
        <f>FIXED('WinBUGS output'!O872,2)</f>
        <v>0.26</v>
      </c>
      <c r="H873" s="37"/>
      <c r="I873" s="37"/>
      <c r="J873" s="37"/>
    </row>
    <row r="874" spans="1:10" x14ac:dyDescent="0.25">
      <c r="A874">
        <v>17</v>
      </c>
      <c r="B874">
        <v>48</v>
      </c>
      <c r="C874" s="5" t="str">
        <f>VLOOKUP(A874,'WinBUGS output'!A:C,3,FALSE)</f>
        <v>Fluoxetine</v>
      </c>
      <c r="D874" s="5" t="str">
        <f>VLOOKUP(B874,'WinBUGS output'!A:C,3,FALSE)</f>
        <v>CBT group (under 15 sessions)</v>
      </c>
      <c r="E874" s="5" t="str">
        <f>FIXED('WinBUGS output'!N873,2)</f>
        <v>0.14</v>
      </c>
      <c r="F874" s="5" t="str">
        <f>FIXED('WinBUGS output'!M873,2)</f>
        <v>-0.23</v>
      </c>
      <c r="G874" s="5" t="str">
        <f>FIXED('WinBUGS output'!O873,2)</f>
        <v>0.50</v>
      </c>
      <c r="H874" s="37" t="s">
        <v>2649</v>
      </c>
      <c r="I874" s="37" t="s">
        <v>2650</v>
      </c>
      <c r="J874" s="37" t="s">
        <v>2651</v>
      </c>
    </row>
    <row r="875" spans="1:10" x14ac:dyDescent="0.25">
      <c r="A875">
        <v>17</v>
      </c>
      <c r="B875">
        <v>49</v>
      </c>
      <c r="C875" s="5" t="str">
        <f>VLOOKUP(A875,'WinBUGS output'!A:C,3,FALSE)</f>
        <v>Fluoxetine</v>
      </c>
      <c r="D875" s="5" t="str">
        <f>VLOOKUP(B875,'WinBUGS output'!A:C,3,FALSE)</f>
        <v>CBT group (under 15 sessions) + TAU</v>
      </c>
      <c r="E875" s="5" t="str">
        <f>FIXED('WinBUGS output'!N874,2)</f>
        <v>0.08</v>
      </c>
      <c r="F875" s="5" t="str">
        <f>FIXED('WinBUGS output'!M874,2)</f>
        <v>-0.40</v>
      </c>
      <c r="G875" s="5" t="str">
        <f>FIXED('WinBUGS output'!O874,2)</f>
        <v>0.52</v>
      </c>
      <c r="H875" s="37"/>
      <c r="I875" s="37"/>
      <c r="J875" s="37"/>
    </row>
    <row r="876" spans="1:10" x14ac:dyDescent="0.25">
      <c r="A876">
        <v>17</v>
      </c>
      <c r="B876">
        <v>50</v>
      </c>
      <c r="C876" s="5" t="str">
        <f>VLOOKUP(A876,'WinBUGS output'!A:C,3,FALSE)</f>
        <v>Fluoxetine</v>
      </c>
      <c r="D876" s="5" t="str">
        <f>VLOOKUP(B876,'WinBUGS output'!A:C,3,FALSE)</f>
        <v>Coping with Depression course (group)</v>
      </c>
      <c r="E876" s="5" t="str">
        <f>FIXED('WinBUGS output'!N875,2)</f>
        <v>0.26</v>
      </c>
      <c r="F876" s="5" t="str">
        <f>FIXED('WinBUGS output'!M875,2)</f>
        <v>-0.17</v>
      </c>
      <c r="G876" s="5" t="str">
        <f>FIXED('WinBUGS output'!O875,2)</f>
        <v>0.75</v>
      </c>
      <c r="H876" s="37"/>
      <c r="I876" s="37"/>
      <c r="J876" s="37"/>
    </row>
    <row r="877" spans="1:10" x14ac:dyDescent="0.25">
      <c r="A877">
        <v>17</v>
      </c>
      <c r="B877">
        <v>51</v>
      </c>
      <c r="C877" s="5" t="str">
        <f>VLOOKUP(A877,'WinBUGS output'!A:C,3,FALSE)</f>
        <v>Fluoxetine</v>
      </c>
      <c r="D877" s="5" t="str">
        <f>VLOOKUP(B877,'WinBUGS output'!A:C,3,FALSE)</f>
        <v>Third-wave cognitive therapy group</v>
      </c>
      <c r="E877" s="5" t="str">
        <f>FIXED('WinBUGS output'!N876,2)</f>
        <v>0.26</v>
      </c>
      <c r="F877" s="5" t="str">
        <f>FIXED('WinBUGS output'!M876,2)</f>
        <v>-0.15</v>
      </c>
      <c r="G877" s="5" t="str">
        <f>FIXED('WinBUGS output'!O876,2)</f>
        <v>0.71</v>
      </c>
      <c r="H877" s="37"/>
      <c r="I877" s="37"/>
      <c r="J877" s="37"/>
    </row>
    <row r="878" spans="1:10" x14ac:dyDescent="0.25">
      <c r="A878">
        <v>17</v>
      </c>
      <c r="B878">
        <v>52</v>
      </c>
      <c r="C878" s="5" t="str">
        <f>VLOOKUP(A878,'WinBUGS output'!A:C,3,FALSE)</f>
        <v>Fluoxetine</v>
      </c>
      <c r="D878" s="5" t="str">
        <f>VLOOKUP(B878,'WinBUGS output'!A:C,3,FALSE)</f>
        <v>Third-wave cognitive therapy group + TAU</v>
      </c>
      <c r="E878" s="5" t="str">
        <f>FIXED('WinBUGS output'!N877,2)</f>
        <v>0.17</v>
      </c>
      <c r="F878" s="5" t="str">
        <f>FIXED('WinBUGS output'!M877,2)</f>
        <v>-0.39</v>
      </c>
      <c r="G878" s="5" t="str">
        <f>FIXED('WinBUGS output'!O877,2)</f>
        <v>0.71</v>
      </c>
      <c r="H878" s="37"/>
      <c r="I878" s="37"/>
      <c r="J878" s="37"/>
    </row>
    <row r="879" spans="1:10" x14ac:dyDescent="0.25">
      <c r="A879">
        <v>17</v>
      </c>
      <c r="B879">
        <v>53</v>
      </c>
      <c r="C879" s="5" t="str">
        <f>VLOOKUP(A879,'WinBUGS output'!A:C,3,FALSE)</f>
        <v>Fluoxetine</v>
      </c>
      <c r="D879" s="5" t="str">
        <f>VLOOKUP(B879,'WinBUGS output'!A:C,3,FALSE)</f>
        <v>CBT individual (over 15 sessions) + any TCA</v>
      </c>
      <c r="E879" s="5" t="str">
        <f>FIXED('WinBUGS output'!N878,2)</f>
        <v>-0.39</v>
      </c>
      <c r="F879" s="5" t="str">
        <f>FIXED('WinBUGS output'!M878,2)</f>
        <v>-0.87</v>
      </c>
      <c r="G879" s="5" t="str">
        <f>FIXED('WinBUGS output'!O878,2)</f>
        <v>0.11</v>
      </c>
      <c r="H879" s="37"/>
      <c r="I879" s="37"/>
      <c r="J879" s="37"/>
    </row>
    <row r="880" spans="1:10" x14ac:dyDescent="0.25">
      <c r="A880">
        <v>17</v>
      </c>
      <c r="B880">
        <v>54</v>
      </c>
      <c r="C880" s="5" t="str">
        <f>VLOOKUP(A880,'WinBUGS output'!A:C,3,FALSE)</f>
        <v>Fluoxetine</v>
      </c>
      <c r="D880" s="5" t="str">
        <f>VLOOKUP(B880,'WinBUGS output'!A:C,3,FALSE)</f>
        <v>CBT individual (over 15 sessions) + imipramine</v>
      </c>
      <c r="E880" s="5" t="str">
        <f>FIXED('WinBUGS output'!N879,2)</f>
        <v>-0.43</v>
      </c>
      <c r="F880" s="5" t="str">
        <f>FIXED('WinBUGS output'!M879,2)</f>
        <v>-0.99</v>
      </c>
      <c r="G880" s="5" t="str">
        <f>FIXED('WinBUGS output'!O879,2)</f>
        <v>0.13</v>
      </c>
      <c r="H880" s="37"/>
      <c r="I880" s="37"/>
      <c r="J880" s="37"/>
    </row>
    <row r="881" spans="1:10" x14ac:dyDescent="0.25">
      <c r="A881">
        <v>17</v>
      </c>
      <c r="B881">
        <v>55</v>
      </c>
      <c r="C881" s="5" t="str">
        <f>VLOOKUP(A881,'WinBUGS output'!A:C,3,FALSE)</f>
        <v>Fluoxetine</v>
      </c>
      <c r="D881" s="5" t="str">
        <f>VLOOKUP(B881,'WinBUGS output'!A:C,3,FALSE)</f>
        <v>Supportive psychotherapy + any SSRI</v>
      </c>
      <c r="E881" s="5" t="str">
        <f>FIXED('WinBUGS output'!N880,2)</f>
        <v>-0.96</v>
      </c>
      <c r="F881" s="5" t="str">
        <f>FIXED('WinBUGS output'!M880,2)</f>
        <v>-2.42</v>
      </c>
      <c r="G881" s="5" t="str">
        <f>FIXED('WinBUGS output'!O880,2)</f>
        <v>0.52</v>
      </c>
      <c r="H881" s="37"/>
      <c r="I881" s="37"/>
      <c r="J881" s="37"/>
    </row>
    <row r="882" spans="1:10" x14ac:dyDescent="0.25">
      <c r="A882">
        <v>17</v>
      </c>
      <c r="B882">
        <v>56</v>
      </c>
      <c r="C882" s="5" t="str">
        <f>VLOOKUP(A882,'WinBUGS output'!A:C,3,FALSE)</f>
        <v>Fluoxetine</v>
      </c>
      <c r="D882" s="5" t="str">
        <f>VLOOKUP(B882,'WinBUGS output'!A:C,3,FALSE)</f>
        <v>Interpersonal psychotherapy (IPT) + any AD</v>
      </c>
      <c r="E882" s="5" t="str">
        <f>FIXED('WinBUGS output'!N881,2)</f>
        <v>-1.08</v>
      </c>
      <c r="F882" s="5" t="str">
        <f>FIXED('WinBUGS output'!M881,2)</f>
        <v>-1.75</v>
      </c>
      <c r="G882" s="5" t="str">
        <f>FIXED('WinBUGS output'!O881,2)</f>
        <v>-0.39</v>
      </c>
      <c r="H882" s="37"/>
      <c r="I882" s="37"/>
      <c r="J882" s="37"/>
    </row>
    <row r="883" spans="1:10" x14ac:dyDescent="0.25">
      <c r="A883">
        <v>17</v>
      </c>
      <c r="B883">
        <v>57</v>
      </c>
      <c r="C883" s="5" t="str">
        <f>VLOOKUP(A883,'WinBUGS output'!A:C,3,FALSE)</f>
        <v>Fluoxetine</v>
      </c>
      <c r="D883" s="5" t="str">
        <f>VLOOKUP(B883,'WinBUGS output'!A:C,3,FALSE)</f>
        <v>Short-term psychodynamic psychotherapy individual + Any AD</v>
      </c>
      <c r="E883" s="5" t="str">
        <f>FIXED('WinBUGS output'!N882,2)</f>
        <v>-0.73</v>
      </c>
      <c r="F883" s="5" t="str">
        <f>FIXED('WinBUGS output'!M882,2)</f>
        <v>-1.40</v>
      </c>
      <c r="G883" s="5" t="str">
        <f>FIXED('WinBUGS output'!O882,2)</f>
        <v>-0.06</v>
      </c>
      <c r="H883" s="37"/>
      <c r="I883" s="37"/>
      <c r="J883" s="37"/>
    </row>
    <row r="884" spans="1:10" x14ac:dyDescent="0.25">
      <c r="A884">
        <v>17</v>
      </c>
      <c r="B884">
        <v>58</v>
      </c>
      <c r="C884" s="5" t="str">
        <f>VLOOKUP(A884,'WinBUGS output'!A:C,3,FALSE)</f>
        <v>Fluoxetine</v>
      </c>
      <c r="D884" s="5" t="str">
        <f>VLOOKUP(B884,'WinBUGS output'!A:C,3,FALSE)</f>
        <v>Short-term psychodynamic psychotherapy individual + any SSRI</v>
      </c>
      <c r="E884" s="5" t="str">
        <f>FIXED('WinBUGS output'!N883,2)</f>
        <v>-0.73</v>
      </c>
      <c r="F884" s="5" t="str">
        <f>FIXED('WinBUGS output'!M883,2)</f>
        <v>-1.95</v>
      </c>
      <c r="G884" s="5" t="str">
        <f>FIXED('WinBUGS output'!O883,2)</f>
        <v>0.50</v>
      </c>
      <c r="H884" s="37"/>
      <c r="I884" s="37"/>
      <c r="J884" s="37"/>
    </row>
    <row r="885" spans="1:10" x14ac:dyDescent="0.25">
      <c r="A885">
        <v>17</v>
      </c>
      <c r="B885">
        <v>59</v>
      </c>
      <c r="C885" s="5" t="str">
        <f>VLOOKUP(A885,'WinBUGS output'!A:C,3,FALSE)</f>
        <v>Fluoxetine</v>
      </c>
      <c r="D885" s="5" t="str">
        <f>VLOOKUP(B885,'WinBUGS output'!A:C,3,FALSE)</f>
        <v>CBT individual (over 15 sessions) + Pill placebo</v>
      </c>
      <c r="E885" s="5" t="str">
        <f>FIXED('WinBUGS output'!N884,2)</f>
        <v>-0.92</v>
      </c>
      <c r="F885" s="5" t="str">
        <f>FIXED('WinBUGS output'!M884,2)</f>
        <v>-1.59</v>
      </c>
      <c r="G885" s="5" t="str">
        <f>FIXED('WinBUGS output'!O884,2)</f>
        <v>-0.24</v>
      </c>
      <c r="H885" s="37"/>
      <c r="I885" s="37"/>
      <c r="J885" s="37"/>
    </row>
    <row r="886" spans="1:10" x14ac:dyDescent="0.25">
      <c r="A886">
        <v>17</v>
      </c>
      <c r="B886">
        <v>60</v>
      </c>
      <c r="C886" s="5" t="str">
        <f>VLOOKUP(A886,'WinBUGS output'!A:C,3,FALSE)</f>
        <v>Fluoxetine</v>
      </c>
      <c r="D886" s="5" t="str">
        <f>VLOOKUP(B886,'WinBUGS output'!A:C,3,FALSE)</f>
        <v>Exercise + Sertraline</v>
      </c>
      <c r="E886" s="5" t="str">
        <f>FIXED('WinBUGS output'!N885,2)</f>
        <v>-0.72</v>
      </c>
      <c r="F886" s="5" t="str">
        <f>FIXED('WinBUGS output'!M885,2)</f>
        <v>-1.32</v>
      </c>
      <c r="G886" s="5" t="str">
        <f>FIXED('WinBUGS output'!O885,2)</f>
        <v>-0.09</v>
      </c>
      <c r="H886" s="37"/>
      <c r="I886" s="37"/>
      <c r="J886" s="37"/>
    </row>
    <row r="887" spans="1:10" x14ac:dyDescent="0.25">
      <c r="A887">
        <v>17</v>
      </c>
      <c r="B887">
        <v>61</v>
      </c>
      <c r="C887" s="5" t="str">
        <f>VLOOKUP(A887,'WinBUGS output'!A:C,3,FALSE)</f>
        <v>Fluoxetine</v>
      </c>
      <c r="D887" s="5" t="str">
        <f>VLOOKUP(B887,'WinBUGS output'!A:C,3,FALSE)</f>
        <v>Cognitive bibliotherapy + escitalopram</v>
      </c>
      <c r="E887" s="5" t="str">
        <f>FIXED('WinBUGS output'!N886,2)</f>
        <v>0.14</v>
      </c>
      <c r="F887" s="5" t="str">
        <f>FIXED('WinBUGS output'!M886,2)</f>
        <v>-0.52</v>
      </c>
      <c r="G887" s="5" t="str">
        <f>FIXED('WinBUGS output'!O886,2)</f>
        <v>0.81</v>
      </c>
      <c r="H887" s="37"/>
      <c r="I887" s="37"/>
      <c r="J887" s="37"/>
    </row>
    <row r="888" spans="1:10" x14ac:dyDescent="0.25">
      <c r="A888">
        <v>18</v>
      </c>
      <c r="B888">
        <v>19</v>
      </c>
      <c r="C888" s="5" t="str">
        <f>VLOOKUP(A888,'WinBUGS output'!A:C,3,FALSE)</f>
        <v>Sertraline</v>
      </c>
      <c r="D888" s="5" t="str">
        <f>VLOOKUP(B888,'WinBUGS output'!A:C,3,FALSE)</f>
        <v>Any AD</v>
      </c>
      <c r="E888" s="5" t="str">
        <f>FIXED('WinBUGS output'!N887,2)</f>
        <v>-0.40</v>
      </c>
      <c r="F888" s="5" t="str">
        <f>FIXED('WinBUGS output'!M887,2)</f>
        <v>-0.77</v>
      </c>
      <c r="G888" s="5" t="str">
        <f>FIXED('WinBUGS output'!O887,2)</f>
        <v>-0.03</v>
      </c>
      <c r="H888" s="37"/>
      <c r="I888" s="37"/>
      <c r="J888" s="37"/>
    </row>
    <row r="889" spans="1:10" x14ac:dyDescent="0.25">
      <c r="A889">
        <v>18</v>
      </c>
      <c r="B889">
        <v>20</v>
      </c>
      <c r="C889" s="5" t="str">
        <f>VLOOKUP(A889,'WinBUGS output'!A:C,3,FALSE)</f>
        <v>Sertraline</v>
      </c>
      <c r="D889" s="5" t="str">
        <f>VLOOKUP(B889,'WinBUGS output'!A:C,3,FALSE)</f>
        <v>Short-term psychodynamic psychotherapy individual</v>
      </c>
      <c r="E889" s="5" t="str">
        <f>FIXED('WinBUGS output'!N888,2)</f>
        <v>-0.07</v>
      </c>
      <c r="F889" s="5" t="str">
        <f>FIXED('WinBUGS output'!M888,2)</f>
        <v>-0.46</v>
      </c>
      <c r="G889" s="5" t="str">
        <f>FIXED('WinBUGS output'!O888,2)</f>
        <v>0.32</v>
      </c>
      <c r="H889" s="37"/>
      <c r="I889" s="37"/>
      <c r="J889" s="37"/>
    </row>
    <row r="890" spans="1:10" x14ac:dyDescent="0.25">
      <c r="A890">
        <v>18</v>
      </c>
      <c r="B890">
        <v>21</v>
      </c>
      <c r="C890" s="5" t="str">
        <f>VLOOKUP(A890,'WinBUGS output'!A:C,3,FALSE)</f>
        <v>Sertraline</v>
      </c>
      <c r="D890" s="5" t="str">
        <f>VLOOKUP(B890,'WinBUGS output'!A:C,3,FALSE)</f>
        <v>Cognitive bibliotherapy with support</v>
      </c>
      <c r="E890" s="5" t="str">
        <f>FIXED('WinBUGS output'!N889,2)</f>
        <v>0.00</v>
      </c>
      <c r="F890" s="5" t="str">
        <f>FIXED('WinBUGS output'!M889,2)</f>
        <v>-0.41</v>
      </c>
      <c r="G890" s="5" t="str">
        <f>FIXED('WinBUGS output'!O889,2)</f>
        <v>0.41</v>
      </c>
      <c r="H890" s="37"/>
      <c r="I890" s="37"/>
      <c r="J890" s="37"/>
    </row>
    <row r="891" spans="1:10" x14ac:dyDescent="0.25">
      <c r="A891">
        <v>18</v>
      </c>
      <c r="B891">
        <v>22</v>
      </c>
      <c r="C891" s="5" t="str">
        <f>VLOOKUP(A891,'WinBUGS output'!A:C,3,FALSE)</f>
        <v>Sertraline</v>
      </c>
      <c r="D891" s="5" t="str">
        <f>VLOOKUP(B891,'WinBUGS output'!A:C,3,FALSE)</f>
        <v>Computerised behavioural activation with support</v>
      </c>
      <c r="E891" s="5" t="str">
        <f>FIXED('WinBUGS output'!N890,2)</f>
        <v>-0.19</v>
      </c>
      <c r="F891" s="5" t="str">
        <f>FIXED('WinBUGS output'!M890,2)</f>
        <v>-0.69</v>
      </c>
      <c r="G891" s="5" t="str">
        <f>FIXED('WinBUGS output'!O890,2)</f>
        <v>0.32</v>
      </c>
      <c r="H891" s="37"/>
      <c r="I891" s="37"/>
      <c r="J891" s="37"/>
    </row>
    <row r="892" spans="1:10" x14ac:dyDescent="0.25">
      <c r="A892">
        <v>18</v>
      </c>
      <c r="B892">
        <v>23</v>
      </c>
      <c r="C892" s="5" t="str">
        <f>VLOOKUP(A892,'WinBUGS output'!A:C,3,FALSE)</f>
        <v>Sertraline</v>
      </c>
      <c r="D892" s="5" t="str">
        <f>VLOOKUP(B892,'WinBUGS output'!A:C,3,FALSE)</f>
        <v>Computerised psychodynamic therapy with support</v>
      </c>
      <c r="E892" s="5" t="str">
        <f>FIXED('WinBUGS output'!N891,2)</f>
        <v>-0.56</v>
      </c>
      <c r="F892" s="5" t="str">
        <f>FIXED('WinBUGS output'!M891,2)</f>
        <v>-1.23</v>
      </c>
      <c r="G892" s="5" t="str">
        <f>FIXED('WinBUGS output'!O891,2)</f>
        <v>0.02</v>
      </c>
      <c r="H892" s="37"/>
      <c r="I892" s="37"/>
      <c r="J892" s="37"/>
    </row>
    <row r="893" spans="1:10" x14ac:dyDescent="0.25">
      <c r="A893">
        <v>18</v>
      </c>
      <c r="B893">
        <v>24</v>
      </c>
      <c r="C893" s="5" t="str">
        <f>VLOOKUP(A893,'WinBUGS output'!A:C,3,FALSE)</f>
        <v>Sertraline</v>
      </c>
      <c r="D893" s="5" t="str">
        <f>VLOOKUP(B893,'WinBUGS output'!A:C,3,FALSE)</f>
        <v>Computerised-CBT (CCBT) with support</v>
      </c>
      <c r="E893" s="5" t="str">
        <f>FIXED('WinBUGS output'!N892,2)</f>
        <v>-0.24</v>
      </c>
      <c r="F893" s="5" t="str">
        <f>FIXED('WinBUGS output'!M892,2)</f>
        <v>-0.62</v>
      </c>
      <c r="G893" s="5" t="str">
        <f>FIXED('WinBUGS output'!O892,2)</f>
        <v>0.14</v>
      </c>
      <c r="H893" s="37"/>
      <c r="I893" s="37"/>
      <c r="J893" s="37"/>
    </row>
    <row r="894" spans="1:10" x14ac:dyDescent="0.25">
      <c r="A894">
        <v>18</v>
      </c>
      <c r="B894">
        <v>25</v>
      </c>
      <c r="C894" s="5" t="str">
        <f>VLOOKUP(A894,'WinBUGS output'!A:C,3,FALSE)</f>
        <v>Sertraline</v>
      </c>
      <c r="D894" s="5" t="str">
        <f>VLOOKUP(B894,'WinBUGS output'!A:C,3,FALSE)</f>
        <v>Computerised-CBT (CCBT) with support + TAU</v>
      </c>
      <c r="E894" s="5" t="str">
        <f>FIXED('WinBUGS output'!N893,2)</f>
        <v>-0.03</v>
      </c>
      <c r="F894" s="5" t="str">
        <f>FIXED('WinBUGS output'!M893,2)</f>
        <v>-0.55</v>
      </c>
      <c r="G894" s="5" t="str">
        <f>FIXED('WinBUGS output'!O893,2)</f>
        <v>0.54</v>
      </c>
      <c r="H894" s="37"/>
      <c r="I894" s="37"/>
      <c r="J894" s="37"/>
    </row>
    <row r="895" spans="1:10" x14ac:dyDescent="0.25">
      <c r="A895">
        <v>18</v>
      </c>
      <c r="B895">
        <v>26</v>
      </c>
      <c r="C895" s="5" t="str">
        <f>VLOOKUP(A895,'WinBUGS output'!A:C,3,FALSE)</f>
        <v>Sertraline</v>
      </c>
      <c r="D895" s="5" t="str">
        <f>VLOOKUP(B895,'WinBUGS output'!A:C,3,FALSE)</f>
        <v>Cognitive bibliotherapy</v>
      </c>
      <c r="E895" s="5" t="str">
        <f>FIXED('WinBUGS output'!N894,2)</f>
        <v>0.14</v>
      </c>
      <c r="F895" s="5" t="str">
        <f>FIXED('WinBUGS output'!M894,2)</f>
        <v>-0.20</v>
      </c>
      <c r="G895" s="5" t="str">
        <f>FIXED('WinBUGS output'!O894,2)</f>
        <v>0.49</v>
      </c>
      <c r="H895" s="37"/>
      <c r="I895" s="37"/>
      <c r="J895" s="37"/>
    </row>
    <row r="896" spans="1:10" x14ac:dyDescent="0.25">
      <c r="A896">
        <v>18</v>
      </c>
      <c r="B896">
        <v>27</v>
      </c>
      <c r="C896" s="5" t="str">
        <f>VLOOKUP(A896,'WinBUGS output'!A:C,3,FALSE)</f>
        <v>Sertraline</v>
      </c>
      <c r="D896" s="5" t="str">
        <f>VLOOKUP(B896,'WinBUGS output'!A:C,3,FALSE)</f>
        <v>Cognitive bibliotherapy + TAU</v>
      </c>
      <c r="E896" s="5" t="str">
        <f>FIXED('WinBUGS output'!N895,2)</f>
        <v>0.41</v>
      </c>
      <c r="F896" s="5" t="str">
        <f>FIXED('WinBUGS output'!M895,2)</f>
        <v>-0.09</v>
      </c>
      <c r="G896" s="5" t="str">
        <f>FIXED('WinBUGS output'!O895,2)</f>
        <v>0.95</v>
      </c>
      <c r="H896" s="37"/>
      <c r="I896" s="37"/>
      <c r="J896" s="37"/>
    </row>
    <row r="897" spans="1:10" x14ac:dyDescent="0.25">
      <c r="A897">
        <v>18</v>
      </c>
      <c r="B897">
        <v>28</v>
      </c>
      <c r="C897" s="5" t="str">
        <f>VLOOKUP(A897,'WinBUGS output'!A:C,3,FALSE)</f>
        <v>Sertraline</v>
      </c>
      <c r="D897" s="5" t="str">
        <f>VLOOKUP(B897,'WinBUGS output'!A:C,3,FALSE)</f>
        <v>Computerised mindfulness intervention</v>
      </c>
      <c r="E897" s="5" t="str">
        <f>FIXED('WinBUGS output'!N896,2)</f>
        <v>0.11</v>
      </c>
      <c r="F897" s="5" t="str">
        <f>FIXED('WinBUGS output'!M896,2)</f>
        <v>-0.50</v>
      </c>
      <c r="G897" s="5" t="str">
        <f>FIXED('WinBUGS output'!O896,2)</f>
        <v>0.67</v>
      </c>
      <c r="H897" s="37"/>
      <c r="I897" s="37"/>
      <c r="J897" s="37"/>
    </row>
    <row r="898" spans="1:10" x14ac:dyDescent="0.25">
      <c r="A898">
        <v>18</v>
      </c>
      <c r="B898">
        <v>29</v>
      </c>
      <c r="C898" s="5" t="str">
        <f>VLOOKUP(A898,'WinBUGS output'!A:C,3,FALSE)</f>
        <v>Sertraline</v>
      </c>
      <c r="D898" s="5" t="str">
        <f>VLOOKUP(B898,'WinBUGS output'!A:C,3,FALSE)</f>
        <v>Computerised-CBT (CCBT)</v>
      </c>
      <c r="E898" s="5" t="str">
        <f>FIXED('WinBUGS output'!N897,2)</f>
        <v>0.01</v>
      </c>
      <c r="F898" s="5" t="str">
        <f>FIXED('WinBUGS output'!M897,2)</f>
        <v>-0.34</v>
      </c>
      <c r="G898" s="5" t="str">
        <f>FIXED('WinBUGS output'!O897,2)</f>
        <v>0.36</v>
      </c>
      <c r="H898" s="37"/>
      <c r="I898" s="37"/>
      <c r="J898" s="37"/>
    </row>
    <row r="899" spans="1:10" x14ac:dyDescent="0.25">
      <c r="A899">
        <v>18</v>
      </c>
      <c r="B899">
        <v>30</v>
      </c>
      <c r="C899" s="5" t="str">
        <f>VLOOKUP(A899,'WinBUGS output'!A:C,3,FALSE)</f>
        <v>Sertraline</v>
      </c>
      <c r="D899" s="5" t="str">
        <f>VLOOKUP(B899,'WinBUGS output'!A:C,3,FALSE)</f>
        <v>Online positive psychological intervention</v>
      </c>
      <c r="E899" s="5" t="str">
        <f>FIXED('WinBUGS output'!N898,2)</f>
        <v>0.38</v>
      </c>
      <c r="F899" s="5" t="str">
        <f>FIXED('WinBUGS output'!M898,2)</f>
        <v>-0.11</v>
      </c>
      <c r="G899" s="5" t="str">
        <f>FIXED('WinBUGS output'!O898,2)</f>
        <v>0.91</v>
      </c>
      <c r="H899" s="37"/>
      <c r="I899" s="37"/>
      <c r="J899" s="37"/>
    </row>
    <row r="900" spans="1:10" x14ac:dyDescent="0.25">
      <c r="A900">
        <v>18</v>
      </c>
      <c r="B900">
        <v>31</v>
      </c>
      <c r="C900" s="5" t="str">
        <f>VLOOKUP(A900,'WinBUGS output'!A:C,3,FALSE)</f>
        <v>Sertraline</v>
      </c>
      <c r="D900" s="5" t="str">
        <f>VLOOKUP(B900,'WinBUGS output'!A:C,3,FALSE)</f>
        <v>Psychoeducational website</v>
      </c>
      <c r="E900" s="5" t="str">
        <f>FIXED('WinBUGS output'!N899,2)</f>
        <v>0.10</v>
      </c>
      <c r="F900" s="5" t="str">
        <f>FIXED('WinBUGS output'!M899,2)</f>
        <v>-0.41</v>
      </c>
      <c r="G900" s="5" t="str">
        <f>FIXED('WinBUGS output'!O899,2)</f>
        <v>0.58</v>
      </c>
      <c r="H900" s="37"/>
      <c r="I900" s="37"/>
      <c r="J900" s="37"/>
    </row>
    <row r="901" spans="1:10" x14ac:dyDescent="0.25">
      <c r="A901">
        <v>18</v>
      </c>
      <c r="B901">
        <v>32</v>
      </c>
      <c r="C901" s="5" t="str">
        <f>VLOOKUP(A901,'WinBUGS output'!A:C,3,FALSE)</f>
        <v>Sertraline</v>
      </c>
      <c r="D901" s="5" t="str">
        <f>VLOOKUP(B901,'WinBUGS output'!A:C,3,FALSE)</f>
        <v>Tailored computerised psychoeducation and self-help strategies</v>
      </c>
      <c r="E901" s="5" t="str">
        <f>FIXED('WinBUGS output'!N900,2)</f>
        <v>0.51</v>
      </c>
      <c r="F901" s="5" t="str">
        <f>FIXED('WinBUGS output'!M900,2)</f>
        <v>-0.04</v>
      </c>
      <c r="G901" s="5" t="str">
        <f>FIXED('WinBUGS output'!O900,2)</f>
        <v>1.18</v>
      </c>
      <c r="H901" s="37"/>
      <c r="I901" s="37"/>
      <c r="J901" s="37"/>
    </row>
    <row r="902" spans="1:10" x14ac:dyDescent="0.25">
      <c r="A902">
        <v>18</v>
      </c>
      <c r="B902">
        <v>33</v>
      </c>
      <c r="C902" s="5" t="str">
        <f>VLOOKUP(A902,'WinBUGS output'!A:C,3,FALSE)</f>
        <v>Sertraline</v>
      </c>
      <c r="D902" s="5" t="str">
        <f>VLOOKUP(B902,'WinBUGS output'!A:C,3,FALSE)</f>
        <v>Lifestyle factors discussion</v>
      </c>
      <c r="E902" s="5" t="str">
        <f>FIXED('WinBUGS output'!N901,2)</f>
        <v>0.31</v>
      </c>
      <c r="F902" s="5" t="str">
        <f>FIXED('WinBUGS output'!M901,2)</f>
        <v>-0.17</v>
      </c>
      <c r="G902" s="5" t="str">
        <f>FIXED('WinBUGS output'!O901,2)</f>
        <v>0.84</v>
      </c>
      <c r="H902" s="37"/>
      <c r="I902" s="37"/>
      <c r="J902" s="37"/>
    </row>
    <row r="903" spans="1:10" x14ac:dyDescent="0.25">
      <c r="A903">
        <v>18</v>
      </c>
      <c r="B903">
        <v>34</v>
      </c>
      <c r="C903" s="5" t="str">
        <f>VLOOKUP(A903,'WinBUGS output'!A:C,3,FALSE)</f>
        <v>Sertraline</v>
      </c>
      <c r="D903" s="5" t="str">
        <f>VLOOKUP(B903,'WinBUGS output'!A:C,3,FALSE)</f>
        <v>Psychoeducational group programme</v>
      </c>
      <c r="E903" s="5" t="str">
        <f>FIXED('WinBUGS output'!N902,2)</f>
        <v>0.18</v>
      </c>
      <c r="F903" s="5" t="str">
        <f>FIXED('WinBUGS output'!M902,2)</f>
        <v>-0.25</v>
      </c>
      <c r="G903" s="5" t="str">
        <f>FIXED('WinBUGS output'!O902,2)</f>
        <v>0.62</v>
      </c>
      <c r="H903" s="37"/>
      <c r="I903" s="37"/>
      <c r="J903" s="37"/>
    </row>
    <row r="904" spans="1:10" x14ac:dyDescent="0.25">
      <c r="A904">
        <v>18</v>
      </c>
      <c r="B904">
        <v>35</v>
      </c>
      <c r="C904" s="5" t="str">
        <f>VLOOKUP(A904,'WinBUGS output'!A:C,3,FALSE)</f>
        <v>Sertraline</v>
      </c>
      <c r="D904" s="5" t="str">
        <f>VLOOKUP(B904,'WinBUGS output'!A:C,3,FALSE)</f>
        <v>Psychoeducational group programme + TAU</v>
      </c>
      <c r="E904" s="5" t="str">
        <f>FIXED('WinBUGS output'!N903,2)</f>
        <v>0.13</v>
      </c>
      <c r="F904" s="5" t="str">
        <f>FIXED('WinBUGS output'!M903,2)</f>
        <v>-0.39</v>
      </c>
      <c r="G904" s="5" t="str">
        <f>FIXED('WinBUGS output'!O903,2)</f>
        <v>0.63</v>
      </c>
      <c r="H904" s="37"/>
      <c r="I904" s="37"/>
      <c r="J904" s="37"/>
    </row>
    <row r="905" spans="1:10" x14ac:dyDescent="0.25">
      <c r="A905">
        <v>18</v>
      </c>
      <c r="B905">
        <v>36</v>
      </c>
      <c r="C905" s="5" t="str">
        <f>VLOOKUP(A905,'WinBUGS output'!A:C,3,FALSE)</f>
        <v>Sertraline</v>
      </c>
      <c r="D905" s="5" t="str">
        <f>VLOOKUP(B905,'WinBUGS output'!A:C,3,FALSE)</f>
        <v>Interpersonal psychotherapy (IPT)</v>
      </c>
      <c r="E905" s="5" t="str">
        <f>FIXED('WinBUGS output'!N904,2)</f>
        <v>0.10</v>
      </c>
      <c r="F905" s="5" t="str">
        <f>FIXED('WinBUGS output'!M904,2)</f>
        <v>-0.26</v>
      </c>
      <c r="G905" s="5" t="str">
        <f>FIXED('WinBUGS output'!O904,2)</f>
        <v>0.45</v>
      </c>
      <c r="H905" s="37"/>
      <c r="I905" s="37"/>
      <c r="J905" s="37"/>
    </row>
    <row r="906" spans="1:10" x14ac:dyDescent="0.25">
      <c r="A906">
        <v>18</v>
      </c>
      <c r="B906">
        <v>37</v>
      </c>
      <c r="C906" s="5" t="str">
        <f>VLOOKUP(A906,'WinBUGS output'!A:C,3,FALSE)</f>
        <v>Sertraline</v>
      </c>
      <c r="D906" s="5" t="str">
        <f>VLOOKUP(B906,'WinBUGS output'!A:C,3,FALSE)</f>
        <v>Non-directive counselling</v>
      </c>
      <c r="E906" s="5" t="str">
        <f>FIXED('WinBUGS output'!N905,2)</f>
        <v>0.11</v>
      </c>
      <c r="F906" s="5" t="str">
        <f>FIXED('WinBUGS output'!M905,2)</f>
        <v>-0.35</v>
      </c>
      <c r="G906" s="5" t="str">
        <f>FIXED('WinBUGS output'!O905,2)</f>
        <v>0.57</v>
      </c>
      <c r="H906" s="37"/>
      <c r="I906" s="37"/>
      <c r="J906" s="37"/>
    </row>
    <row r="907" spans="1:10" x14ac:dyDescent="0.25">
      <c r="A907">
        <v>18</v>
      </c>
      <c r="B907">
        <v>38</v>
      </c>
      <c r="C907" s="5" t="str">
        <f>VLOOKUP(A907,'WinBUGS output'!A:C,3,FALSE)</f>
        <v>Sertraline</v>
      </c>
      <c r="D907" s="5" t="str">
        <f>VLOOKUP(B907,'WinBUGS output'!A:C,3,FALSE)</f>
        <v>Wheel of wellness counselling</v>
      </c>
      <c r="E907" s="5" t="str">
        <f>FIXED('WinBUGS output'!N906,2)</f>
        <v>0.16</v>
      </c>
      <c r="F907" s="5" t="str">
        <f>FIXED('WinBUGS output'!M906,2)</f>
        <v>-0.43</v>
      </c>
      <c r="G907" s="5" t="str">
        <f>FIXED('WinBUGS output'!O906,2)</f>
        <v>0.74</v>
      </c>
      <c r="H907" s="37"/>
      <c r="I907" s="37"/>
      <c r="J907" s="37"/>
    </row>
    <row r="908" spans="1:10" x14ac:dyDescent="0.25">
      <c r="A908">
        <v>18</v>
      </c>
      <c r="B908">
        <v>39</v>
      </c>
      <c r="C908" s="5" t="str">
        <f>VLOOKUP(A908,'WinBUGS output'!A:C,3,FALSE)</f>
        <v>Sertraline</v>
      </c>
      <c r="D908" s="5" t="str">
        <f>VLOOKUP(B908,'WinBUGS output'!A:C,3,FALSE)</f>
        <v>Problem solving individual + enhanced TAU</v>
      </c>
      <c r="E908" s="5" t="str">
        <f>FIXED('WinBUGS output'!N907,2)</f>
        <v>0.98</v>
      </c>
      <c r="F908" s="5" t="str">
        <f>FIXED('WinBUGS output'!M907,2)</f>
        <v>0.18</v>
      </c>
      <c r="G908" s="5" t="str">
        <f>FIXED('WinBUGS output'!O907,2)</f>
        <v>1.84</v>
      </c>
      <c r="H908" s="37"/>
      <c r="I908" s="37"/>
      <c r="J908" s="37"/>
    </row>
    <row r="909" spans="1:10" x14ac:dyDescent="0.25">
      <c r="A909">
        <v>18</v>
      </c>
      <c r="B909">
        <v>40</v>
      </c>
      <c r="C909" s="5" t="str">
        <f>VLOOKUP(A909,'WinBUGS output'!A:C,3,FALSE)</f>
        <v>Sertraline</v>
      </c>
      <c r="D909" s="5" t="str">
        <f>VLOOKUP(B909,'WinBUGS output'!A:C,3,FALSE)</f>
        <v>Behavioural activation (BA)</v>
      </c>
      <c r="E909" s="5" t="str">
        <f>FIXED('WinBUGS output'!N908,2)</f>
        <v>-0.57</v>
      </c>
      <c r="F909" s="5" t="str">
        <f>FIXED('WinBUGS output'!M908,2)</f>
        <v>-0.97</v>
      </c>
      <c r="G909" s="5" t="str">
        <f>FIXED('WinBUGS output'!O908,2)</f>
        <v>-0.18</v>
      </c>
      <c r="H909" s="37" t="s">
        <v>2652</v>
      </c>
      <c r="I909" s="37" t="s">
        <v>2604</v>
      </c>
      <c r="J909" s="37" t="s">
        <v>2653</v>
      </c>
    </row>
    <row r="910" spans="1:10" x14ac:dyDescent="0.25">
      <c r="A910">
        <v>18</v>
      </c>
      <c r="B910">
        <v>41</v>
      </c>
      <c r="C910" s="5" t="str">
        <f>VLOOKUP(A910,'WinBUGS output'!A:C,3,FALSE)</f>
        <v>Sertraline</v>
      </c>
      <c r="D910" s="5" t="str">
        <f>VLOOKUP(B910,'WinBUGS output'!A:C,3,FALSE)</f>
        <v>CBT individual (under 15 sessions)</v>
      </c>
      <c r="E910" s="5" t="str">
        <f>FIXED('WinBUGS output'!N909,2)</f>
        <v>-0.31</v>
      </c>
      <c r="F910" s="5" t="str">
        <f>FIXED('WinBUGS output'!M909,2)</f>
        <v>-0.72</v>
      </c>
      <c r="G910" s="5" t="str">
        <f>FIXED('WinBUGS output'!O909,2)</f>
        <v>0.10</v>
      </c>
      <c r="H910" s="37"/>
      <c r="I910" s="37"/>
      <c r="J910" s="37"/>
    </row>
    <row r="911" spans="1:10" x14ac:dyDescent="0.25">
      <c r="A911">
        <v>18</v>
      </c>
      <c r="B911">
        <v>42</v>
      </c>
      <c r="C911" s="5" t="str">
        <f>VLOOKUP(A911,'WinBUGS output'!A:C,3,FALSE)</f>
        <v>Sertraline</v>
      </c>
      <c r="D911" s="5" t="str">
        <f>VLOOKUP(B911,'WinBUGS output'!A:C,3,FALSE)</f>
        <v>CBT individual (under 15 sessions) + TAU</v>
      </c>
      <c r="E911" s="5" t="str">
        <f>FIXED('WinBUGS output'!N910,2)</f>
        <v>-0.30</v>
      </c>
      <c r="F911" s="5" t="str">
        <f>FIXED('WinBUGS output'!M910,2)</f>
        <v>-0.75</v>
      </c>
      <c r="G911" s="5" t="str">
        <f>FIXED('WinBUGS output'!O910,2)</f>
        <v>0.14</v>
      </c>
      <c r="H911" s="37"/>
      <c r="I911" s="37"/>
      <c r="J911" s="37"/>
    </row>
    <row r="912" spans="1:10" x14ac:dyDescent="0.25">
      <c r="A912">
        <v>18</v>
      </c>
      <c r="B912">
        <v>43</v>
      </c>
      <c r="C912" s="5" t="str">
        <f>VLOOKUP(A912,'WinBUGS output'!A:C,3,FALSE)</f>
        <v>Sertraline</v>
      </c>
      <c r="D912" s="5" t="str">
        <f>VLOOKUP(B912,'WinBUGS output'!A:C,3,FALSE)</f>
        <v>CBT individual (over 15 sessions)</v>
      </c>
      <c r="E912" s="5" t="str">
        <f>FIXED('WinBUGS output'!N911,2)</f>
        <v>-0.27</v>
      </c>
      <c r="F912" s="5" t="str">
        <f>FIXED('WinBUGS output'!M911,2)</f>
        <v>-0.58</v>
      </c>
      <c r="G912" s="5" t="str">
        <f>FIXED('WinBUGS output'!O911,2)</f>
        <v>0.03</v>
      </c>
      <c r="H912" s="37"/>
      <c r="I912" s="37"/>
      <c r="J912" s="37"/>
    </row>
    <row r="913" spans="1:10" x14ac:dyDescent="0.25">
      <c r="A913">
        <v>18</v>
      </c>
      <c r="B913">
        <v>44</v>
      </c>
      <c r="C913" s="5" t="str">
        <f>VLOOKUP(A913,'WinBUGS output'!A:C,3,FALSE)</f>
        <v>Sertraline</v>
      </c>
      <c r="D913" s="5" t="str">
        <f>VLOOKUP(B913,'WinBUGS output'!A:C,3,FALSE)</f>
        <v>CBT individual (over 15 sessions) + TAU</v>
      </c>
      <c r="E913" s="5" t="str">
        <f>FIXED('WinBUGS output'!N912,2)</f>
        <v>0.41</v>
      </c>
      <c r="F913" s="5" t="str">
        <f>FIXED('WinBUGS output'!M912,2)</f>
        <v>-0.36</v>
      </c>
      <c r="G913" s="5" t="str">
        <f>FIXED('WinBUGS output'!O912,2)</f>
        <v>1.33</v>
      </c>
      <c r="H913" s="37"/>
      <c r="I913" s="37"/>
      <c r="J913" s="37"/>
    </row>
    <row r="914" spans="1:10" x14ac:dyDescent="0.25">
      <c r="A914">
        <v>18</v>
      </c>
      <c r="B914">
        <v>45</v>
      </c>
      <c r="C914" s="5" t="str">
        <f>VLOOKUP(A914,'WinBUGS output'!A:C,3,FALSE)</f>
        <v>Sertraline</v>
      </c>
      <c r="D914" s="5" t="str">
        <f>VLOOKUP(B914,'WinBUGS output'!A:C,3,FALSE)</f>
        <v>Rational emotive behaviour therapy (REBT) individual</v>
      </c>
      <c r="E914" s="5" t="str">
        <f>FIXED('WinBUGS output'!N913,2)</f>
        <v>-0.27</v>
      </c>
      <c r="F914" s="5" t="str">
        <f>FIXED('WinBUGS output'!M913,2)</f>
        <v>-0.74</v>
      </c>
      <c r="G914" s="5" t="str">
        <f>FIXED('WinBUGS output'!O913,2)</f>
        <v>0.20</v>
      </c>
      <c r="H914" s="37"/>
      <c r="I914" s="37"/>
      <c r="J914" s="37"/>
    </row>
    <row r="915" spans="1:10" x14ac:dyDescent="0.25">
      <c r="A915">
        <v>18</v>
      </c>
      <c r="B915">
        <v>46</v>
      </c>
      <c r="C915" s="5" t="str">
        <f>VLOOKUP(A915,'WinBUGS output'!A:C,3,FALSE)</f>
        <v>Sertraline</v>
      </c>
      <c r="D915" s="5" t="str">
        <f>VLOOKUP(B915,'WinBUGS output'!A:C,3,FALSE)</f>
        <v>Third-wave cognitive therapy individual</v>
      </c>
      <c r="E915" s="5" t="str">
        <f>FIXED('WinBUGS output'!N914,2)</f>
        <v>-0.38</v>
      </c>
      <c r="F915" s="5" t="str">
        <f>FIXED('WinBUGS output'!M914,2)</f>
        <v>-0.84</v>
      </c>
      <c r="G915" s="5" t="str">
        <f>FIXED('WinBUGS output'!O914,2)</f>
        <v>0.05</v>
      </c>
      <c r="H915" s="37"/>
      <c r="I915" s="37"/>
      <c r="J915" s="37"/>
    </row>
    <row r="916" spans="1:10" x14ac:dyDescent="0.25">
      <c r="A916">
        <v>18</v>
      </c>
      <c r="B916">
        <v>47</v>
      </c>
      <c r="C916" s="5" t="str">
        <f>VLOOKUP(A916,'WinBUGS output'!A:C,3,FALSE)</f>
        <v>Sertraline</v>
      </c>
      <c r="D916" s="5" t="str">
        <f>VLOOKUP(B916,'WinBUGS output'!A:C,3,FALSE)</f>
        <v>Third-wave cognitive therapy individual + TAU</v>
      </c>
      <c r="E916" s="5" t="str">
        <f>FIXED('WinBUGS output'!N915,2)</f>
        <v>-0.37</v>
      </c>
      <c r="F916" s="5" t="str">
        <f>FIXED('WinBUGS output'!M915,2)</f>
        <v>-0.97</v>
      </c>
      <c r="G916" s="5" t="str">
        <f>FIXED('WinBUGS output'!O915,2)</f>
        <v>0.17</v>
      </c>
      <c r="H916" s="37"/>
      <c r="I916" s="37"/>
      <c r="J916" s="37"/>
    </row>
    <row r="917" spans="1:10" x14ac:dyDescent="0.25">
      <c r="A917">
        <v>18</v>
      </c>
      <c r="B917">
        <v>48</v>
      </c>
      <c r="C917" s="5" t="str">
        <f>VLOOKUP(A917,'WinBUGS output'!A:C,3,FALSE)</f>
        <v>Sertraline</v>
      </c>
      <c r="D917" s="5" t="str">
        <f>VLOOKUP(B917,'WinBUGS output'!A:C,3,FALSE)</f>
        <v>CBT group (under 15 sessions)</v>
      </c>
      <c r="E917" s="5" t="str">
        <f>FIXED('WinBUGS output'!N916,2)</f>
        <v>0.06</v>
      </c>
      <c r="F917" s="5" t="str">
        <f>FIXED('WinBUGS output'!M916,2)</f>
        <v>-0.31</v>
      </c>
      <c r="G917" s="5" t="str">
        <f>FIXED('WinBUGS output'!O916,2)</f>
        <v>0.42</v>
      </c>
      <c r="H917" s="37" t="s">
        <v>2654</v>
      </c>
      <c r="I917" s="37" t="s">
        <v>2655</v>
      </c>
      <c r="J917" s="37" t="s">
        <v>2656</v>
      </c>
    </row>
    <row r="918" spans="1:10" x14ac:dyDescent="0.25">
      <c r="A918">
        <v>18</v>
      </c>
      <c r="B918">
        <v>49</v>
      </c>
      <c r="C918" s="5" t="str">
        <f>VLOOKUP(A918,'WinBUGS output'!A:C,3,FALSE)</f>
        <v>Sertraline</v>
      </c>
      <c r="D918" s="5" t="str">
        <f>VLOOKUP(B918,'WinBUGS output'!A:C,3,FALSE)</f>
        <v>CBT group (under 15 sessions) + TAU</v>
      </c>
      <c r="E918" s="5" t="str">
        <f>FIXED('WinBUGS output'!N917,2)</f>
        <v>0.00</v>
      </c>
      <c r="F918" s="5" t="str">
        <f>FIXED('WinBUGS output'!M917,2)</f>
        <v>-0.49</v>
      </c>
      <c r="G918" s="5" t="str">
        <f>FIXED('WinBUGS output'!O917,2)</f>
        <v>0.42</v>
      </c>
      <c r="H918" s="37"/>
      <c r="I918" s="37"/>
      <c r="J918" s="37"/>
    </row>
    <row r="919" spans="1:10" x14ac:dyDescent="0.25">
      <c r="A919">
        <v>18</v>
      </c>
      <c r="B919">
        <v>50</v>
      </c>
      <c r="C919" s="5" t="str">
        <f>VLOOKUP(A919,'WinBUGS output'!A:C,3,FALSE)</f>
        <v>Sertraline</v>
      </c>
      <c r="D919" s="5" t="str">
        <f>VLOOKUP(B919,'WinBUGS output'!A:C,3,FALSE)</f>
        <v>Coping with Depression course (group)</v>
      </c>
      <c r="E919" s="5" t="str">
        <f>FIXED('WinBUGS output'!N918,2)</f>
        <v>0.18</v>
      </c>
      <c r="F919" s="5" t="str">
        <f>FIXED('WinBUGS output'!M918,2)</f>
        <v>-0.25</v>
      </c>
      <c r="G919" s="5" t="str">
        <f>FIXED('WinBUGS output'!O918,2)</f>
        <v>0.66</v>
      </c>
      <c r="H919" s="37"/>
      <c r="I919" s="37"/>
      <c r="J919" s="37"/>
    </row>
    <row r="920" spans="1:10" x14ac:dyDescent="0.25">
      <c r="A920">
        <v>18</v>
      </c>
      <c r="B920">
        <v>51</v>
      </c>
      <c r="C920" s="5" t="str">
        <f>VLOOKUP(A920,'WinBUGS output'!A:C,3,FALSE)</f>
        <v>Sertraline</v>
      </c>
      <c r="D920" s="5" t="str">
        <f>VLOOKUP(B920,'WinBUGS output'!A:C,3,FALSE)</f>
        <v>Third-wave cognitive therapy group</v>
      </c>
      <c r="E920" s="5" t="str">
        <f>FIXED('WinBUGS output'!N919,2)</f>
        <v>0.18</v>
      </c>
      <c r="F920" s="5" t="str">
        <f>FIXED('WinBUGS output'!M919,2)</f>
        <v>-0.23</v>
      </c>
      <c r="G920" s="5" t="str">
        <f>FIXED('WinBUGS output'!O919,2)</f>
        <v>0.61</v>
      </c>
      <c r="H920" s="37"/>
      <c r="I920" s="37"/>
      <c r="J920" s="37"/>
    </row>
    <row r="921" spans="1:10" x14ac:dyDescent="0.25">
      <c r="A921">
        <v>18</v>
      </c>
      <c r="B921">
        <v>52</v>
      </c>
      <c r="C921" s="5" t="str">
        <f>VLOOKUP(A921,'WinBUGS output'!A:C,3,FALSE)</f>
        <v>Sertraline</v>
      </c>
      <c r="D921" s="5" t="str">
        <f>VLOOKUP(B921,'WinBUGS output'!A:C,3,FALSE)</f>
        <v>Third-wave cognitive therapy group + TAU</v>
      </c>
      <c r="E921" s="5" t="str">
        <f>FIXED('WinBUGS output'!N920,2)</f>
        <v>0.08</v>
      </c>
      <c r="F921" s="5" t="str">
        <f>FIXED('WinBUGS output'!M920,2)</f>
        <v>-0.47</v>
      </c>
      <c r="G921" s="5" t="str">
        <f>FIXED('WinBUGS output'!O920,2)</f>
        <v>0.62</v>
      </c>
      <c r="H921" s="37"/>
      <c r="I921" s="37"/>
      <c r="J921" s="37"/>
    </row>
    <row r="922" spans="1:10" x14ac:dyDescent="0.25">
      <c r="A922">
        <v>18</v>
      </c>
      <c r="B922">
        <v>53</v>
      </c>
      <c r="C922" s="5" t="str">
        <f>VLOOKUP(A922,'WinBUGS output'!A:C,3,FALSE)</f>
        <v>Sertraline</v>
      </c>
      <c r="D922" s="5" t="str">
        <f>VLOOKUP(B922,'WinBUGS output'!A:C,3,FALSE)</f>
        <v>CBT individual (over 15 sessions) + any TCA</v>
      </c>
      <c r="E922" s="5" t="str">
        <f>FIXED('WinBUGS output'!N921,2)</f>
        <v>-0.47</v>
      </c>
      <c r="F922" s="5" t="str">
        <f>FIXED('WinBUGS output'!M921,2)</f>
        <v>-0.96</v>
      </c>
      <c r="G922" s="5" t="str">
        <f>FIXED('WinBUGS output'!O921,2)</f>
        <v>0.03</v>
      </c>
      <c r="H922" s="37"/>
      <c r="I922" s="37"/>
      <c r="J922" s="37"/>
    </row>
    <row r="923" spans="1:10" x14ac:dyDescent="0.25">
      <c r="A923">
        <v>18</v>
      </c>
      <c r="B923">
        <v>54</v>
      </c>
      <c r="C923" s="5" t="str">
        <f>VLOOKUP(A923,'WinBUGS output'!A:C,3,FALSE)</f>
        <v>Sertraline</v>
      </c>
      <c r="D923" s="5" t="str">
        <f>VLOOKUP(B923,'WinBUGS output'!A:C,3,FALSE)</f>
        <v>CBT individual (over 15 sessions) + imipramine</v>
      </c>
      <c r="E923" s="5" t="str">
        <f>FIXED('WinBUGS output'!N922,2)</f>
        <v>-0.52</v>
      </c>
      <c r="F923" s="5" t="str">
        <f>FIXED('WinBUGS output'!M922,2)</f>
        <v>-1.08</v>
      </c>
      <c r="G923" s="5" t="str">
        <f>FIXED('WinBUGS output'!O922,2)</f>
        <v>0.05</v>
      </c>
      <c r="H923" s="37"/>
      <c r="I923" s="37"/>
      <c r="J923" s="37"/>
    </row>
    <row r="924" spans="1:10" x14ac:dyDescent="0.25">
      <c r="A924">
        <v>18</v>
      </c>
      <c r="B924">
        <v>55</v>
      </c>
      <c r="C924" s="5" t="str">
        <f>VLOOKUP(A924,'WinBUGS output'!A:C,3,FALSE)</f>
        <v>Sertraline</v>
      </c>
      <c r="D924" s="5" t="str">
        <f>VLOOKUP(B924,'WinBUGS output'!A:C,3,FALSE)</f>
        <v>Supportive psychotherapy + any SSRI</v>
      </c>
      <c r="E924" s="5" t="str">
        <f>FIXED('WinBUGS output'!N923,2)</f>
        <v>-1.04</v>
      </c>
      <c r="F924" s="5" t="str">
        <f>FIXED('WinBUGS output'!M923,2)</f>
        <v>-2.51</v>
      </c>
      <c r="G924" s="5" t="str">
        <f>FIXED('WinBUGS output'!O923,2)</f>
        <v>0.44</v>
      </c>
      <c r="H924" s="37"/>
      <c r="I924" s="37"/>
      <c r="J924" s="37"/>
    </row>
    <row r="925" spans="1:10" x14ac:dyDescent="0.25">
      <c r="A925">
        <v>18</v>
      </c>
      <c r="B925">
        <v>56</v>
      </c>
      <c r="C925" s="5" t="str">
        <f>VLOOKUP(A925,'WinBUGS output'!A:C,3,FALSE)</f>
        <v>Sertraline</v>
      </c>
      <c r="D925" s="5" t="str">
        <f>VLOOKUP(B925,'WinBUGS output'!A:C,3,FALSE)</f>
        <v>Interpersonal psychotherapy (IPT) + any AD</v>
      </c>
      <c r="E925" s="5" t="str">
        <f>FIXED('WinBUGS output'!N924,2)</f>
        <v>-1.17</v>
      </c>
      <c r="F925" s="5" t="str">
        <f>FIXED('WinBUGS output'!M924,2)</f>
        <v>-1.84</v>
      </c>
      <c r="G925" s="5" t="str">
        <f>FIXED('WinBUGS output'!O924,2)</f>
        <v>-0.48</v>
      </c>
      <c r="H925" s="37"/>
      <c r="I925" s="37"/>
      <c r="J925" s="37"/>
    </row>
    <row r="926" spans="1:10" x14ac:dyDescent="0.25">
      <c r="A926">
        <v>18</v>
      </c>
      <c r="B926">
        <v>57</v>
      </c>
      <c r="C926" s="5" t="str">
        <f>VLOOKUP(A926,'WinBUGS output'!A:C,3,FALSE)</f>
        <v>Sertraline</v>
      </c>
      <c r="D926" s="5" t="str">
        <f>VLOOKUP(B926,'WinBUGS output'!A:C,3,FALSE)</f>
        <v>Short-term psychodynamic psychotherapy individual + Any AD</v>
      </c>
      <c r="E926" s="5" t="str">
        <f>FIXED('WinBUGS output'!N925,2)</f>
        <v>-0.82</v>
      </c>
      <c r="F926" s="5" t="str">
        <f>FIXED('WinBUGS output'!M925,2)</f>
        <v>-1.49</v>
      </c>
      <c r="G926" s="5" t="str">
        <f>FIXED('WinBUGS output'!O925,2)</f>
        <v>-0.14</v>
      </c>
      <c r="H926" s="37"/>
      <c r="I926" s="37"/>
      <c r="J926" s="37"/>
    </row>
    <row r="927" spans="1:10" x14ac:dyDescent="0.25">
      <c r="A927">
        <v>18</v>
      </c>
      <c r="B927">
        <v>58</v>
      </c>
      <c r="C927" s="5" t="str">
        <f>VLOOKUP(A927,'WinBUGS output'!A:C,3,FALSE)</f>
        <v>Sertraline</v>
      </c>
      <c r="D927" s="5" t="str">
        <f>VLOOKUP(B927,'WinBUGS output'!A:C,3,FALSE)</f>
        <v>Short-term psychodynamic psychotherapy individual + any SSRI</v>
      </c>
      <c r="E927" s="5" t="str">
        <f>FIXED('WinBUGS output'!N926,2)</f>
        <v>-0.82</v>
      </c>
      <c r="F927" s="5" t="str">
        <f>FIXED('WinBUGS output'!M926,2)</f>
        <v>-2.04</v>
      </c>
      <c r="G927" s="5" t="str">
        <f>FIXED('WinBUGS output'!O926,2)</f>
        <v>0.41</v>
      </c>
      <c r="H927" s="37"/>
      <c r="I927" s="37"/>
      <c r="J927" s="37"/>
    </row>
    <row r="928" spans="1:10" x14ac:dyDescent="0.25">
      <c r="A928">
        <v>18</v>
      </c>
      <c r="B928">
        <v>59</v>
      </c>
      <c r="C928" s="5" t="str">
        <f>VLOOKUP(A928,'WinBUGS output'!A:C,3,FALSE)</f>
        <v>Sertraline</v>
      </c>
      <c r="D928" s="5" t="str">
        <f>VLOOKUP(B928,'WinBUGS output'!A:C,3,FALSE)</f>
        <v>CBT individual (over 15 sessions) + Pill placebo</v>
      </c>
      <c r="E928" s="5" t="str">
        <f>FIXED('WinBUGS output'!N927,2)</f>
        <v>-1.00</v>
      </c>
      <c r="F928" s="5" t="str">
        <f>FIXED('WinBUGS output'!M927,2)</f>
        <v>-1.68</v>
      </c>
      <c r="G928" s="5" t="str">
        <f>FIXED('WinBUGS output'!O927,2)</f>
        <v>-0.32</v>
      </c>
      <c r="H928" s="37"/>
      <c r="I928" s="37"/>
      <c r="J928" s="37"/>
    </row>
    <row r="929" spans="1:10" x14ac:dyDescent="0.25">
      <c r="A929">
        <v>18</v>
      </c>
      <c r="B929">
        <v>60</v>
      </c>
      <c r="C929" s="5" t="str">
        <f>VLOOKUP(A929,'WinBUGS output'!A:C,3,FALSE)</f>
        <v>Sertraline</v>
      </c>
      <c r="D929" s="5" t="str">
        <f>VLOOKUP(B929,'WinBUGS output'!A:C,3,FALSE)</f>
        <v>Exercise + Sertraline</v>
      </c>
      <c r="E929" s="5" t="str">
        <f>FIXED('WinBUGS output'!N928,2)</f>
        <v>-0.80</v>
      </c>
      <c r="F929" s="5" t="str">
        <f>FIXED('WinBUGS output'!M928,2)</f>
        <v>-1.37</v>
      </c>
      <c r="G929" s="5" t="str">
        <f>FIXED('WinBUGS output'!O928,2)</f>
        <v>-0.22</v>
      </c>
      <c r="H929" s="37" t="s">
        <v>2552</v>
      </c>
      <c r="I929" s="37" t="s">
        <v>2551</v>
      </c>
      <c r="J929" s="37" t="s">
        <v>2529</v>
      </c>
    </row>
    <row r="930" spans="1:10" x14ac:dyDescent="0.25">
      <c r="A930">
        <v>18</v>
      </c>
      <c r="B930">
        <v>61</v>
      </c>
      <c r="C930" s="5" t="str">
        <f>VLOOKUP(A930,'WinBUGS output'!A:C,3,FALSE)</f>
        <v>Sertraline</v>
      </c>
      <c r="D930" s="5" t="str">
        <f>VLOOKUP(B930,'WinBUGS output'!A:C,3,FALSE)</f>
        <v>Cognitive bibliotherapy + escitalopram</v>
      </c>
      <c r="E930" s="5" t="str">
        <f>FIXED('WinBUGS output'!N929,2)</f>
        <v>0.05</v>
      </c>
      <c r="F930" s="5" t="str">
        <f>FIXED('WinBUGS output'!M929,2)</f>
        <v>-0.59</v>
      </c>
      <c r="G930" s="5" t="str">
        <f>FIXED('WinBUGS output'!O929,2)</f>
        <v>0.70</v>
      </c>
      <c r="H930" s="37"/>
      <c r="I930" s="37"/>
      <c r="J930" s="37"/>
    </row>
    <row r="931" spans="1:10" x14ac:dyDescent="0.25">
      <c r="A931">
        <v>19</v>
      </c>
      <c r="B931">
        <v>20</v>
      </c>
      <c r="C931" s="5" t="str">
        <f>VLOOKUP(A931,'WinBUGS output'!A:C,3,FALSE)</f>
        <v>Any AD</v>
      </c>
      <c r="D931" s="5" t="str">
        <f>VLOOKUP(B931,'WinBUGS output'!A:C,3,FALSE)</f>
        <v>Short-term psychodynamic psychotherapy individual</v>
      </c>
      <c r="E931" s="5" t="str">
        <f>FIXED('WinBUGS output'!N930,2)</f>
        <v>0.34</v>
      </c>
      <c r="F931" s="5" t="str">
        <f>FIXED('WinBUGS output'!M930,2)</f>
        <v>-0.04</v>
      </c>
      <c r="G931" s="5" t="str">
        <f>FIXED('WinBUGS output'!O930,2)</f>
        <v>0.71</v>
      </c>
      <c r="H931" s="37" t="s">
        <v>2657</v>
      </c>
      <c r="I931" s="37" t="s">
        <v>2616</v>
      </c>
      <c r="J931" s="37" t="s">
        <v>2658</v>
      </c>
    </row>
    <row r="932" spans="1:10" x14ac:dyDescent="0.25">
      <c r="A932">
        <v>19</v>
      </c>
      <c r="B932">
        <v>21</v>
      </c>
      <c r="C932" s="5" t="str">
        <f>VLOOKUP(A932,'WinBUGS output'!A:C,3,FALSE)</f>
        <v>Any AD</v>
      </c>
      <c r="D932" s="5" t="str">
        <f>VLOOKUP(B932,'WinBUGS output'!A:C,3,FALSE)</f>
        <v>Cognitive bibliotherapy with support</v>
      </c>
      <c r="E932" s="5" t="str">
        <f>FIXED('WinBUGS output'!N931,2)</f>
        <v>0.40</v>
      </c>
      <c r="F932" s="5" t="str">
        <f>FIXED('WinBUGS output'!M931,2)</f>
        <v>-0.06</v>
      </c>
      <c r="G932" s="5" t="str">
        <f>FIXED('WinBUGS output'!O931,2)</f>
        <v>0.86</v>
      </c>
      <c r="H932" s="37"/>
      <c r="I932" s="37"/>
      <c r="J932" s="37"/>
    </row>
    <row r="933" spans="1:10" x14ac:dyDescent="0.25">
      <c r="A933">
        <v>19</v>
      </c>
      <c r="B933">
        <v>22</v>
      </c>
      <c r="C933" s="5" t="str">
        <f>VLOOKUP(A933,'WinBUGS output'!A:C,3,FALSE)</f>
        <v>Any AD</v>
      </c>
      <c r="D933" s="5" t="str">
        <f>VLOOKUP(B933,'WinBUGS output'!A:C,3,FALSE)</f>
        <v>Computerised behavioural activation with support</v>
      </c>
      <c r="E933" s="5" t="str">
        <f>FIXED('WinBUGS output'!N932,2)</f>
        <v>0.22</v>
      </c>
      <c r="F933" s="5" t="str">
        <f>FIXED('WinBUGS output'!M932,2)</f>
        <v>-0.33</v>
      </c>
      <c r="G933" s="5" t="str">
        <f>FIXED('WinBUGS output'!O932,2)</f>
        <v>0.75</v>
      </c>
      <c r="H933" s="37"/>
      <c r="I933" s="37"/>
      <c r="J933" s="37"/>
    </row>
    <row r="934" spans="1:10" x14ac:dyDescent="0.25">
      <c r="A934">
        <v>19</v>
      </c>
      <c r="B934">
        <v>23</v>
      </c>
      <c r="C934" s="5" t="str">
        <f>VLOOKUP(A934,'WinBUGS output'!A:C,3,FALSE)</f>
        <v>Any AD</v>
      </c>
      <c r="D934" s="5" t="str">
        <f>VLOOKUP(B934,'WinBUGS output'!A:C,3,FALSE)</f>
        <v>Computerised psychodynamic therapy with support</v>
      </c>
      <c r="E934" s="5" t="str">
        <f>FIXED('WinBUGS output'!N933,2)</f>
        <v>-0.16</v>
      </c>
      <c r="F934" s="5" t="str">
        <f>FIXED('WinBUGS output'!M933,2)</f>
        <v>-0.87</v>
      </c>
      <c r="G934" s="5" t="str">
        <f>FIXED('WinBUGS output'!O933,2)</f>
        <v>0.48</v>
      </c>
      <c r="H934" s="37"/>
      <c r="I934" s="37"/>
      <c r="J934" s="37"/>
    </row>
    <row r="935" spans="1:10" x14ac:dyDescent="0.25">
      <c r="A935">
        <v>19</v>
      </c>
      <c r="B935">
        <v>24</v>
      </c>
      <c r="C935" s="5" t="str">
        <f>VLOOKUP(A935,'WinBUGS output'!A:C,3,FALSE)</f>
        <v>Any AD</v>
      </c>
      <c r="D935" s="5" t="str">
        <f>VLOOKUP(B935,'WinBUGS output'!A:C,3,FALSE)</f>
        <v>Computerised-CBT (CCBT) with support</v>
      </c>
      <c r="E935" s="5" t="str">
        <f>FIXED('WinBUGS output'!N934,2)</f>
        <v>0.17</v>
      </c>
      <c r="F935" s="5" t="str">
        <f>FIXED('WinBUGS output'!M934,2)</f>
        <v>-0.27</v>
      </c>
      <c r="G935" s="5" t="str">
        <f>FIXED('WinBUGS output'!O934,2)</f>
        <v>0.59</v>
      </c>
      <c r="H935" s="37"/>
      <c r="I935" s="37"/>
      <c r="J935" s="37"/>
    </row>
    <row r="936" spans="1:10" x14ac:dyDescent="0.25">
      <c r="A936">
        <v>19</v>
      </c>
      <c r="B936">
        <v>25</v>
      </c>
      <c r="C936" s="5" t="str">
        <f>VLOOKUP(A936,'WinBUGS output'!A:C,3,FALSE)</f>
        <v>Any AD</v>
      </c>
      <c r="D936" s="5" t="str">
        <f>VLOOKUP(B936,'WinBUGS output'!A:C,3,FALSE)</f>
        <v>Computerised-CBT (CCBT) with support + TAU</v>
      </c>
      <c r="E936" s="5" t="str">
        <f>FIXED('WinBUGS output'!N935,2)</f>
        <v>0.37</v>
      </c>
      <c r="F936" s="5" t="str">
        <f>FIXED('WinBUGS output'!M935,2)</f>
        <v>-0.18</v>
      </c>
      <c r="G936" s="5" t="str">
        <f>FIXED('WinBUGS output'!O935,2)</f>
        <v>0.96</v>
      </c>
      <c r="H936" s="37"/>
      <c r="I936" s="37"/>
      <c r="J936" s="37"/>
    </row>
    <row r="937" spans="1:10" x14ac:dyDescent="0.25">
      <c r="A937">
        <v>19</v>
      </c>
      <c r="B937">
        <v>26</v>
      </c>
      <c r="C937" s="5" t="str">
        <f>VLOOKUP(A937,'WinBUGS output'!A:C,3,FALSE)</f>
        <v>Any AD</v>
      </c>
      <c r="D937" s="5" t="str">
        <f>VLOOKUP(B937,'WinBUGS output'!A:C,3,FALSE)</f>
        <v>Cognitive bibliotherapy</v>
      </c>
      <c r="E937" s="5" t="str">
        <f>FIXED('WinBUGS output'!N936,2)</f>
        <v>0.55</v>
      </c>
      <c r="F937" s="5" t="str">
        <f>FIXED('WinBUGS output'!M936,2)</f>
        <v>0.14</v>
      </c>
      <c r="G937" s="5" t="str">
        <f>FIXED('WinBUGS output'!O936,2)</f>
        <v>0.95</v>
      </c>
      <c r="H937" s="37"/>
      <c r="I937" s="37"/>
      <c r="J937" s="37"/>
    </row>
    <row r="938" spans="1:10" x14ac:dyDescent="0.25">
      <c r="A938">
        <v>19</v>
      </c>
      <c r="B938">
        <v>27</v>
      </c>
      <c r="C938" s="5" t="str">
        <f>VLOOKUP(A938,'WinBUGS output'!A:C,3,FALSE)</f>
        <v>Any AD</v>
      </c>
      <c r="D938" s="5" t="str">
        <f>VLOOKUP(B938,'WinBUGS output'!A:C,3,FALSE)</f>
        <v>Cognitive bibliotherapy + TAU</v>
      </c>
      <c r="E938" s="5" t="str">
        <f>FIXED('WinBUGS output'!N937,2)</f>
        <v>0.81</v>
      </c>
      <c r="F938" s="5" t="str">
        <f>FIXED('WinBUGS output'!M937,2)</f>
        <v>0.28</v>
      </c>
      <c r="G938" s="5" t="str">
        <f>FIXED('WinBUGS output'!O937,2)</f>
        <v>1.37</v>
      </c>
      <c r="H938" s="37"/>
      <c r="I938" s="37"/>
      <c r="J938" s="37"/>
    </row>
    <row r="939" spans="1:10" x14ac:dyDescent="0.25">
      <c r="A939">
        <v>19</v>
      </c>
      <c r="B939">
        <v>28</v>
      </c>
      <c r="C939" s="5" t="str">
        <f>VLOOKUP(A939,'WinBUGS output'!A:C,3,FALSE)</f>
        <v>Any AD</v>
      </c>
      <c r="D939" s="5" t="str">
        <f>VLOOKUP(B939,'WinBUGS output'!A:C,3,FALSE)</f>
        <v>Computerised mindfulness intervention</v>
      </c>
      <c r="E939" s="5" t="str">
        <f>FIXED('WinBUGS output'!N938,2)</f>
        <v>0.51</v>
      </c>
      <c r="F939" s="5" t="str">
        <f>FIXED('WinBUGS output'!M938,2)</f>
        <v>-0.14</v>
      </c>
      <c r="G939" s="5" t="str">
        <f>FIXED('WinBUGS output'!O938,2)</f>
        <v>1.11</v>
      </c>
      <c r="H939" s="37"/>
      <c r="I939" s="37"/>
      <c r="J939" s="37"/>
    </row>
    <row r="940" spans="1:10" x14ac:dyDescent="0.25">
      <c r="A940">
        <v>19</v>
      </c>
      <c r="B940">
        <v>29</v>
      </c>
      <c r="C940" s="5" t="str">
        <f>VLOOKUP(A940,'WinBUGS output'!A:C,3,FALSE)</f>
        <v>Any AD</v>
      </c>
      <c r="D940" s="5" t="str">
        <f>VLOOKUP(B940,'WinBUGS output'!A:C,3,FALSE)</f>
        <v>Computerised-CBT (CCBT)</v>
      </c>
      <c r="E940" s="5" t="str">
        <f>FIXED('WinBUGS output'!N939,2)</f>
        <v>0.41</v>
      </c>
      <c r="F940" s="5" t="str">
        <f>FIXED('WinBUGS output'!M939,2)</f>
        <v>0.01</v>
      </c>
      <c r="G940" s="5" t="str">
        <f>FIXED('WinBUGS output'!O939,2)</f>
        <v>0.82</v>
      </c>
      <c r="H940" s="37"/>
      <c r="I940" s="37"/>
      <c r="J940" s="37"/>
    </row>
    <row r="941" spans="1:10" x14ac:dyDescent="0.25">
      <c r="A941">
        <v>19</v>
      </c>
      <c r="B941">
        <v>30</v>
      </c>
      <c r="C941" s="5" t="str">
        <f>VLOOKUP(A941,'WinBUGS output'!A:C,3,FALSE)</f>
        <v>Any AD</v>
      </c>
      <c r="D941" s="5" t="str">
        <f>VLOOKUP(B941,'WinBUGS output'!A:C,3,FALSE)</f>
        <v>Online positive psychological intervention</v>
      </c>
      <c r="E941" s="5" t="str">
        <f>FIXED('WinBUGS output'!N940,2)</f>
        <v>0.78</v>
      </c>
      <c r="F941" s="5" t="str">
        <f>FIXED('WinBUGS output'!M940,2)</f>
        <v>0.25</v>
      </c>
      <c r="G941" s="5" t="str">
        <f>FIXED('WinBUGS output'!O940,2)</f>
        <v>1.34</v>
      </c>
      <c r="H941" s="37"/>
      <c r="I941" s="37"/>
      <c r="J941" s="37"/>
    </row>
    <row r="942" spans="1:10" x14ac:dyDescent="0.25">
      <c r="A942">
        <v>19</v>
      </c>
      <c r="B942">
        <v>31</v>
      </c>
      <c r="C942" s="5" t="str">
        <f>VLOOKUP(A942,'WinBUGS output'!A:C,3,FALSE)</f>
        <v>Any AD</v>
      </c>
      <c r="D942" s="5" t="str">
        <f>VLOOKUP(B942,'WinBUGS output'!A:C,3,FALSE)</f>
        <v>Psychoeducational website</v>
      </c>
      <c r="E942" s="5" t="str">
        <f>FIXED('WinBUGS output'!N941,2)</f>
        <v>0.50</v>
      </c>
      <c r="F942" s="5" t="str">
        <f>FIXED('WinBUGS output'!M941,2)</f>
        <v>-0.05</v>
      </c>
      <c r="G942" s="5" t="str">
        <f>FIXED('WinBUGS output'!O941,2)</f>
        <v>1.02</v>
      </c>
      <c r="H942" s="37"/>
      <c r="I942" s="37"/>
      <c r="J942" s="37"/>
    </row>
    <row r="943" spans="1:10" x14ac:dyDescent="0.25">
      <c r="A943">
        <v>19</v>
      </c>
      <c r="B943">
        <v>32</v>
      </c>
      <c r="C943" s="5" t="str">
        <f>VLOOKUP(A943,'WinBUGS output'!A:C,3,FALSE)</f>
        <v>Any AD</v>
      </c>
      <c r="D943" s="5" t="str">
        <f>VLOOKUP(B943,'WinBUGS output'!A:C,3,FALSE)</f>
        <v>Tailored computerised psychoeducation and self-help strategies</v>
      </c>
      <c r="E943" s="5" t="str">
        <f>FIXED('WinBUGS output'!N942,2)</f>
        <v>0.92</v>
      </c>
      <c r="F943" s="5" t="str">
        <f>FIXED('WinBUGS output'!M942,2)</f>
        <v>0.33</v>
      </c>
      <c r="G943" s="5" t="str">
        <f>FIXED('WinBUGS output'!O942,2)</f>
        <v>1.60</v>
      </c>
      <c r="H943" s="37"/>
      <c r="I943" s="37"/>
      <c r="J943" s="37"/>
    </row>
    <row r="944" spans="1:10" x14ac:dyDescent="0.25">
      <c r="A944">
        <v>19</v>
      </c>
      <c r="B944">
        <v>33</v>
      </c>
      <c r="C944" s="5" t="str">
        <f>VLOOKUP(A944,'WinBUGS output'!A:C,3,FALSE)</f>
        <v>Any AD</v>
      </c>
      <c r="D944" s="5" t="str">
        <f>VLOOKUP(B944,'WinBUGS output'!A:C,3,FALSE)</f>
        <v>Lifestyle factors discussion</v>
      </c>
      <c r="E944" s="5" t="str">
        <f>FIXED('WinBUGS output'!N943,2)</f>
        <v>0.72</v>
      </c>
      <c r="F944" s="5" t="str">
        <f>FIXED('WinBUGS output'!M943,2)</f>
        <v>0.19</v>
      </c>
      <c r="G944" s="5" t="str">
        <f>FIXED('WinBUGS output'!O943,2)</f>
        <v>1.27</v>
      </c>
      <c r="H944" s="37"/>
      <c r="I944" s="37"/>
      <c r="J944" s="37"/>
    </row>
    <row r="945" spans="1:10" x14ac:dyDescent="0.25">
      <c r="A945">
        <v>19</v>
      </c>
      <c r="B945">
        <v>34</v>
      </c>
      <c r="C945" s="5" t="str">
        <f>VLOOKUP(A945,'WinBUGS output'!A:C,3,FALSE)</f>
        <v>Any AD</v>
      </c>
      <c r="D945" s="5" t="str">
        <f>VLOOKUP(B945,'WinBUGS output'!A:C,3,FALSE)</f>
        <v>Psychoeducational group programme</v>
      </c>
      <c r="E945" s="5" t="str">
        <f>FIXED('WinBUGS output'!N944,2)</f>
        <v>0.58</v>
      </c>
      <c r="F945" s="5" t="str">
        <f>FIXED('WinBUGS output'!M944,2)</f>
        <v>0.11</v>
      </c>
      <c r="G945" s="5" t="str">
        <f>FIXED('WinBUGS output'!O944,2)</f>
        <v>1.06</v>
      </c>
      <c r="H945" s="37"/>
      <c r="I945" s="37"/>
      <c r="J945" s="37"/>
    </row>
    <row r="946" spans="1:10" x14ac:dyDescent="0.25">
      <c r="A946">
        <v>19</v>
      </c>
      <c r="B946">
        <v>35</v>
      </c>
      <c r="C946" s="5" t="str">
        <f>VLOOKUP(A946,'WinBUGS output'!A:C,3,FALSE)</f>
        <v>Any AD</v>
      </c>
      <c r="D946" s="5" t="str">
        <f>VLOOKUP(B946,'WinBUGS output'!A:C,3,FALSE)</f>
        <v>Psychoeducational group programme + TAU</v>
      </c>
      <c r="E946" s="5" t="str">
        <f>FIXED('WinBUGS output'!N945,2)</f>
        <v>0.53</v>
      </c>
      <c r="F946" s="5" t="str">
        <f>FIXED('WinBUGS output'!M945,2)</f>
        <v>-0.01</v>
      </c>
      <c r="G946" s="5" t="str">
        <f>FIXED('WinBUGS output'!O945,2)</f>
        <v>1.06</v>
      </c>
      <c r="H946" s="37"/>
      <c r="I946" s="37"/>
      <c r="J946" s="37"/>
    </row>
    <row r="947" spans="1:10" x14ac:dyDescent="0.25">
      <c r="A947">
        <v>19</v>
      </c>
      <c r="B947">
        <v>36</v>
      </c>
      <c r="C947" s="5" t="str">
        <f>VLOOKUP(A947,'WinBUGS output'!A:C,3,FALSE)</f>
        <v>Any AD</v>
      </c>
      <c r="D947" s="5" t="str">
        <f>VLOOKUP(B947,'WinBUGS output'!A:C,3,FALSE)</f>
        <v>Interpersonal psychotherapy (IPT)</v>
      </c>
      <c r="E947" s="5" t="str">
        <f>FIXED('WinBUGS output'!N946,2)</f>
        <v>0.50</v>
      </c>
      <c r="F947" s="5" t="str">
        <f>FIXED('WinBUGS output'!M946,2)</f>
        <v>0.16</v>
      </c>
      <c r="G947" s="5" t="str">
        <f>FIXED('WinBUGS output'!O946,2)</f>
        <v>0.84</v>
      </c>
      <c r="H947" s="37" t="s">
        <v>2646</v>
      </c>
      <c r="I947" s="37" t="s">
        <v>2530</v>
      </c>
      <c r="J947" s="37" t="s">
        <v>2659</v>
      </c>
    </row>
    <row r="948" spans="1:10" x14ac:dyDescent="0.25">
      <c r="A948">
        <v>19</v>
      </c>
      <c r="B948">
        <v>37</v>
      </c>
      <c r="C948" s="5" t="str">
        <f>VLOOKUP(A948,'WinBUGS output'!A:C,3,FALSE)</f>
        <v>Any AD</v>
      </c>
      <c r="D948" s="5" t="str">
        <f>VLOOKUP(B948,'WinBUGS output'!A:C,3,FALSE)</f>
        <v>Non-directive counselling</v>
      </c>
      <c r="E948" s="5" t="str">
        <f>FIXED('WinBUGS output'!N947,2)</f>
        <v>0.51</v>
      </c>
      <c r="F948" s="5" t="str">
        <f>FIXED('WinBUGS output'!M947,2)</f>
        <v>0.06</v>
      </c>
      <c r="G948" s="5" t="str">
        <f>FIXED('WinBUGS output'!O947,2)</f>
        <v>0.96</v>
      </c>
      <c r="H948" s="37"/>
      <c r="I948" s="37"/>
      <c r="J948" s="37"/>
    </row>
    <row r="949" spans="1:10" x14ac:dyDescent="0.25">
      <c r="A949">
        <v>19</v>
      </c>
      <c r="B949">
        <v>38</v>
      </c>
      <c r="C949" s="5" t="str">
        <f>VLOOKUP(A949,'WinBUGS output'!A:C,3,FALSE)</f>
        <v>Any AD</v>
      </c>
      <c r="D949" s="5" t="str">
        <f>VLOOKUP(B949,'WinBUGS output'!A:C,3,FALSE)</f>
        <v>Wheel of wellness counselling</v>
      </c>
      <c r="E949" s="5" t="str">
        <f>FIXED('WinBUGS output'!N948,2)</f>
        <v>0.56</v>
      </c>
      <c r="F949" s="5" t="str">
        <f>FIXED('WinBUGS output'!M948,2)</f>
        <v>-0.04</v>
      </c>
      <c r="G949" s="5" t="str">
        <f>FIXED('WinBUGS output'!O948,2)</f>
        <v>1.15</v>
      </c>
      <c r="H949" s="37"/>
      <c r="I949" s="37"/>
      <c r="J949" s="37"/>
    </row>
    <row r="950" spans="1:10" x14ac:dyDescent="0.25">
      <c r="A950">
        <v>19</v>
      </c>
      <c r="B950">
        <v>39</v>
      </c>
      <c r="C950" s="5" t="str">
        <f>VLOOKUP(A950,'WinBUGS output'!A:C,3,FALSE)</f>
        <v>Any AD</v>
      </c>
      <c r="D950" s="5" t="str">
        <f>VLOOKUP(B950,'WinBUGS output'!A:C,3,FALSE)</f>
        <v>Problem solving individual + enhanced TAU</v>
      </c>
      <c r="E950" s="5" t="str">
        <f>FIXED('WinBUGS output'!N949,2)</f>
        <v>1.38</v>
      </c>
      <c r="F950" s="5" t="str">
        <f>FIXED('WinBUGS output'!M949,2)</f>
        <v>0.56</v>
      </c>
      <c r="G950" s="5" t="str">
        <f>FIXED('WinBUGS output'!O949,2)</f>
        <v>2.25</v>
      </c>
      <c r="H950" s="37"/>
      <c r="I950" s="37"/>
      <c r="J950" s="37"/>
    </row>
    <row r="951" spans="1:10" x14ac:dyDescent="0.25">
      <c r="A951">
        <v>19</v>
      </c>
      <c r="B951">
        <v>40</v>
      </c>
      <c r="C951" s="5" t="str">
        <f>VLOOKUP(A951,'WinBUGS output'!A:C,3,FALSE)</f>
        <v>Any AD</v>
      </c>
      <c r="D951" s="5" t="str">
        <f>VLOOKUP(B951,'WinBUGS output'!A:C,3,FALSE)</f>
        <v>Behavioural activation (BA)</v>
      </c>
      <c r="E951" s="5" t="str">
        <f>FIXED('WinBUGS output'!N950,2)</f>
        <v>-0.17</v>
      </c>
      <c r="F951" s="5" t="str">
        <f>FIXED('WinBUGS output'!M950,2)</f>
        <v>-0.58</v>
      </c>
      <c r="G951" s="5" t="str">
        <f>FIXED('WinBUGS output'!O950,2)</f>
        <v>0.24</v>
      </c>
      <c r="H951" s="37" t="s">
        <v>2516</v>
      </c>
      <c r="I951" s="37" t="s">
        <v>2660</v>
      </c>
      <c r="J951" s="37" t="s">
        <v>2661</v>
      </c>
    </row>
    <row r="952" spans="1:10" x14ac:dyDescent="0.25">
      <c r="A952">
        <v>19</v>
      </c>
      <c r="B952">
        <v>41</v>
      </c>
      <c r="C952" s="5" t="str">
        <f>VLOOKUP(A952,'WinBUGS output'!A:C,3,FALSE)</f>
        <v>Any AD</v>
      </c>
      <c r="D952" s="5" t="str">
        <f>VLOOKUP(B952,'WinBUGS output'!A:C,3,FALSE)</f>
        <v>CBT individual (under 15 sessions)</v>
      </c>
      <c r="E952" s="5" t="str">
        <f>FIXED('WinBUGS output'!N951,2)</f>
        <v>0.10</v>
      </c>
      <c r="F952" s="5" t="str">
        <f>FIXED('WinBUGS output'!M951,2)</f>
        <v>-0.34</v>
      </c>
      <c r="G952" s="5" t="str">
        <f>FIXED('WinBUGS output'!O951,2)</f>
        <v>0.53</v>
      </c>
      <c r="H952" s="37"/>
      <c r="I952" s="37"/>
      <c r="J952" s="37"/>
    </row>
    <row r="953" spans="1:10" x14ac:dyDescent="0.25">
      <c r="A953">
        <v>19</v>
      </c>
      <c r="B953">
        <v>42</v>
      </c>
      <c r="C953" s="5" t="str">
        <f>VLOOKUP(A953,'WinBUGS output'!A:C,3,FALSE)</f>
        <v>Any AD</v>
      </c>
      <c r="D953" s="5" t="str">
        <f>VLOOKUP(B953,'WinBUGS output'!A:C,3,FALSE)</f>
        <v>CBT individual (under 15 sessions) + TAU</v>
      </c>
      <c r="E953" s="5" t="str">
        <f>FIXED('WinBUGS output'!N952,2)</f>
        <v>0.10</v>
      </c>
      <c r="F953" s="5" t="str">
        <f>FIXED('WinBUGS output'!M952,2)</f>
        <v>-0.36</v>
      </c>
      <c r="G953" s="5" t="str">
        <f>FIXED('WinBUGS output'!O952,2)</f>
        <v>0.56</v>
      </c>
      <c r="H953" s="37"/>
      <c r="I953" s="37"/>
      <c r="J953" s="37"/>
    </row>
    <row r="954" spans="1:10" x14ac:dyDescent="0.25">
      <c r="A954">
        <v>19</v>
      </c>
      <c r="B954">
        <v>43</v>
      </c>
      <c r="C954" s="5" t="str">
        <f>VLOOKUP(A954,'WinBUGS output'!A:C,3,FALSE)</f>
        <v>Any AD</v>
      </c>
      <c r="D954" s="5" t="str">
        <f>VLOOKUP(B954,'WinBUGS output'!A:C,3,FALSE)</f>
        <v>CBT individual (over 15 sessions)</v>
      </c>
      <c r="E954" s="5" t="str">
        <f>FIXED('WinBUGS output'!N953,2)</f>
        <v>0.13</v>
      </c>
      <c r="F954" s="5" t="str">
        <f>FIXED('WinBUGS output'!M953,2)</f>
        <v>-0.14</v>
      </c>
      <c r="G954" s="5" t="str">
        <f>FIXED('WinBUGS output'!O953,2)</f>
        <v>0.39</v>
      </c>
      <c r="H954" s="37" t="s">
        <v>2538</v>
      </c>
      <c r="I954" s="37" t="s">
        <v>2521</v>
      </c>
      <c r="J954" s="37" t="s">
        <v>2662</v>
      </c>
    </row>
    <row r="955" spans="1:10" x14ac:dyDescent="0.25">
      <c r="A955">
        <v>19</v>
      </c>
      <c r="B955">
        <v>44</v>
      </c>
      <c r="C955" s="5" t="str">
        <f>VLOOKUP(A955,'WinBUGS output'!A:C,3,FALSE)</f>
        <v>Any AD</v>
      </c>
      <c r="D955" s="5" t="str">
        <f>VLOOKUP(B955,'WinBUGS output'!A:C,3,FALSE)</f>
        <v>CBT individual (over 15 sessions) + TAU</v>
      </c>
      <c r="E955" s="5" t="str">
        <f>FIXED('WinBUGS output'!N954,2)</f>
        <v>0.81</v>
      </c>
      <c r="F955" s="5" t="str">
        <f>FIXED('WinBUGS output'!M954,2)</f>
        <v>0.03</v>
      </c>
      <c r="G955" s="5" t="str">
        <f>FIXED('WinBUGS output'!O954,2)</f>
        <v>1.74</v>
      </c>
      <c r="H955" s="37"/>
      <c r="I955" s="37"/>
      <c r="J955" s="37"/>
    </row>
    <row r="956" spans="1:10" x14ac:dyDescent="0.25">
      <c r="A956">
        <v>19</v>
      </c>
      <c r="B956">
        <v>45</v>
      </c>
      <c r="C956" s="5" t="str">
        <f>VLOOKUP(A956,'WinBUGS output'!A:C,3,FALSE)</f>
        <v>Any AD</v>
      </c>
      <c r="D956" s="5" t="str">
        <f>VLOOKUP(B956,'WinBUGS output'!A:C,3,FALSE)</f>
        <v>Rational emotive behaviour therapy (REBT) individual</v>
      </c>
      <c r="E956" s="5" t="str">
        <f>FIXED('WinBUGS output'!N955,2)</f>
        <v>0.14</v>
      </c>
      <c r="F956" s="5" t="str">
        <f>FIXED('WinBUGS output'!M955,2)</f>
        <v>-0.35</v>
      </c>
      <c r="G956" s="5" t="str">
        <f>FIXED('WinBUGS output'!O955,2)</f>
        <v>0.62</v>
      </c>
      <c r="H956" s="37"/>
      <c r="I956" s="37"/>
      <c r="J956" s="37"/>
    </row>
    <row r="957" spans="1:10" x14ac:dyDescent="0.25">
      <c r="A957">
        <v>19</v>
      </c>
      <c r="B957">
        <v>46</v>
      </c>
      <c r="C957" s="5" t="str">
        <f>VLOOKUP(A957,'WinBUGS output'!A:C,3,FALSE)</f>
        <v>Any AD</v>
      </c>
      <c r="D957" s="5" t="str">
        <f>VLOOKUP(B957,'WinBUGS output'!A:C,3,FALSE)</f>
        <v>Third-wave cognitive therapy individual</v>
      </c>
      <c r="E957" s="5" t="str">
        <f>FIXED('WinBUGS output'!N956,2)</f>
        <v>0.02</v>
      </c>
      <c r="F957" s="5" t="str">
        <f>FIXED('WinBUGS output'!M956,2)</f>
        <v>-0.45</v>
      </c>
      <c r="G957" s="5" t="str">
        <f>FIXED('WinBUGS output'!O956,2)</f>
        <v>0.47</v>
      </c>
      <c r="H957" s="37"/>
      <c r="I957" s="37"/>
      <c r="J957" s="37"/>
    </row>
    <row r="958" spans="1:10" x14ac:dyDescent="0.25">
      <c r="A958">
        <v>19</v>
      </c>
      <c r="B958">
        <v>47</v>
      </c>
      <c r="C958" s="5" t="str">
        <f>VLOOKUP(A958,'WinBUGS output'!A:C,3,FALSE)</f>
        <v>Any AD</v>
      </c>
      <c r="D958" s="5" t="str">
        <f>VLOOKUP(B958,'WinBUGS output'!A:C,3,FALSE)</f>
        <v>Third-wave cognitive therapy individual + TAU</v>
      </c>
      <c r="E958" s="5" t="str">
        <f>FIXED('WinBUGS output'!N957,2)</f>
        <v>0.03</v>
      </c>
      <c r="F958" s="5" t="str">
        <f>FIXED('WinBUGS output'!M957,2)</f>
        <v>-0.58</v>
      </c>
      <c r="G958" s="5" t="str">
        <f>FIXED('WinBUGS output'!O957,2)</f>
        <v>0.58</v>
      </c>
      <c r="H958" s="37"/>
      <c r="I958" s="37"/>
      <c r="J958" s="37"/>
    </row>
    <row r="959" spans="1:10" x14ac:dyDescent="0.25">
      <c r="A959">
        <v>19</v>
      </c>
      <c r="B959">
        <v>48</v>
      </c>
      <c r="C959" s="5" t="str">
        <f>VLOOKUP(A959,'WinBUGS output'!A:C,3,FALSE)</f>
        <v>Any AD</v>
      </c>
      <c r="D959" s="5" t="str">
        <f>VLOOKUP(B959,'WinBUGS output'!A:C,3,FALSE)</f>
        <v>CBT group (under 15 sessions)</v>
      </c>
      <c r="E959" s="5" t="str">
        <f>FIXED('WinBUGS output'!N958,2)</f>
        <v>0.46</v>
      </c>
      <c r="F959" s="5" t="str">
        <f>FIXED('WinBUGS output'!M958,2)</f>
        <v>-0.01</v>
      </c>
      <c r="G959" s="5" t="str">
        <f>FIXED('WinBUGS output'!O958,2)</f>
        <v>0.92</v>
      </c>
      <c r="H959" s="37"/>
      <c r="I959" s="37"/>
      <c r="J959" s="37"/>
    </row>
    <row r="960" spans="1:10" x14ac:dyDescent="0.25">
      <c r="A960">
        <v>19</v>
      </c>
      <c r="B960">
        <v>49</v>
      </c>
      <c r="C960" s="5" t="str">
        <f>VLOOKUP(A960,'WinBUGS output'!A:C,3,FALSE)</f>
        <v>Any AD</v>
      </c>
      <c r="D960" s="5" t="str">
        <f>VLOOKUP(B960,'WinBUGS output'!A:C,3,FALSE)</f>
        <v>CBT group (under 15 sessions) + TAU</v>
      </c>
      <c r="E960" s="5" t="str">
        <f>FIXED('WinBUGS output'!N959,2)</f>
        <v>0.40</v>
      </c>
      <c r="F960" s="5" t="str">
        <f>FIXED('WinBUGS output'!M959,2)</f>
        <v>-0.11</v>
      </c>
      <c r="G960" s="5" t="str">
        <f>FIXED('WinBUGS output'!O959,2)</f>
        <v>0.87</v>
      </c>
      <c r="H960" s="37"/>
      <c r="I960" s="37"/>
      <c r="J960" s="37"/>
    </row>
    <row r="961" spans="1:10" x14ac:dyDescent="0.25">
      <c r="A961">
        <v>19</v>
      </c>
      <c r="B961">
        <v>50</v>
      </c>
      <c r="C961" s="5" t="str">
        <f>VLOOKUP(A961,'WinBUGS output'!A:C,3,FALSE)</f>
        <v>Any AD</v>
      </c>
      <c r="D961" s="5" t="str">
        <f>VLOOKUP(B961,'WinBUGS output'!A:C,3,FALSE)</f>
        <v>Coping with Depression course (group)</v>
      </c>
      <c r="E961" s="5" t="str">
        <f>FIXED('WinBUGS output'!N960,2)</f>
        <v>0.58</v>
      </c>
      <c r="F961" s="5" t="str">
        <f>FIXED('WinBUGS output'!M960,2)</f>
        <v>0.10</v>
      </c>
      <c r="G961" s="5" t="str">
        <f>FIXED('WinBUGS output'!O960,2)</f>
        <v>1.10</v>
      </c>
      <c r="H961" s="37"/>
      <c r="I961" s="37"/>
      <c r="J961" s="37"/>
    </row>
    <row r="962" spans="1:10" x14ac:dyDescent="0.25">
      <c r="A962">
        <v>19</v>
      </c>
      <c r="B962">
        <v>51</v>
      </c>
      <c r="C962" s="5" t="str">
        <f>VLOOKUP(A962,'WinBUGS output'!A:C,3,FALSE)</f>
        <v>Any AD</v>
      </c>
      <c r="D962" s="5" t="str">
        <f>VLOOKUP(B962,'WinBUGS output'!A:C,3,FALSE)</f>
        <v>Third-wave cognitive therapy group</v>
      </c>
      <c r="E962" s="5" t="str">
        <f>FIXED('WinBUGS output'!N961,2)</f>
        <v>0.58</v>
      </c>
      <c r="F962" s="5" t="str">
        <f>FIXED('WinBUGS output'!M961,2)</f>
        <v>0.13</v>
      </c>
      <c r="G962" s="5" t="str">
        <f>FIXED('WinBUGS output'!O961,2)</f>
        <v>1.06</v>
      </c>
      <c r="H962" s="37"/>
      <c r="I962" s="37"/>
      <c r="J962" s="37"/>
    </row>
    <row r="963" spans="1:10" x14ac:dyDescent="0.25">
      <c r="A963">
        <v>19</v>
      </c>
      <c r="B963">
        <v>52</v>
      </c>
      <c r="C963" s="5" t="str">
        <f>VLOOKUP(A963,'WinBUGS output'!A:C,3,FALSE)</f>
        <v>Any AD</v>
      </c>
      <c r="D963" s="5" t="str">
        <f>VLOOKUP(B963,'WinBUGS output'!A:C,3,FALSE)</f>
        <v>Third-wave cognitive therapy group + TAU</v>
      </c>
      <c r="E963" s="5" t="str">
        <f>FIXED('WinBUGS output'!N962,2)</f>
        <v>0.48</v>
      </c>
      <c r="F963" s="5" t="str">
        <f>FIXED('WinBUGS output'!M962,2)</f>
        <v>-0.10</v>
      </c>
      <c r="G963" s="5" t="str">
        <f>FIXED('WinBUGS output'!O962,2)</f>
        <v>1.06</v>
      </c>
      <c r="H963" s="37"/>
      <c r="I963" s="37"/>
      <c r="J963" s="37"/>
    </row>
    <row r="964" spans="1:10" x14ac:dyDescent="0.25">
      <c r="A964">
        <v>19</v>
      </c>
      <c r="B964">
        <v>53</v>
      </c>
      <c r="C964" s="5" t="str">
        <f>VLOOKUP(A964,'WinBUGS output'!A:C,3,FALSE)</f>
        <v>Any AD</v>
      </c>
      <c r="D964" s="5" t="str">
        <f>VLOOKUP(B964,'WinBUGS output'!A:C,3,FALSE)</f>
        <v>CBT individual (over 15 sessions) + any TCA</v>
      </c>
      <c r="E964" s="5" t="str">
        <f>FIXED('WinBUGS output'!N963,2)</f>
        <v>-0.07</v>
      </c>
      <c r="F964" s="5" t="str">
        <f>FIXED('WinBUGS output'!M963,2)</f>
        <v>-0.57</v>
      </c>
      <c r="G964" s="5" t="str">
        <f>FIXED('WinBUGS output'!O963,2)</f>
        <v>0.43</v>
      </c>
      <c r="H964" s="37"/>
      <c r="I964" s="37"/>
      <c r="J964" s="37"/>
    </row>
    <row r="965" spans="1:10" x14ac:dyDescent="0.25">
      <c r="A965">
        <v>19</v>
      </c>
      <c r="B965">
        <v>54</v>
      </c>
      <c r="C965" s="5" t="str">
        <f>VLOOKUP(A965,'WinBUGS output'!A:C,3,FALSE)</f>
        <v>Any AD</v>
      </c>
      <c r="D965" s="5" t="str">
        <f>VLOOKUP(B965,'WinBUGS output'!A:C,3,FALSE)</f>
        <v>CBT individual (over 15 sessions) + imipramine</v>
      </c>
      <c r="E965" s="5" t="str">
        <f>FIXED('WinBUGS output'!N964,2)</f>
        <v>-0.11</v>
      </c>
      <c r="F965" s="5" t="str">
        <f>FIXED('WinBUGS output'!M964,2)</f>
        <v>-0.70</v>
      </c>
      <c r="G965" s="5" t="str">
        <f>FIXED('WinBUGS output'!O964,2)</f>
        <v>0.47</v>
      </c>
      <c r="H965" s="37"/>
      <c r="I965" s="37"/>
      <c r="J965" s="37"/>
    </row>
    <row r="966" spans="1:10" x14ac:dyDescent="0.25">
      <c r="A966">
        <v>19</v>
      </c>
      <c r="B966">
        <v>55</v>
      </c>
      <c r="C966" s="5" t="str">
        <f>VLOOKUP(A966,'WinBUGS output'!A:C,3,FALSE)</f>
        <v>Any AD</v>
      </c>
      <c r="D966" s="5" t="str">
        <f>VLOOKUP(B966,'WinBUGS output'!A:C,3,FALSE)</f>
        <v>Supportive psychotherapy + any SSRI</v>
      </c>
      <c r="E966" s="5" t="str">
        <f>FIXED('WinBUGS output'!N965,2)</f>
        <v>-0.64</v>
      </c>
      <c r="F966" s="5" t="str">
        <f>FIXED('WinBUGS output'!M965,2)</f>
        <v>-2.06</v>
      </c>
      <c r="G966" s="5" t="str">
        <f>FIXED('WinBUGS output'!O965,2)</f>
        <v>0.78</v>
      </c>
      <c r="H966" s="37"/>
      <c r="I966" s="37"/>
      <c r="J966" s="37"/>
    </row>
    <row r="967" spans="1:10" x14ac:dyDescent="0.25">
      <c r="A967">
        <v>19</v>
      </c>
      <c r="B967">
        <v>56</v>
      </c>
      <c r="C967" s="5" t="str">
        <f>VLOOKUP(A967,'WinBUGS output'!A:C,3,FALSE)</f>
        <v>Any AD</v>
      </c>
      <c r="D967" s="5" t="str">
        <f>VLOOKUP(B967,'WinBUGS output'!A:C,3,FALSE)</f>
        <v>Interpersonal psychotherapy (IPT) + any AD</v>
      </c>
      <c r="E967" s="5" t="str">
        <f>FIXED('WinBUGS output'!N966,2)</f>
        <v>-0.76</v>
      </c>
      <c r="F967" s="5" t="str">
        <f>FIXED('WinBUGS output'!M966,2)</f>
        <v>-1.33</v>
      </c>
      <c r="G967" s="5" t="str">
        <f>FIXED('WinBUGS output'!O966,2)</f>
        <v>-0.19</v>
      </c>
      <c r="H967" s="37" t="s">
        <v>2531</v>
      </c>
      <c r="I967" s="37" t="s">
        <v>2618</v>
      </c>
      <c r="J967" s="37" t="s">
        <v>2663</v>
      </c>
    </row>
    <row r="968" spans="1:10" x14ac:dyDescent="0.25">
      <c r="A968">
        <v>19</v>
      </c>
      <c r="B968">
        <v>57</v>
      </c>
      <c r="C968" s="5" t="str">
        <f>VLOOKUP(A968,'WinBUGS output'!A:C,3,FALSE)</f>
        <v>Any AD</v>
      </c>
      <c r="D968" s="5" t="str">
        <f>VLOOKUP(B968,'WinBUGS output'!A:C,3,FALSE)</f>
        <v>Short-term psychodynamic psychotherapy individual + Any AD</v>
      </c>
      <c r="E968" s="5" t="str">
        <f>FIXED('WinBUGS output'!N967,2)</f>
        <v>-0.42</v>
      </c>
      <c r="F968" s="5" t="str">
        <f>FIXED('WinBUGS output'!M967,2)</f>
        <v>-0.97</v>
      </c>
      <c r="G968" s="5" t="str">
        <f>FIXED('WinBUGS output'!O967,2)</f>
        <v>0.14</v>
      </c>
      <c r="H968" s="37" t="s">
        <v>2522</v>
      </c>
      <c r="I968" s="37" t="s">
        <v>2560</v>
      </c>
      <c r="J968" s="37" t="s">
        <v>2617</v>
      </c>
    </row>
    <row r="969" spans="1:10" x14ac:dyDescent="0.25">
      <c r="A969">
        <v>19</v>
      </c>
      <c r="B969">
        <v>58</v>
      </c>
      <c r="C969" s="5" t="str">
        <f>VLOOKUP(A969,'WinBUGS output'!A:C,3,FALSE)</f>
        <v>Any AD</v>
      </c>
      <c r="D969" s="5" t="str">
        <f>VLOOKUP(B969,'WinBUGS output'!A:C,3,FALSE)</f>
        <v>Short-term psychodynamic psychotherapy individual + any SSRI</v>
      </c>
      <c r="E969" s="5" t="str">
        <f>FIXED('WinBUGS output'!N968,2)</f>
        <v>-0.41</v>
      </c>
      <c r="F969" s="5" t="str">
        <f>FIXED('WinBUGS output'!M968,2)</f>
        <v>-1.59</v>
      </c>
      <c r="G969" s="5" t="str">
        <f>FIXED('WinBUGS output'!O968,2)</f>
        <v>0.75</v>
      </c>
      <c r="H969" s="37"/>
      <c r="I969" s="37"/>
      <c r="J969" s="37"/>
    </row>
    <row r="970" spans="1:10" x14ac:dyDescent="0.25">
      <c r="A970">
        <v>19</v>
      </c>
      <c r="B970">
        <v>59</v>
      </c>
      <c r="C970" s="5" t="str">
        <f>VLOOKUP(A970,'WinBUGS output'!A:C,3,FALSE)</f>
        <v>Any AD</v>
      </c>
      <c r="D970" s="5" t="str">
        <f>VLOOKUP(B970,'WinBUGS output'!A:C,3,FALSE)</f>
        <v>CBT individual (over 15 sessions) + Pill placebo</v>
      </c>
      <c r="E970" s="5" t="str">
        <f>FIXED('WinBUGS output'!N969,2)</f>
        <v>-0.60</v>
      </c>
      <c r="F970" s="5" t="str">
        <f>FIXED('WinBUGS output'!M969,2)</f>
        <v>-1.28</v>
      </c>
      <c r="G970" s="5" t="str">
        <f>FIXED('WinBUGS output'!O969,2)</f>
        <v>0.08</v>
      </c>
      <c r="H970" s="37"/>
      <c r="I970" s="37"/>
      <c r="J970" s="37"/>
    </row>
    <row r="971" spans="1:10" x14ac:dyDescent="0.25">
      <c r="A971">
        <v>19</v>
      </c>
      <c r="B971">
        <v>60</v>
      </c>
      <c r="C971" s="5" t="str">
        <f>VLOOKUP(A971,'WinBUGS output'!A:C,3,FALSE)</f>
        <v>Any AD</v>
      </c>
      <c r="D971" s="5" t="str">
        <f>VLOOKUP(B971,'WinBUGS output'!A:C,3,FALSE)</f>
        <v>Exercise + Sertraline</v>
      </c>
      <c r="E971" s="5" t="str">
        <f>FIXED('WinBUGS output'!N970,2)</f>
        <v>-0.40</v>
      </c>
      <c r="F971" s="5" t="str">
        <f>FIXED('WinBUGS output'!M970,2)</f>
        <v>-1.07</v>
      </c>
      <c r="G971" s="5" t="str">
        <f>FIXED('WinBUGS output'!O970,2)</f>
        <v>0.28</v>
      </c>
      <c r="H971" s="37"/>
      <c r="I971" s="37"/>
      <c r="J971" s="37"/>
    </row>
    <row r="972" spans="1:10" x14ac:dyDescent="0.25">
      <c r="A972">
        <v>19</v>
      </c>
      <c r="B972">
        <v>61</v>
      </c>
      <c r="C972" s="5" t="str">
        <f>VLOOKUP(A972,'WinBUGS output'!A:C,3,FALSE)</f>
        <v>Any AD</v>
      </c>
      <c r="D972" s="5" t="str">
        <f>VLOOKUP(B972,'WinBUGS output'!A:C,3,FALSE)</f>
        <v>Cognitive bibliotherapy + escitalopram</v>
      </c>
      <c r="E972" s="5" t="str">
        <f>FIXED('WinBUGS output'!N971,2)</f>
        <v>0.45</v>
      </c>
      <c r="F972" s="5" t="str">
        <f>FIXED('WinBUGS output'!M971,2)</f>
        <v>-0.27</v>
      </c>
      <c r="G972" s="5" t="str">
        <f>FIXED('WinBUGS output'!O971,2)</f>
        <v>1.19</v>
      </c>
      <c r="H972" s="37"/>
      <c r="I972" s="37"/>
      <c r="J972" s="37"/>
    </row>
    <row r="973" spans="1:10" x14ac:dyDescent="0.25">
      <c r="A973">
        <v>20</v>
      </c>
      <c r="B973">
        <v>21</v>
      </c>
      <c r="C973" s="5" t="str">
        <f>VLOOKUP(A973,'WinBUGS output'!A:C,3,FALSE)</f>
        <v>Short-term psychodynamic psychotherapy individual</v>
      </c>
      <c r="D973" s="5" t="str">
        <f>VLOOKUP(B973,'WinBUGS output'!A:C,3,FALSE)</f>
        <v>Cognitive bibliotherapy with support</v>
      </c>
      <c r="E973" s="5" t="str">
        <f>FIXED('WinBUGS output'!N972,2)</f>
        <v>0.07</v>
      </c>
      <c r="F973" s="5" t="str">
        <f>FIXED('WinBUGS output'!M972,2)</f>
        <v>-0.40</v>
      </c>
      <c r="G973" s="5" t="str">
        <f>FIXED('WinBUGS output'!O972,2)</f>
        <v>0.53</v>
      </c>
      <c r="H973" s="37"/>
      <c r="I973" s="37"/>
      <c r="J973" s="37"/>
    </row>
    <row r="974" spans="1:10" x14ac:dyDescent="0.25">
      <c r="A974">
        <v>20</v>
      </c>
      <c r="B974">
        <v>22</v>
      </c>
      <c r="C974" s="5" t="str">
        <f>VLOOKUP(A974,'WinBUGS output'!A:C,3,FALSE)</f>
        <v>Short-term psychodynamic psychotherapy individual</v>
      </c>
      <c r="D974" s="5" t="str">
        <f>VLOOKUP(B974,'WinBUGS output'!A:C,3,FALSE)</f>
        <v>Computerised behavioural activation with support</v>
      </c>
      <c r="E974" s="5" t="str">
        <f>FIXED('WinBUGS output'!N973,2)</f>
        <v>-0.12</v>
      </c>
      <c r="F974" s="5" t="str">
        <f>FIXED('WinBUGS output'!M973,2)</f>
        <v>-0.67</v>
      </c>
      <c r="G974" s="5" t="str">
        <f>FIXED('WinBUGS output'!O973,2)</f>
        <v>0.43</v>
      </c>
      <c r="H974" s="37"/>
      <c r="I974" s="37"/>
      <c r="J974" s="37"/>
    </row>
    <row r="975" spans="1:10" x14ac:dyDescent="0.25">
      <c r="A975">
        <v>20</v>
      </c>
      <c r="B975">
        <v>23</v>
      </c>
      <c r="C975" s="5" t="str">
        <f>VLOOKUP(A975,'WinBUGS output'!A:C,3,FALSE)</f>
        <v>Short-term psychodynamic psychotherapy individual</v>
      </c>
      <c r="D975" s="5" t="str">
        <f>VLOOKUP(B975,'WinBUGS output'!A:C,3,FALSE)</f>
        <v>Computerised psychodynamic therapy with support</v>
      </c>
      <c r="E975" s="5" t="str">
        <f>FIXED('WinBUGS output'!N974,2)</f>
        <v>-0.50</v>
      </c>
      <c r="F975" s="5" t="str">
        <f>FIXED('WinBUGS output'!M974,2)</f>
        <v>-1.21</v>
      </c>
      <c r="G975" s="5" t="str">
        <f>FIXED('WinBUGS output'!O974,2)</f>
        <v>0.14</v>
      </c>
      <c r="H975" s="37"/>
      <c r="I975" s="37"/>
      <c r="J975" s="37"/>
    </row>
    <row r="976" spans="1:10" x14ac:dyDescent="0.25">
      <c r="A976">
        <v>20</v>
      </c>
      <c r="B976">
        <v>24</v>
      </c>
      <c r="C976" s="5" t="str">
        <f>VLOOKUP(A976,'WinBUGS output'!A:C,3,FALSE)</f>
        <v>Short-term psychodynamic psychotherapy individual</v>
      </c>
      <c r="D976" s="5" t="str">
        <f>VLOOKUP(B976,'WinBUGS output'!A:C,3,FALSE)</f>
        <v>Computerised-CBT (CCBT) with support</v>
      </c>
      <c r="E976" s="5" t="str">
        <f>FIXED('WinBUGS output'!N975,2)</f>
        <v>-0.17</v>
      </c>
      <c r="F976" s="5" t="str">
        <f>FIXED('WinBUGS output'!M975,2)</f>
        <v>-0.61</v>
      </c>
      <c r="G976" s="5" t="str">
        <f>FIXED('WinBUGS output'!O975,2)</f>
        <v>0.26</v>
      </c>
      <c r="H976" s="37"/>
      <c r="I976" s="37"/>
      <c r="J976" s="37"/>
    </row>
    <row r="977" spans="1:10" x14ac:dyDescent="0.25">
      <c r="A977">
        <v>20</v>
      </c>
      <c r="B977">
        <v>25</v>
      </c>
      <c r="C977" s="5" t="str">
        <f>VLOOKUP(A977,'WinBUGS output'!A:C,3,FALSE)</f>
        <v>Short-term psychodynamic psychotherapy individual</v>
      </c>
      <c r="D977" s="5" t="str">
        <f>VLOOKUP(B977,'WinBUGS output'!A:C,3,FALSE)</f>
        <v>Computerised-CBT (CCBT) with support + TAU</v>
      </c>
      <c r="E977" s="5" t="str">
        <f>FIXED('WinBUGS output'!N976,2)</f>
        <v>0.04</v>
      </c>
      <c r="F977" s="5" t="str">
        <f>FIXED('WinBUGS output'!M976,2)</f>
        <v>-0.52</v>
      </c>
      <c r="G977" s="5" t="str">
        <f>FIXED('WinBUGS output'!O976,2)</f>
        <v>0.63</v>
      </c>
      <c r="H977" s="37"/>
      <c r="I977" s="37"/>
      <c r="J977" s="37"/>
    </row>
    <row r="978" spans="1:10" x14ac:dyDescent="0.25">
      <c r="A978">
        <v>20</v>
      </c>
      <c r="B978">
        <v>26</v>
      </c>
      <c r="C978" s="5" t="str">
        <f>VLOOKUP(A978,'WinBUGS output'!A:C,3,FALSE)</f>
        <v>Short-term psychodynamic psychotherapy individual</v>
      </c>
      <c r="D978" s="5" t="str">
        <f>VLOOKUP(B978,'WinBUGS output'!A:C,3,FALSE)</f>
        <v>Cognitive bibliotherapy</v>
      </c>
      <c r="E978" s="5" t="str">
        <f>FIXED('WinBUGS output'!N977,2)</f>
        <v>0.21</v>
      </c>
      <c r="F978" s="5" t="str">
        <f>FIXED('WinBUGS output'!M977,2)</f>
        <v>-0.21</v>
      </c>
      <c r="G978" s="5" t="str">
        <f>FIXED('WinBUGS output'!O977,2)</f>
        <v>0.62</v>
      </c>
      <c r="H978" s="37"/>
      <c r="I978" s="37"/>
      <c r="J978" s="37"/>
    </row>
    <row r="979" spans="1:10" x14ac:dyDescent="0.25">
      <c r="A979">
        <v>20</v>
      </c>
      <c r="B979">
        <v>27</v>
      </c>
      <c r="C979" s="5" t="str">
        <f>VLOOKUP(A979,'WinBUGS output'!A:C,3,FALSE)</f>
        <v>Short-term psychodynamic psychotherapy individual</v>
      </c>
      <c r="D979" s="5" t="str">
        <f>VLOOKUP(B979,'WinBUGS output'!A:C,3,FALSE)</f>
        <v>Cognitive bibliotherapy + TAU</v>
      </c>
      <c r="E979" s="5" t="str">
        <f>FIXED('WinBUGS output'!N978,2)</f>
        <v>0.48</v>
      </c>
      <c r="F979" s="5" t="str">
        <f>FIXED('WinBUGS output'!M978,2)</f>
        <v>-0.06</v>
      </c>
      <c r="G979" s="5" t="str">
        <f>FIXED('WinBUGS output'!O978,2)</f>
        <v>1.05</v>
      </c>
      <c r="H979" s="37"/>
      <c r="I979" s="37"/>
      <c r="J979" s="37"/>
    </row>
    <row r="980" spans="1:10" x14ac:dyDescent="0.25">
      <c r="A980">
        <v>20</v>
      </c>
      <c r="B980">
        <v>28</v>
      </c>
      <c r="C980" s="5" t="str">
        <f>VLOOKUP(A980,'WinBUGS output'!A:C,3,FALSE)</f>
        <v>Short-term psychodynamic psychotherapy individual</v>
      </c>
      <c r="D980" s="5" t="str">
        <f>VLOOKUP(B980,'WinBUGS output'!A:C,3,FALSE)</f>
        <v>Computerised mindfulness intervention</v>
      </c>
      <c r="E980" s="5" t="str">
        <f>FIXED('WinBUGS output'!N979,2)</f>
        <v>0.18</v>
      </c>
      <c r="F980" s="5" t="str">
        <f>FIXED('WinBUGS output'!M979,2)</f>
        <v>-0.48</v>
      </c>
      <c r="G980" s="5" t="str">
        <f>FIXED('WinBUGS output'!O979,2)</f>
        <v>0.77</v>
      </c>
      <c r="H980" s="37"/>
      <c r="I980" s="37"/>
      <c r="J980" s="37"/>
    </row>
    <row r="981" spans="1:10" x14ac:dyDescent="0.25">
      <c r="A981">
        <v>20</v>
      </c>
      <c r="B981">
        <v>29</v>
      </c>
      <c r="C981" s="5" t="str">
        <f>VLOOKUP(A981,'WinBUGS output'!A:C,3,FALSE)</f>
        <v>Short-term psychodynamic psychotherapy individual</v>
      </c>
      <c r="D981" s="5" t="str">
        <f>VLOOKUP(B981,'WinBUGS output'!A:C,3,FALSE)</f>
        <v>Computerised-CBT (CCBT)</v>
      </c>
      <c r="E981" s="5" t="str">
        <f>FIXED('WinBUGS output'!N980,2)</f>
        <v>0.08</v>
      </c>
      <c r="F981" s="5" t="str">
        <f>FIXED('WinBUGS output'!M980,2)</f>
        <v>-0.34</v>
      </c>
      <c r="G981" s="5" t="str">
        <f>FIXED('WinBUGS output'!O980,2)</f>
        <v>0.49</v>
      </c>
      <c r="H981" s="37"/>
      <c r="I981" s="37"/>
      <c r="J981" s="37"/>
    </row>
    <row r="982" spans="1:10" x14ac:dyDescent="0.25">
      <c r="A982">
        <v>20</v>
      </c>
      <c r="B982">
        <v>30</v>
      </c>
      <c r="C982" s="5" t="str">
        <f>VLOOKUP(A982,'WinBUGS output'!A:C,3,FALSE)</f>
        <v>Short-term psychodynamic psychotherapy individual</v>
      </c>
      <c r="D982" s="5" t="str">
        <f>VLOOKUP(B982,'WinBUGS output'!A:C,3,FALSE)</f>
        <v>Online positive psychological intervention</v>
      </c>
      <c r="E982" s="5" t="str">
        <f>FIXED('WinBUGS output'!N981,2)</f>
        <v>0.45</v>
      </c>
      <c r="F982" s="5" t="str">
        <f>FIXED('WinBUGS output'!M981,2)</f>
        <v>-0.09</v>
      </c>
      <c r="G982" s="5" t="str">
        <f>FIXED('WinBUGS output'!O981,2)</f>
        <v>1.02</v>
      </c>
      <c r="H982" s="37"/>
      <c r="I982" s="37"/>
      <c r="J982" s="37"/>
    </row>
    <row r="983" spans="1:10" x14ac:dyDescent="0.25">
      <c r="A983">
        <v>20</v>
      </c>
      <c r="B983">
        <v>31</v>
      </c>
      <c r="C983" s="5" t="str">
        <f>VLOOKUP(A983,'WinBUGS output'!A:C,3,FALSE)</f>
        <v>Short-term psychodynamic psychotherapy individual</v>
      </c>
      <c r="D983" s="5" t="str">
        <f>VLOOKUP(B983,'WinBUGS output'!A:C,3,FALSE)</f>
        <v>Psychoeducational website</v>
      </c>
      <c r="E983" s="5" t="str">
        <f>FIXED('WinBUGS output'!N982,2)</f>
        <v>0.16</v>
      </c>
      <c r="F983" s="5" t="str">
        <f>FIXED('WinBUGS output'!M982,2)</f>
        <v>-0.39</v>
      </c>
      <c r="G983" s="5" t="str">
        <f>FIXED('WinBUGS output'!O982,2)</f>
        <v>0.69</v>
      </c>
      <c r="H983" s="37"/>
      <c r="I983" s="37"/>
      <c r="J983" s="37"/>
    </row>
    <row r="984" spans="1:10" x14ac:dyDescent="0.25">
      <c r="A984">
        <v>20</v>
      </c>
      <c r="B984">
        <v>32</v>
      </c>
      <c r="C984" s="5" t="str">
        <f>VLOOKUP(A984,'WinBUGS output'!A:C,3,FALSE)</f>
        <v>Short-term psychodynamic psychotherapy individual</v>
      </c>
      <c r="D984" s="5" t="str">
        <f>VLOOKUP(B984,'WinBUGS output'!A:C,3,FALSE)</f>
        <v>Tailored computerised psychoeducation and self-help strategies</v>
      </c>
      <c r="E984" s="5" t="str">
        <f>FIXED('WinBUGS output'!N983,2)</f>
        <v>0.58</v>
      </c>
      <c r="F984" s="5" t="str">
        <f>FIXED('WinBUGS output'!M983,2)</f>
        <v>-0.01</v>
      </c>
      <c r="G984" s="5" t="str">
        <f>FIXED('WinBUGS output'!O983,2)</f>
        <v>1.27</v>
      </c>
      <c r="H984" s="37"/>
      <c r="I984" s="37"/>
      <c r="J984" s="37"/>
    </row>
    <row r="985" spans="1:10" x14ac:dyDescent="0.25">
      <c r="A985">
        <v>20</v>
      </c>
      <c r="B985">
        <v>33</v>
      </c>
      <c r="C985" s="5" t="str">
        <f>VLOOKUP(A985,'WinBUGS output'!A:C,3,FALSE)</f>
        <v>Short-term psychodynamic psychotherapy individual</v>
      </c>
      <c r="D985" s="5" t="str">
        <f>VLOOKUP(B985,'WinBUGS output'!A:C,3,FALSE)</f>
        <v>Lifestyle factors discussion</v>
      </c>
      <c r="E985" s="5" t="str">
        <f>FIXED('WinBUGS output'!N984,2)</f>
        <v>0.38</v>
      </c>
      <c r="F985" s="5" t="str">
        <f>FIXED('WinBUGS output'!M984,2)</f>
        <v>-0.15</v>
      </c>
      <c r="G985" s="5" t="str">
        <f>FIXED('WinBUGS output'!O984,2)</f>
        <v>0.95</v>
      </c>
      <c r="H985" s="37"/>
      <c r="I985" s="37"/>
      <c r="J985" s="37"/>
    </row>
    <row r="986" spans="1:10" x14ac:dyDescent="0.25">
      <c r="A986">
        <v>20</v>
      </c>
      <c r="B986">
        <v>34</v>
      </c>
      <c r="C986" s="5" t="str">
        <f>VLOOKUP(A986,'WinBUGS output'!A:C,3,FALSE)</f>
        <v>Short-term psychodynamic psychotherapy individual</v>
      </c>
      <c r="D986" s="5" t="str">
        <f>VLOOKUP(B986,'WinBUGS output'!A:C,3,FALSE)</f>
        <v>Psychoeducational group programme</v>
      </c>
      <c r="E986" s="5" t="str">
        <f>FIXED('WinBUGS output'!N985,2)</f>
        <v>0.25</v>
      </c>
      <c r="F986" s="5" t="str">
        <f>FIXED('WinBUGS output'!M985,2)</f>
        <v>-0.24</v>
      </c>
      <c r="G986" s="5" t="str">
        <f>FIXED('WinBUGS output'!O985,2)</f>
        <v>0.73</v>
      </c>
      <c r="H986" s="37"/>
      <c r="I986" s="37"/>
      <c r="J986" s="37"/>
    </row>
    <row r="987" spans="1:10" x14ac:dyDescent="0.25">
      <c r="A987">
        <v>20</v>
      </c>
      <c r="B987">
        <v>35</v>
      </c>
      <c r="C987" s="5" t="str">
        <f>VLOOKUP(A987,'WinBUGS output'!A:C,3,FALSE)</f>
        <v>Short-term psychodynamic psychotherapy individual</v>
      </c>
      <c r="D987" s="5" t="str">
        <f>VLOOKUP(B987,'WinBUGS output'!A:C,3,FALSE)</f>
        <v>Psychoeducational group programme + TAU</v>
      </c>
      <c r="E987" s="5" t="str">
        <f>FIXED('WinBUGS output'!N986,2)</f>
        <v>0.20</v>
      </c>
      <c r="F987" s="5" t="str">
        <f>FIXED('WinBUGS output'!M986,2)</f>
        <v>-0.36</v>
      </c>
      <c r="G987" s="5" t="str">
        <f>FIXED('WinBUGS output'!O986,2)</f>
        <v>0.73</v>
      </c>
      <c r="H987" s="37"/>
      <c r="I987" s="37"/>
      <c r="J987" s="37"/>
    </row>
    <row r="988" spans="1:10" x14ac:dyDescent="0.25">
      <c r="A988">
        <v>20</v>
      </c>
      <c r="B988">
        <v>36</v>
      </c>
      <c r="C988" s="5" t="str">
        <f>VLOOKUP(A988,'WinBUGS output'!A:C,3,FALSE)</f>
        <v>Short-term psychodynamic psychotherapy individual</v>
      </c>
      <c r="D988" s="5" t="str">
        <f>VLOOKUP(B988,'WinBUGS output'!A:C,3,FALSE)</f>
        <v>Interpersonal psychotherapy (IPT)</v>
      </c>
      <c r="E988" s="5" t="str">
        <f>FIXED('WinBUGS output'!N987,2)</f>
        <v>0.16</v>
      </c>
      <c r="F988" s="5" t="str">
        <f>FIXED('WinBUGS output'!M987,2)</f>
        <v>-0.22</v>
      </c>
      <c r="G988" s="5" t="str">
        <f>FIXED('WinBUGS output'!O987,2)</f>
        <v>0.54</v>
      </c>
      <c r="H988" s="37"/>
      <c r="I988" s="37"/>
      <c r="J988" s="37"/>
    </row>
    <row r="989" spans="1:10" x14ac:dyDescent="0.25">
      <c r="A989">
        <v>20</v>
      </c>
      <c r="B989">
        <v>37</v>
      </c>
      <c r="C989" s="5" t="str">
        <f>VLOOKUP(A989,'WinBUGS output'!A:C,3,FALSE)</f>
        <v>Short-term psychodynamic psychotherapy individual</v>
      </c>
      <c r="D989" s="5" t="str">
        <f>VLOOKUP(B989,'WinBUGS output'!A:C,3,FALSE)</f>
        <v>Non-directive counselling</v>
      </c>
      <c r="E989" s="5" t="str">
        <f>FIXED('WinBUGS output'!N988,2)</f>
        <v>0.17</v>
      </c>
      <c r="F989" s="5" t="str">
        <f>FIXED('WinBUGS output'!M988,2)</f>
        <v>-0.23</v>
      </c>
      <c r="G989" s="5" t="str">
        <f>FIXED('WinBUGS output'!O988,2)</f>
        <v>0.58</v>
      </c>
      <c r="H989" s="37" t="s">
        <v>2664</v>
      </c>
      <c r="I989" s="37" t="s">
        <v>2597</v>
      </c>
      <c r="J989" s="37" t="s">
        <v>2665</v>
      </c>
    </row>
    <row r="990" spans="1:10" x14ac:dyDescent="0.25">
      <c r="A990">
        <v>20</v>
      </c>
      <c r="B990">
        <v>38</v>
      </c>
      <c r="C990" s="5" t="str">
        <f>VLOOKUP(A990,'WinBUGS output'!A:C,3,FALSE)</f>
        <v>Short-term psychodynamic psychotherapy individual</v>
      </c>
      <c r="D990" s="5" t="str">
        <f>VLOOKUP(B990,'WinBUGS output'!A:C,3,FALSE)</f>
        <v>Wheel of wellness counselling</v>
      </c>
      <c r="E990" s="5" t="str">
        <f>FIXED('WinBUGS output'!N989,2)</f>
        <v>0.22</v>
      </c>
      <c r="F990" s="5" t="str">
        <f>FIXED('WinBUGS output'!M989,2)</f>
        <v>-0.37</v>
      </c>
      <c r="G990" s="5" t="str">
        <f>FIXED('WinBUGS output'!O989,2)</f>
        <v>0.82</v>
      </c>
      <c r="H990" s="37"/>
      <c r="I990" s="37"/>
      <c r="J990" s="37"/>
    </row>
    <row r="991" spans="1:10" x14ac:dyDescent="0.25">
      <c r="A991">
        <v>20</v>
      </c>
      <c r="B991">
        <v>39</v>
      </c>
      <c r="C991" s="5" t="str">
        <f>VLOOKUP(A991,'WinBUGS output'!A:C,3,FALSE)</f>
        <v>Short-term psychodynamic psychotherapy individual</v>
      </c>
      <c r="D991" s="5" t="str">
        <f>VLOOKUP(B991,'WinBUGS output'!A:C,3,FALSE)</f>
        <v>Problem solving individual + enhanced TAU</v>
      </c>
      <c r="E991" s="5" t="str">
        <f>FIXED('WinBUGS output'!N990,2)</f>
        <v>1.05</v>
      </c>
      <c r="F991" s="5" t="str">
        <f>FIXED('WinBUGS output'!M990,2)</f>
        <v>0.24</v>
      </c>
      <c r="G991" s="5" t="str">
        <f>FIXED('WinBUGS output'!O990,2)</f>
        <v>1.91</v>
      </c>
      <c r="H991" s="37"/>
      <c r="I991" s="37"/>
      <c r="J991" s="37"/>
    </row>
    <row r="992" spans="1:10" x14ac:dyDescent="0.25">
      <c r="A992">
        <v>20</v>
      </c>
      <c r="B992">
        <v>40</v>
      </c>
      <c r="C992" s="5" t="str">
        <f>VLOOKUP(A992,'WinBUGS output'!A:C,3,FALSE)</f>
        <v>Short-term psychodynamic psychotherapy individual</v>
      </c>
      <c r="D992" s="5" t="str">
        <f>VLOOKUP(B992,'WinBUGS output'!A:C,3,FALSE)</f>
        <v>Behavioural activation (BA)</v>
      </c>
      <c r="E992" s="5" t="str">
        <f>FIXED('WinBUGS output'!N991,2)</f>
        <v>-0.50</v>
      </c>
      <c r="F992" s="5" t="str">
        <f>FIXED('WinBUGS output'!M991,2)</f>
        <v>-0.97</v>
      </c>
      <c r="G992" s="5" t="str">
        <f>FIXED('WinBUGS output'!O991,2)</f>
        <v>-0.04</v>
      </c>
      <c r="H992" s="37"/>
      <c r="I992" s="37"/>
      <c r="J992" s="37"/>
    </row>
    <row r="993" spans="1:10" x14ac:dyDescent="0.25">
      <c r="A993">
        <v>20</v>
      </c>
      <c r="B993">
        <v>41</v>
      </c>
      <c r="C993" s="5" t="str">
        <f>VLOOKUP(A993,'WinBUGS output'!A:C,3,FALSE)</f>
        <v>Short-term psychodynamic psychotherapy individual</v>
      </c>
      <c r="D993" s="5" t="str">
        <f>VLOOKUP(B993,'WinBUGS output'!A:C,3,FALSE)</f>
        <v>CBT individual (under 15 sessions)</v>
      </c>
      <c r="E993" s="5" t="str">
        <f>FIXED('WinBUGS output'!N992,2)</f>
        <v>-0.24</v>
      </c>
      <c r="F993" s="5" t="str">
        <f>FIXED('WinBUGS output'!M992,2)</f>
        <v>-0.68</v>
      </c>
      <c r="G993" s="5" t="str">
        <f>FIXED('WinBUGS output'!O992,2)</f>
        <v>0.20</v>
      </c>
      <c r="H993" s="37"/>
      <c r="I993" s="37"/>
      <c r="J993" s="37"/>
    </row>
    <row r="994" spans="1:10" x14ac:dyDescent="0.25">
      <c r="A994">
        <v>20</v>
      </c>
      <c r="B994">
        <v>42</v>
      </c>
      <c r="C994" s="5" t="str">
        <f>VLOOKUP(A994,'WinBUGS output'!A:C,3,FALSE)</f>
        <v>Short-term psychodynamic psychotherapy individual</v>
      </c>
      <c r="D994" s="5" t="str">
        <f>VLOOKUP(B994,'WinBUGS output'!A:C,3,FALSE)</f>
        <v>CBT individual (under 15 sessions) + TAU</v>
      </c>
      <c r="E994" s="5" t="str">
        <f>FIXED('WinBUGS output'!N993,2)</f>
        <v>-0.23</v>
      </c>
      <c r="F994" s="5" t="str">
        <f>FIXED('WinBUGS output'!M993,2)</f>
        <v>-0.71</v>
      </c>
      <c r="G994" s="5" t="str">
        <f>FIXED('WinBUGS output'!O993,2)</f>
        <v>0.24</v>
      </c>
      <c r="H994" s="37"/>
      <c r="I994" s="37"/>
      <c r="J994" s="37"/>
    </row>
    <row r="995" spans="1:10" x14ac:dyDescent="0.25">
      <c r="A995">
        <v>20</v>
      </c>
      <c r="B995">
        <v>43</v>
      </c>
      <c r="C995" s="5" t="str">
        <f>VLOOKUP(A995,'WinBUGS output'!A:C,3,FALSE)</f>
        <v>Short-term psychodynamic psychotherapy individual</v>
      </c>
      <c r="D995" s="5" t="str">
        <f>VLOOKUP(B995,'WinBUGS output'!A:C,3,FALSE)</f>
        <v>CBT individual (over 15 sessions)</v>
      </c>
      <c r="E995" s="5" t="str">
        <f>FIXED('WinBUGS output'!N994,2)</f>
        <v>-0.21</v>
      </c>
      <c r="F995" s="5" t="str">
        <f>FIXED('WinBUGS output'!M994,2)</f>
        <v>-0.56</v>
      </c>
      <c r="G995" s="5" t="str">
        <f>FIXED('WinBUGS output'!O994,2)</f>
        <v>0.15</v>
      </c>
      <c r="H995" s="37"/>
      <c r="I995" s="37"/>
      <c r="J995" s="37"/>
    </row>
    <row r="996" spans="1:10" x14ac:dyDescent="0.25">
      <c r="A996">
        <v>20</v>
      </c>
      <c r="B996">
        <v>44</v>
      </c>
      <c r="C996" s="5" t="str">
        <f>VLOOKUP(A996,'WinBUGS output'!A:C,3,FALSE)</f>
        <v>Short-term psychodynamic psychotherapy individual</v>
      </c>
      <c r="D996" s="5" t="str">
        <f>VLOOKUP(B996,'WinBUGS output'!A:C,3,FALSE)</f>
        <v>CBT individual (over 15 sessions) + TAU</v>
      </c>
      <c r="E996" s="5" t="str">
        <f>FIXED('WinBUGS output'!N995,2)</f>
        <v>0.48</v>
      </c>
      <c r="F996" s="5" t="str">
        <f>FIXED('WinBUGS output'!M995,2)</f>
        <v>-0.33</v>
      </c>
      <c r="G996" s="5" t="str">
        <f>FIXED('WinBUGS output'!O995,2)</f>
        <v>1.42</v>
      </c>
      <c r="H996" s="37"/>
      <c r="I996" s="37"/>
      <c r="J996" s="37"/>
    </row>
    <row r="997" spans="1:10" x14ac:dyDescent="0.25">
      <c r="A997">
        <v>20</v>
      </c>
      <c r="B997">
        <v>45</v>
      </c>
      <c r="C997" s="5" t="str">
        <f>VLOOKUP(A997,'WinBUGS output'!A:C,3,FALSE)</f>
        <v>Short-term psychodynamic psychotherapy individual</v>
      </c>
      <c r="D997" s="5" t="str">
        <f>VLOOKUP(B997,'WinBUGS output'!A:C,3,FALSE)</f>
        <v>Rational emotive behaviour therapy (REBT) individual</v>
      </c>
      <c r="E997" s="5" t="str">
        <f>FIXED('WinBUGS output'!N996,2)</f>
        <v>-0.20</v>
      </c>
      <c r="F997" s="5" t="str">
        <f>FIXED('WinBUGS output'!M996,2)</f>
        <v>-0.71</v>
      </c>
      <c r="G997" s="5" t="str">
        <f>FIXED('WinBUGS output'!O996,2)</f>
        <v>0.31</v>
      </c>
      <c r="H997" s="37"/>
      <c r="I997" s="37"/>
      <c r="J997" s="37"/>
    </row>
    <row r="998" spans="1:10" x14ac:dyDescent="0.25">
      <c r="A998">
        <v>20</v>
      </c>
      <c r="B998">
        <v>46</v>
      </c>
      <c r="C998" s="5" t="str">
        <f>VLOOKUP(A998,'WinBUGS output'!A:C,3,FALSE)</f>
        <v>Short-term psychodynamic psychotherapy individual</v>
      </c>
      <c r="D998" s="5" t="str">
        <f>VLOOKUP(B998,'WinBUGS output'!A:C,3,FALSE)</f>
        <v>Third-wave cognitive therapy individual</v>
      </c>
      <c r="E998" s="5" t="str">
        <f>FIXED('WinBUGS output'!N997,2)</f>
        <v>-0.32</v>
      </c>
      <c r="F998" s="5" t="str">
        <f>FIXED('WinBUGS output'!M997,2)</f>
        <v>-0.76</v>
      </c>
      <c r="G998" s="5" t="str">
        <f>FIXED('WinBUGS output'!O997,2)</f>
        <v>0.11</v>
      </c>
      <c r="H998" s="37" t="s">
        <v>2555</v>
      </c>
      <c r="I998" s="37" t="s">
        <v>2551</v>
      </c>
      <c r="J998" s="37" t="s">
        <v>2654</v>
      </c>
    </row>
    <row r="999" spans="1:10" x14ac:dyDescent="0.25">
      <c r="A999">
        <v>20</v>
      </c>
      <c r="B999">
        <v>47</v>
      </c>
      <c r="C999" s="5" t="str">
        <f>VLOOKUP(A999,'WinBUGS output'!A:C,3,FALSE)</f>
        <v>Short-term psychodynamic psychotherapy individual</v>
      </c>
      <c r="D999" s="5" t="str">
        <f>VLOOKUP(B999,'WinBUGS output'!A:C,3,FALSE)</f>
        <v>Third-wave cognitive therapy individual + TAU</v>
      </c>
      <c r="E999" s="5" t="str">
        <f>FIXED('WinBUGS output'!N998,2)</f>
        <v>-0.31</v>
      </c>
      <c r="F999" s="5" t="str">
        <f>FIXED('WinBUGS output'!M998,2)</f>
        <v>-0.93</v>
      </c>
      <c r="G999" s="5" t="str">
        <f>FIXED('WinBUGS output'!O998,2)</f>
        <v>0.26</v>
      </c>
      <c r="H999" s="37"/>
      <c r="I999" s="37"/>
      <c r="J999" s="37"/>
    </row>
    <row r="1000" spans="1:10" x14ac:dyDescent="0.25">
      <c r="A1000">
        <v>20</v>
      </c>
      <c r="B1000">
        <v>48</v>
      </c>
      <c r="C1000" s="5" t="str">
        <f>VLOOKUP(A1000,'WinBUGS output'!A:C,3,FALSE)</f>
        <v>Short-term psychodynamic psychotherapy individual</v>
      </c>
      <c r="D1000" s="5" t="str">
        <f>VLOOKUP(B1000,'WinBUGS output'!A:C,3,FALSE)</f>
        <v>CBT group (under 15 sessions)</v>
      </c>
      <c r="E1000" s="5" t="str">
        <f>FIXED('WinBUGS output'!N999,2)</f>
        <v>0.12</v>
      </c>
      <c r="F1000" s="5" t="str">
        <f>FIXED('WinBUGS output'!M999,2)</f>
        <v>-0.35</v>
      </c>
      <c r="G1000" s="5" t="str">
        <f>FIXED('WinBUGS output'!O999,2)</f>
        <v>0.59</v>
      </c>
      <c r="H1000" s="37"/>
      <c r="I1000" s="37"/>
      <c r="J1000" s="37"/>
    </row>
    <row r="1001" spans="1:10" x14ac:dyDescent="0.25">
      <c r="A1001">
        <v>20</v>
      </c>
      <c r="B1001">
        <v>49</v>
      </c>
      <c r="C1001" s="5" t="str">
        <f>VLOOKUP(A1001,'WinBUGS output'!A:C,3,FALSE)</f>
        <v>Short-term psychodynamic psychotherapy individual</v>
      </c>
      <c r="D1001" s="5" t="str">
        <f>VLOOKUP(B1001,'WinBUGS output'!A:C,3,FALSE)</f>
        <v>CBT group (under 15 sessions) + TAU</v>
      </c>
      <c r="E1001" s="5" t="str">
        <f>FIXED('WinBUGS output'!N1000,2)</f>
        <v>0.06</v>
      </c>
      <c r="F1001" s="5" t="str">
        <f>FIXED('WinBUGS output'!M1000,2)</f>
        <v>-0.46</v>
      </c>
      <c r="G1001" s="5" t="str">
        <f>FIXED('WinBUGS output'!O1000,2)</f>
        <v>0.54</v>
      </c>
      <c r="H1001" s="37"/>
      <c r="I1001" s="37"/>
      <c r="J1001" s="37"/>
    </row>
    <row r="1002" spans="1:10" x14ac:dyDescent="0.25">
      <c r="A1002">
        <v>20</v>
      </c>
      <c r="B1002">
        <v>50</v>
      </c>
      <c r="C1002" s="5" t="str">
        <f>VLOOKUP(A1002,'WinBUGS output'!A:C,3,FALSE)</f>
        <v>Short-term psychodynamic psychotherapy individual</v>
      </c>
      <c r="D1002" s="5" t="str">
        <f>VLOOKUP(B1002,'WinBUGS output'!A:C,3,FALSE)</f>
        <v>Coping with Depression course (group)</v>
      </c>
      <c r="E1002" s="5" t="str">
        <f>FIXED('WinBUGS output'!N1001,2)</f>
        <v>0.25</v>
      </c>
      <c r="F1002" s="5" t="str">
        <f>FIXED('WinBUGS output'!M1001,2)</f>
        <v>-0.24</v>
      </c>
      <c r="G1002" s="5" t="str">
        <f>FIXED('WinBUGS output'!O1001,2)</f>
        <v>0.77</v>
      </c>
      <c r="H1002" s="37"/>
      <c r="I1002" s="37"/>
      <c r="J1002" s="37"/>
    </row>
    <row r="1003" spans="1:10" x14ac:dyDescent="0.25">
      <c r="A1003">
        <v>20</v>
      </c>
      <c r="B1003">
        <v>51</v>
      </c>
      <c r="C1003" s="5" t="str">
        <f>VLOOKUP(A1003,'WinBUGS output'!A:C,3,FALSE)</f>
        <v>Short-term psychodynamic psychotherapy individual</v>
      </c>
      <c r="D1003" s="5" t="str">
        <f>VLOOKUP(B1003,'WinBUGS output'!A:C,3,FALSE)</f>
        <v>Third-wave cognitive therapy group</v>
      </c>
      <c r="E1003" s="5" t="str">
        <f>FIXED('WinBUGS output'!N1002,2)</f>
        <v>0.24</v>
      </c>
      <c r="F1003" s="5" t="str">
        <f>FIXED('WinBUGS output'!M1002,2)</f>
        <v>-0.22</v>
      </c>
      <c r="G1003" s="5" t="str">
        <f>FIXED('WinBUGS output'!O1002,2)</f>
        <v>0.73</v>
      </c>
      <c r="H1003" s="37"/>
      <c r="I1003" s="37"/>
      <c r="J1003" s="37"/>
    </row>
    <row r="1004" spans="1:10" x14ac:dyDescent="0.25">
      <c r="A1004">
        <v>20</v>
      </c>
      <c r="B1004">
        <v>52</v>
      </c>
      <c r="C1004" s="5" t="str">
        <f>VLOOKUP(A1004,'WinBUGS output'!A:C,3,FALSE)</f>
        <v>Short-term psychodynamic psychotherapy individual</v>
      </c>
      <c r="D1004" s="5" t="str">
        <f>VLOOKUP(B1004,'WinBUGS output'!A:C,3,FALSE)</f>
        <v>Third-wave cognitive therapy group + TAU</v>
      </c>
      <c r="E1004" s="5" t="str">
        <f>FIXED('WinBUGS output'!N1003,2)</f>
        <v>0.15</v>
      </c>
      <c r="F1004" s="5" t="str">
        <f>FIXED('WinBUGS output'!M1003,2)</f>
        <v>-0.44</v>
      </c>
      <c r="G1004" s="5" t="str">
        <f>FIXED('WinBUGS output'!O1003,2)</f>
        <v>0.72</v>
      </c>
      <c r="H1004" s="37"/>
      <c r="I1004" s="37"/>
      <c r="J1004" s="37"/>
    </row>
    <row r="1005" spans="1:10" x14ac:dyDescent="0.25">
      <c r="A1005">
        <v>20</v>
      </c>
      <c r="B1005">
        <v>53</v>
      </c>
      <c r="C1005" s="5" t="str">
        <f>VLOOKUP(A1005,'WinBUGS output'!A:C,3,FALSE)</f>
        <v>Short-term psychodynamic psychotherapy individual</v>
      </c>
      <c r="D1005" s="5" t="str">
        <f>VLOOKUP(B1005,'WinBUGS output'!A:C,3,FALSE)</f>
        <v>CBT individual (over 15 sessions) + any TCA</v>
      </c>
      <c r="E1005" s="5" t="str">
        <f>FIXED('WinBUGS output'!N1004,2)</f>
        <v>-0.40</v>
      </c>
      <c r="F1005" s="5" t="str">
        <f>FIXED('WinBUGS output'!M1004,2)</f>
        <v>-0.94</v>
      </c>
      <c r="G1005" s="5" t="str">
        <f>FIXED('WinBUGS output'!O1004,2)</f>
        <v>0.14</v>
      </c>
      <c r="H1005" s="37"/>
      <c r="I1005" s="37"/>
      <c r="J1005" s="37"/>
    </row>
    <row r="1006" spans="1:10" x14ac:dyDescent="0.25">
      <c r="A1006">
        <v>20</v>
      </c>
      <c r="B1006">
        <v>54</v>
      </c>
      <c r="C1006" s="5" t="str">
        <f>VLOOKUP(A1006,'WinBUGS output'!A:C,3,FALSE)</f>
        <v>Short-term psychodynamic psychotherapy individual</v>
      </c>
      <c r="D1006" s="5" t="str">
        <f>VLOOKUP(B1006,'WinBUGS output'!A:C,3,FALSE)</f>
        <v>CBT individual (over 15 sessions) + imipramine</v>
      </c>
      <c r="E1006" s="5" t="str">
        <f>FIXED('WinBUGS output'!N1005,2)</f>
        <v>-0.45</v>
      </c>
      <c r="F1006" s="5" t="str">
        <f>FIXED('WinBUGS output'!M1005,2)</f>
        <v>-1.06</v>
      </c>
      <c r="G1006" s="5" t="str">
        <f>FIXED('WinBUGS output'!O1005,2)</f>
        <v>0.17</v>
      </c>
      <c r="H1006" s="37"/>
      <c r="I1006" s="37"/>
      <c r="J1006" s="37"/>
    </row>
    <row r="1007" spans="1:10" x14ac:dyDescent="0.25">
      <c r="A1007">
        <v>20</v>
      </c>
      <c r="B1007">
        <v>55</v>
      </c>
      <c r="C1007" s="5" t="str">
        <f>VLOOKUP(A1007,'WinBUGS output'!A:C,3,FALSE)</f>
        <v>Short-term psychodynamic psychotherapy individual</v>
      </c>
      <c r="D1007" s="5" t="str">
        <f>VLOOKUP(B1007,'WinBUGS output'!A:C,3,FALSE)</f>
        <v>Supportive psychotherapy + any SSRI</v>
      </c>
      <c r="E1007" s="5" t="str">
        <f>FIXED('WinBUGS output'!N1006,2)</f>
        <v>-0.98</v>
      </c>
      <c r="F1007" s="5" t="str">
        <f>FIXED('WinBUGS output'!M1006,2)</f>
        <v>-2.45</v>
      </c>
      <c r="G1007" s="5" t="str">
        <f>FIXED('WinBUGS output'!O1006,2)</f>
        <v>0.50</v>
      </c>
      <c r="H1007" s="37"/>
      <c r="I1007" s="37"/>
      <c r="J1007" s="37"/>
    </row>
    <row r="1008" spans="1:10" x14ac:dyDescent="0.25">
      <c r="A1008">
        <v>20</v>
      </c>
      <c r="B1008">
        <v>56</v>
      </c>
      <c r="C1008" s="5" t="str">
        <f>VLOOKUP(A1008,'WinBUGS output'!A:C,3,FALSE)</f>
        <v>Short-term psychodynamic psychotherapy individual</v>
      </c>
      <c r="D1008" s="5" t="str">
        <f>VLOOKUP(B1008,'WinBUGS output'!A:C,3,FALSE)</f>
        <v>Interpersonal psychotherapy (IPT) + any AD</v>
      </c>
      <c r="E1008" s="5" t="str">
        <f>FIXED('WinBUGS output'!N1007,2)</f>
        <v>-1.10</v>
      </c>
      <c r="F1008" s="5" t="str">
        <f>FIXED('WinBUGS output'!M1007,2)</f>
        <v>-1.77</v>
      </c>
      <c r="G1008" s="5" t="str">
        <f>FIXED('WinBUGS output'!O1007,2)</f>
        <v>-0.41</v>
      </c>
      <c r="H1008" s="37"/>
      <c r="I1008" s="37"/>
      <c r="J1008" s="37"/>
    </row>
    <row r="1009" spans="1:10" x14ac:dyDescent="0.25">
      <c r="A1009">
        <v>20</v>
      </c>
      <c r="B1009">
        <v>57</v>
      </c>
      <c r="C1009" s="5" t="str">
        <f>VLOOKUP(A1009,'WinBUGS output'!A:C,3,FALSE)</f>
        <v>Short-term psychodynamic psychotherapy individual</v>
      </c>
      <c r="D1009" s="5" t="str">
        <f>VLOOKUP(B1009,'WinBUGS output'!A:C,3,FALSE)</f>
        <v>Short-term psychodynamic psychotherapy individual + Any AD</v>
      </c>
      <c r="E1009" s="5" t="str">
        <f>FIXED('WinBUGS output'!N1008,2)</f>
        <v>-0.75</v>
      </c>
      <c r="F1009" s="5" t="str">
        <f>FIXED('WinBUGS output'!M1008,2)</f>
        <v>-1.42</v>
      </c>
      <c r="G1009" s="5" t="str">
        <f>FIXED('WinBUGS output'!O1008,2)</f>
        <v>-0.08</v>
      </c>
      <c r="H1009" s="37"/>
      <c r="I1009" s="37"/>
      <c r="J1009" s="37"/>
    </row>
    <row r="1010" spans="1:10" x14ac:dyDescent="0.25">
      <c r="A1010">
        <v>20</v>
      </c>
      <c r="B1010">
        <v>58</v>
      </c>
      <c r="C1010" s="5" t="str">
        <f>VLOOKUP(A1010,'WinBUGS output'!A:C,3,FALSE)</f>
        <v>Short-term psychodynamic psychotherapy individual</v>
      </c>
      <c r="D1010" s="5" t="str">
        <f>VLOOKUP(B1010,'WinBUGS output'!A:C,3,FALSE)</f>
        <v>Short-term psychodynamic psychotherapy individual + any SSRI</v>
      </c>
      <c r="E1010" s="5" t="str">
        <f>FIXED('WinBUGS output'!N1009,2)</f>
        <v>-0.75</v>
      </c>
      <c r="F1010" s="5" t="str">
        <f>FIXED('WinBUGS output'!M1009,2)</f>
        <v>-1.99</v>
      </c>
      <c r="G1010" s="5" t="str">
        <f>FIXED('WinBUGS output'!O1009,2)</f>
        <v>0.48</v>
      </c>
      <c r="H1010" s="37"/>
      <c r="I1010" s="37"/>
      <c r="J1010" s="37"/>
    </row>
    <row r="1011" spans="1:10" x14ac:dyDescent="0.25">
      <c r="A1011">
        <v>20</v>
      </c>
      <c r="B1011">
        <v>59</v>
      </c>
      <c r="C1011" s="5" t="str">
        <f>VLOOKUP(A1011,'WinBUGS output'!A:C,3,FALSE)</f>
        <v>Short-term psychodynamic psychotherapy individual</v>
      </c>
      <c r="D1011" s="5" t="str">
        <f>VLOOKUP(B1011,'WinBUGS output'!A:C,3,FALSE)</f>
        <v>CBT individual (over 15 sessions) + Pill placebo</v>
      </c>
      <c r="E1011" s="5" t="str">
        <f>FIXED('WinBUGS output'!N1010,2)</f>
        <v>-0.94</v>
      </c>
      <c r="F1011" s="5" t="str">
        <f>FIXED('WinBUGS output'!M1010,2)</f>
        <v>-1.64</v>
      </c>
      <c r="G1011" s="5" t="str">
        <f>FIXED('WinBUGS output'!O1010,2)</f>
        <v>-0.23</v>
      </c>
      <c r="H1011" s="37"/>
      <c r="I1011" s="37"/>
      <c r="J1011" s="37"/>
    </row>
    <row r="1012" spans="1:10" x14ac:dyDescent="0.25">
      <c r="A1012">
        <v>20</v>
      </c>
      <c r="B1012">
        <v>60</v>
      </c>
      <c r="C1012" s="5" t="str">
        <f>VLOOKUP(A1012,'WinBUGS output'!A:C,3,FALSE)</f>
        <v>Short-term psychodynamic psychotherapy individual</v>
      </c>
      <c r="D1012" s="5" t="str">
        <f>VLOOKUP(B1012,'WinBUGS output'!A:C,3,FALSE)</f>
        <v>Exercise + Sertraline</v>
      </c>
      <c r="E1012" s="5" t="str">
        <f>FIXED('WinBUGS output'!N1011,2)</f>
        <v>-0.73</v>
      </c>
      <c r="F1012" s="5" t="str">
        <f>FIXED('WinBUGS output'!M1011,2)</f>
        <v>-1.42</v>
      </c>
      <c r="G1012" s="5" t="str">
        <f>FIXED('WinBUGS output'!O1011,2)</f>
        <v>-0.04</v>
      </c>
      <c r="H1012" s="37"/>
      <c r="I1012" s="37"/>
      <c r="J1012" s="37"/>
    </row>
    <row r="1013" spans="1:10" x14ac:dyDescent="0.25">
      <c r="A1013">
        <v>20</v>
      </c>
      <c r="B1013">
        <v>61</v>
      </c>
      <c r="C1013" s="5" t="str">
        <f>VLOOKUP(A1013,'WinBUGS output'!A:C,3,FALSE)</f>
        <v>Short-term psychodynamic psychotherapy individual</v>
      </c>
      <c r="D1013" s="5" t="str">
        <f>VLOOKUP(B1013,'WinBUGS output'!A:C,3,FALSE)</f>
        <v>Cognitive bibliotherapy + escitalopram</v>
      </c>
      <c r="E1013" s="5" t="str">
        <f>FIXED('WinBUGS output'!N1012,2)</f>
        <v>0.12</v>
      </c>
      <c r="F1013" s="5" t="str">
        <f>FIXED('WinBUGS output'!M1012,2)</f>
        <v>-0.61</v>
      </c>
      <c r="G1013" s="5" t="str">
        <f>FIXED('WinBUGS output'!O1012,2)</f>
        <v>0.86</v>
      </c>
      <c r="H1013" s="37"/>
      <c r="I1013" s="37"/>
      <c r="J1013" s="37"/>
    </row>
    <row r="1014" spans="1:10" x14ac:dyDescent="0.25">
      <c r="A1014">
        <v>21</v>
      </c>
      <c r="B1014">
        <v>22</v>
      </c>
      <c r="C1014" s="5" t="str">
        <f>VLOOKUP(A1014,'WinBUGS output'!A:C,3,FALSE)</f>
        <v>Cognitive bibliotherapy with support</v>
      </c>
      <c r="D1014" s="5" t="str">
        <f>VLOOKUP(B1014,'WinBUGS output'!A:C,3,FALSE)</f>
        <v>Computerised behavioural activation with support</v>
      </c>
      <c r="E1014" s="5" t="str">
        <f>FIXED('WinBUGS output'!N1013,2)</f>
        <v>-0.18</v>
      </c>
      <c r="F1014" s="5" t="str">
        <f>FIXED('WinBUGS output'!M1013,2)</f>
        <v>-0.69</v>
      </c>
      <c r="G1014" s="5" t="str">
        <f>FIXED('WinBUGS output'!O1013,2)</f>
        <v>0.29</v>
      </c>
      <c r="H1014" s="37"/>
      <c r="I1014" s="37"/>
      <c r="J1014" s="37"/>
    </row>
    <row r="1015" spans="1:10" x14ac:dyDescent="0.25">
      <c r="A1015">
        <v>21</v>
      </c>
      <c r="B1015">
        <v>23</v>
      </c>
      <c r="C1015" s="5" t="str">
        <f>VLOOKUP(A1015,'WinBUGS output'!A:C,3,FALSE)</f>
        <v>Cognitive bibliotherapy with support</v>
      </c>
      <c r="D1015" s="5" t="str">
        <f>VLOOKUP(B1015,'WinBUGS output'!A:C,3,FALSE)</f>
        <v>Computerised psychodynamic therapy with support</v>
      </c>
      <c r="E1015" s="5" t="str">
        <f>FIXED('WinBUGS output'!N1014,2)</f>
        <v>-0.56</v>
      </c>
      <c r="F1015" s="5" t="str">
        <f>FIXED('WinBUGS output'!M1014,2)</f>
        <v>-1.28</v>
      </c>
      <c r="G1015" s="5" t="str">
        <f>FIXED('WinBUGS output'!O1014,2)</f>
        <v>0.03</v>
      </c>
      <c r="H1015" s="37"/>
      <c r="I1015" s="37"/>
      <c r="J1015" s="37"/>
    </row>
    <row r="1016" spans="1:10" x14ac:dyDescent="0.25">
      <c r="A1016">
        <v>21</v>
      </c>
      <c r="B1016">
        <v>24</v>
      </c>
      <c r="C1016" s="5" t="str">
        <f>VLOOKUP(A1016,'WinBUGS output'!A:C,3,FALSE)</f>
        <v>Cognitive bibliotherapy with support</v>
      </c>
      <c r="D1016" s="5" t="str">
        <f>VLOOKUP(B1016,'WinBUGS output'!A:C,3,FALSE)</f>
        <v>Computerised-CBT (CCBT) with support</v>
      </c>
      <c r="E1016" s="5" t="str">
        <f>FIXED('WinBUGS output'!N1015,2)</f>
        <v>-0.23</v>
      </c>
      <c r="F1016" s="5" t="str">
        <f>FIXED('WinBUGS output'!M1015,2)</f>
        <v>-0.62</v>
      </c>
      <c r="G1016" s="5" t="str">
        <f>FIXED('WinBUGS output'!O1015,2)</f>
        <v>0.12</v>
      </c>
      <c r="H1016" s="37"/>
      <c r="I1016" s="37"/>
      <c r="J1016" s="37"/>
    </row>
    <row r="1017" spans="1:10" x14ac:dyDescent="0.25">
      <c r="A1017">
        <v>21</v>
      </c>
      <c r="B1017">
        <v>25</v>
      </c>
      <c r="C1017" s="5" t="str">
        <f>VLOOKUP(A1017,'WinBUGS output'!A:C,3,FALSE)</f>
        <v>Cognitive bibliotherapy with support</v>
      </c>
      <c r="D1017" s="5" t="str">
        <f>VLOOKUP(B1017,'WinBUGS output'!A:C,3,FALSE)</f>
        <v>Computerised-CBT (CCBT) with support + TAU</v>
      </c>
      <c r="E1017" s="5" t="str">
        <f>FIXED('WinBUGS output'!N1016,2)</f>
        <v>-0.03</v>
      </c>
      <c r="F1017" s="5" t="str">
        <f>FIXED('WinBUGS output'!M1016,2)</f>
        <v>-0.55</v>
      </c>
      <c r="G1017" s="5" t="str">
        <f>FIXED('WinBUGS output'!O1016,2)</f>
        <v>0.52</v>
      </c>
      <c r="H1017" s="37"/>
      <c r="I1017" s="37"/>
      <c r="J1017" s="37"/>
    </row>
    <row r="1018" spans="1:10" x14ac:dyDescent="0.25">
      <c r="A1018">
        <v>21</v>
      </c>
      <c r="B1018">
        <v>26</v>
      </c>
      <c r="C1018" s="5" t="str">
        <f>VLOOKUP(A1018,'WinBUGS output'!A:C,3,FALSE)</f>
        <v>Cognitive bibliotherapy with support</v>
      </c>
      <c r="D1018" s="5" t="str">
        <f>VLOOKUP(B1018,'WinBUGS output'!A:C,3,FALSE)</f>
        <v>Cognitive bibliotherapy</v>
      </c>
      <c r="E1018" s="5" t="str">
        <f>FIXED('WinBUGS output'!N1017,2)</f>
        <v>0.15</v>
      </c>
      <c r="F1018" s="5" t="str">
        <f>FIXED('WinBUGS output'!M1017,2)</f>
        <v>-0.19</v>
      </c>
      <c r="G1018" s="5" t="str">
        <f>FIXED('WinBUGS output'!O1017,2)</f>
        <v>0.47</v>
      </c>
      <c r="H1018" s="37" t="s">
        <v>2666</v>
      </c>
      <c r="I1018" s="37" t="s">
        <v>2578</v>
      </c>
      <c r="J1018" s="37" t="s">
        <v>2667</v>
      </c>
    </row>
    <row r="1019" spans="1:10" x14ac:dyDescent="0.25">
      <c r="A1019">
        <v>21</v>
      </c>
      <c r="B1019">
        <v>27</v>
      </c>
      <c r="C1019" s="5" t="str">
        <f>VLOOKUP(A1019,'WinBUGS output'!A:C,3,FALSE)</f>
        <v>Cognitive bibliotherapy with support</v>
      </c>
      <c r="D1019" s="5" t="str">
        <f>VLOOKUP(B1019,'WinBUGS output'!A:C,3,FALSE)</f>
        <v>Cognitive bibliotherapy + TAU</v>
      </c>
      <c r="E1019" s="5" t="str">
        <f>FIXED('WinBUGS output'!N1018,2)</f>
        <v>0.41</v>
      </c>
      <c r="F1019" s="5" t="str">
        <f>FIXED('WinBUGS output'!M1018,2)</f>
        <v>-0.11</v>
      </c>
      <c r="G1019" s="5" t="str">
        <f>FIXED('WinBUGS output'!O1018,2)</f>
        <v>0.98</v>
      </c>
      <c r="H1019" s="37"/>
      <c r="I1019" s="37"/>
      <c r="J1019" s="37"/>
    </row>
    <row r="1020" spans="1:10" x14ac:dyDescent="0.25">
      <c r="A1020">
        <v>21</v>
      </c>
      <c r="B1020">
        <v>28</v>
      </c>
      <c r="C1020" s="5" t="str">
        <f>VLOOKUP(A1020,'WinBUGS output'!A:C,3,FALSE)</f>
        <v>Cognitive bibliotherapy with support</v>
      </c>
      <c r="D1020" s="5" t="str">
        <f>VLOOKUP(B1020,'WinBUGS output'!A:C,3,FALSE)</f>
        <v>Computerised mindfulness intervention</v>
      </c>
      <c r="E1020" s="5" t="str">
        <f>FIXED('WinBUGS output'!N1019,2)</f>
        <v>0.11</v>
      </c>
      <c r="F1020" s="5" t="str">
        <f>FIXED('WinBUGS output'!M1019,2)</f>
        <v>-0.50</v>
      </c>
      <c r="G1020" s="5" t="str">
        <f>FIXED('WinBUGS output'!O1019,2)</f>
        <v>0.66</v>
      </c>
      <c r="H1020" s="37"/>
      <c r="I1020" s="37"/>
      <c r="J1020" s="37"/>
    </row>
    <row r="1021" spans="1:10" x14ac:dyDescent="0.25">
      <c r="A1021">
        <v>21</v>
      </c>
      <c r="B1021">
        <v>29</v>
      </c>
      <c r="C1021" s="5" t="str">
        <f>VLOOKUP(A1021,'WinBUGS output'!A:C,3,FALSE)</f>
        <v>Cognitive bibliotherapy with support</v>
      </c>
      <c r="D1021" s="5" t="str">
        <f>VLOOKUP(B1021,'WinBUGS output'!A:C,3,FALSE)</f>
        <v>Computerised-CBT (CCBT)</v>
      </c>
      <c r="E1021" s="5" t="str">
        <f>FIXED('WinBUGS output'!N1020,2)</f>
        <v>0.01</v>
      </c>
      <c r="F1021" s="5" t="str">
        <f>FIXED('WinBUGS output'!M1020,2)</f>
        <v>-0.37</v>
      </c>
      <c r="G1021" s="5" t="str">
        <f>FIXED('WinBUGS output'!O1020,2)</f>
        <v>0.39</v>
      </c>
      <c r="H1021" s="37"/>
      <c r="I1021" s="37"/>
      <c r="J1021" s="37"/>
    </row>
    <row r="1022" spans="1:10" x14ac:dyDescent="0.25">
      <c r="A1022">
        <v>21</v>
      </c>
      <c r="B1022">
        <v>30</v>
      </c>
      <c r="C1022" s="5" t="str">
        <f>VLOOKUP(A1022,'WinBUGS output'!A:C,3,FALSE)</f>
        <v>Cognitive bibliotherapy with support</v>
      </c>
      <c r="D1022" s="5" t="str">
        <f>VLOOKUP(B1022,'WinBUGS output'!A:C,3,FALSE)</f>
        <v>Online positive psychological intervention</v>
      </c>
      <c r="E1022" s="5" t="str">
        <f>FIXED('WinBUGS output'!N1021,2)</f>
        <v>0.38</v>
      </c>
      <c r="F1022" s="5" t="str">
        <f>FIXED('WinBUGS output'!M1021,2)</f>
        <v>-0.11</v>
      </c>
      <c r="G1022" s="5" t="str">
        <f>FIXED('WinBUGS output'!O1021,2)</f>
        <v>0.90</v>
      </c>
      <c r="H1022" s="37"/>
      <c r="I1022" s="37"/>
      <c r="J1022" s="37"/>
    </row>
    <row r="1023" spans="1:10" x14ac:dyDescent="0.25">
      <c r="A1023">
        <v>21</v>
      </c>
      <c r="B1023">
        <v>31</v>
      </c>
      <c r="C1023" s="5" t="str">
        <f>VLOOKUP(A1023,'WinBUGS output'!A:C,3,FALSE)</f>
        <v>Cognitive bibliotherapy with support</v>
      </c>
      <c r="D1023" s="5" t="str">
        <f>VLOOKUP(B1023,'WinBUGS output'!A:C,3,FALSE)</f>
        <v>Psychoeducational website</v>
      </c>
      <c r="E1023" s="5" t="str">
        <f>FIXED('WinBUGS output'!N1022,2)</f>
        <v>0.10</v>
      </c>
      <c r="F1023" s="5" t="str">
        <f>FIXED('WinBUGS output'!M1022,2)</f>
        <v>-0.43</v>
      </c>
      <c r="G1023" s="5" t="str">
        <f>FIXED('WinBUGS output'!O1022,2)</f>
        <v>0.59</v>
      </c>
      <c r="H1023" s="37"/>
      <c r="I1023" s="37"/>
      <c r="J1023" s="37"/>
    </row>
    <row r="1024" spans="1:10" x14ac:dyDescent="0.25">
      <c r="A1024">
        <v>21</v>
      </c>
      <c r="B1024">
        <v>32</v>
      </c>
      <c r="C1024" s="5" t="str">
        <f>VLOOKUP(A1024,'WinBUGS output'!A:C,3,FALSE)</f>
        <v>Cognitive bibliotherapy with support</v>
      </c>
      <c r="D1024" s="5" t="str">
        <f>VLOOKUP(B1024,'WinBUGS output'!A:C,3,FALSE)</f>
        <v>Tailored computerised psychoeducation and self-help strategies</v>
      </c>
      <c r="E1024" s="5" t="str">
        <f>FIXED('WinBUGS output'!N1023,2)</f>
        <v>0.52</v>
      </c>
      <c r="F1024" s="5" t="str">
        <f>FIXED('WinBUGS output'!M1023,2)</f>
        <v>-0.05</v>
      </c>
      <c r="G1024" s="5" t="str">
        <f>FIXED('WinBUGS output'!O1023,2)</f>
        <v>1.19</v>
      </c>
      <c r="H1024" s="37"/>
      <c r="I1024" s="37"/>
      <c r="J1024" s="37"/>
    </row>
    <row r="1025" spans="1:10" x14ac:dyDescent="0.25">
      <c r="A1025">
        <v>21</v>
      </c>
      <c r="B1025">
        <v>33</v>
      </c>
      <c r="C1025" s="5" t="str">
        <f>VLOOKUP(A1025,'WinBUGS output'!A:C,3,FALSE)</f>
        <v>Cognitive bibliotherapy with support</v>
      </c>
      <c r="D1025" s="5" t="str">
        <f>VLOOKUP(B1025,'WinBUGS output'!A:C,3,FALSE)</f>
        <v>Lifestyle factors discussion</v>
      </c>
      <c r="E1025" s="5" t="str">
        <f>FIXED('WinBUGS output'!N1024,2)</f>
        <v>0.32</v>
      </c>
      <c r="F1025" s="5" t="str">
        <f>FIXED('WinBUGS output'!M1024,2)</f>
        <v>-0.19</v>
      </c>
      <c r="G1025" s="5" t="str">
        <f>FIXED('WinBUGS output'!O1024,2)</f>
        <v>0.84</v>
      </c>
      <c r="H1025" s="37"/>
      <c r="I1025" s="37"/>
      <c r="J1025" s="37"/>
    </row>
    <row r="1026" spans="1:10" x14ac:dyDescent="0.25">
      <c r="A1026">
        <v>21</v>
      </c>
      <c r="B1026">
        <v>34</v>
      </c>
      <c r="C1026" s="5" t="str">
        <f>VLOOKUP(A1026,'WinBUGS output'!A:C,3,FALSE)</f>
        <v>Cognitive bibliotherapy with support</v>
      </c>
      <c r="D1026" s="5" t="str">
        <f>VLOOKUP(B1026,'WinBUGS output'!A:C,3,FALSE)</f>
        <v>Psychoeducational group programme</v>
      </c>
      <c r="E1026" s="5" t="str">
        <f>FIXED('WinBUGS output'!N1025,2)</f>
        <v>0.18</v>
      </c>
      <c r="F1026" s="5" t="str">
        <f>FIXED('WinBUGS output'!M1025,2)</f>
        <v>-0.24</v>
      </c>
      <c r="G1026" s="5" t="str">
        <f>FIXED('WinBUGS output'!O1025,2)</f>
        <v>0.61</v>
      </c>
      <c r="H1026" s="37" t="s">
        <v>2513</v>
      </c>
      <c r="I1026" s="37" t="s">
        <v>2668</v>
      </c>
      <c r="J1026" s="37" t="s">
        <v>2669</v>
      </c>
    </row>
    <row r="1027" spans="1:10" x14ac:dyDescent="0.25">
      <c r="A1027">
        <v>21</v>
      </c>
      <c r="B1027">
        <v>35</v>
      </c>
      <c r="C1027" s="5" t="str">
        <f>VLOOKUP(A1027,'WinBUGS output'!A:C,3,FALSE)</f>
        <v>Cognitive bibliotherapy with support</v>
      </c>
      <c r="D1027" s="5" t="str">
        <f>VLOOKUP(B1027,'WinBUGS output'!A:C,3,FALSE)</f>
        <v>Psychoeducational group programme + TAU</v>
      </c>
      <c r="E1027" s="5" t="str">
        <f>FIXED('WinBUGS output'!N1026,2)</f>
        <v>0.13</v>
      </c>
      <c r="F1027" s="5" t="str">
        <f>FIXED('WinBUGS output'!M1026,2)</f>
        <v>-0.42</v>
      </c>
      <c r="G1027" s="5" t="str">
        <f>FIXED('WinBUGS output'!O1026,2)</f>
        <v>0.66</v>
      </c>
      <c r="H1027" s="37"/>
      <c r="I1027" s="37"/>
      <c r="J1027" s="37"/>
    </row>
    <row r="1028" spans="1:10" x14ac:dyDescent="0.25">
      <c r="A1028">
        <v>21</v>
      </c>
      <c r="B1028">
        <v>36</v>
      </c>
      <c r="C1028" s="5" t="str">
        <f>VLOOKUP(A1028,'WinBUGS output'!A:C,3,FALSE)</f>
        <v>Cognitive bibliotherapy with support</v>
      </c>
      <c r="D1028" s="5" t="str">
        <f>VLOOKUP(B1028,'WinBUGS output'!A:C,3,FALSE)</f>
        <v>Interpersonal psychotherapy (IPT)</v>
      </c>
      <c r="E1028" s="5" t="str">
        <f>FIXED('WinBUGS output'!N1027,2)</f>
        <v>0.10</v>
      </c>
      <c r="F1028" s="5" t="str">
        <f>FIXED('WinBUGS output'!M1027,2)</f>
        <v>-0.33</v>
      </c>
      <c r="G1028" s="5" t="str">
        <f>FIXED('WinBUGS output'!O1027,2)</f>
        <v>0.52</v>
      </c>
      <c r="H1028" s="37"/>
      <c r="I1028" s="37"/>
      <c r="J1028" s="37"/>
    </row>
    <row r="1029" spans="1:10" x14ac:dyDescent="0.25">
      <c r="A1029">
        <v>21</v>
      </c>
      <c r="B1029">
        <v>37</v>
      </c>
      <c r="C1029" s="5" t="str">
        <f>VLOOKUP(A1029,'WinBUGS output'!A:C,3,FALSE)</f>
        <v>Cognitive bibliotherapy with support</v>
      </c>
      <c r="D1029" s="5" t="str">
        <f>VLOOKUP(B1029,'WinBUGS output'!A:C,3,FALSE)</f>
        <v>Non-directive counselling</v>
      </c>
      <c r="E1029" s="5" t="str">
        <f>FIXED('WinBUGS output'!N1028,2)</f>
        <v>0.11</v>
      </c>
      <c r="F1029" s="5" t="str">
        <f>FIXED('WinBUGS output'!M1028,2)</f>
        <v>-0.40</v>
      </c>
      <c r="G1029" s="5" t="str">
        <f>FIXED('WinBUGS output'!O1028,2)</f>
        <v>0.62</v>
      </c>
      <c r="H1029" s="37"/>
      <c r="I1029" s="37"/>
      <c r="J1029" s="37"/>
    </row>
    <row r="1030" spans="1:10" x14ac:dyDescent="0.25">
      <c r="A1030">
        <v>21</v>
      </c>
      <c r="B1030">
        <v>38</v>
      </c>
      <c r="C1030" s="5" t="str">
        <f>VLOOKUP(A1030,'WinBUGS output'!A:C,3,FALSE)</f>
        <v>Cognitive bibliotherapy with support</v>
      </c>
      <c r="D1030" s="5" t="str">
        <f>VLOOKUP(B1030,'WinBUGS output'!A:C,3,FALSE)</f>
        <v>Wheel of wellness counselling</v>
      </c>
      <c r="E1030" s="5" t="str">
        <f>FIXED('WinBUGS output'!N1029,2)</f>
        <v>0.16</v>
      </c>
      <c r="F1030" s="5" t="str">
        <f>FIXED('WinBUGS output'!M1029,2)</f>
        <v>-0.46</v>
      </c>
      <c r="G1030" s="5" t="str">
        <f>FIXED('WinBUGS output'!O1029,2)</f>
        <v>0.78</v>
      </c>
      <c r="H1030" s="37"/>
      <c r="I1030" s="37"/>
      <c r="J1030" s="37"/>
    </row>
    <row r="1031" spans="1:10" x14ac:dyDescent="0.25">
      <c r="A1031">
        <v>21</v>
      </c>
      <c r="B1031">
        <v>39</v>
      </c>
      <c r="C1031" s="5" t="str">
        <f>VLOOKUP(A1031,'WinBUGS output'!A:C,3,FALSE)</f>
        <v>Cognitive bibliotherapy with support</v>
      </c>
      <c r="D1031" s="5" t="str">
        <f>VLOOKUP(B1031,'WinBUGS output'!A:C,3,FALSE)</f>
        <v>Problem solving individual + enhanced TAU</v>
      </c>
      <c r="E1031" s="5" t="str">
        <f>FIXED('WinBUGS output'!N1030,2)</f>
        <v>0.98</v>
      </c>
      <c r="F1031" s="5" t="str">
        <f>FIXED('WinBUGS output'!M1030,2)</f>
        <v>0.16</v>
      </c>
      <c r="G1031" s="5" t="str">
        <f>FIXED('WinBUGS output'!O1030,2)</f>
        <v>1.86</v>
      </c>
      <c r="H1031" s="37"/>
      <c r="I1031" s="37"/>
      <c r="J1031" s="37"/>
    </row>
    <row r="1032" spans="1:10" x14ac:dyDescent="0.25">
      <c r="A1032">
        <v>21</v>
      </c>
      <c r="B1032">
        <v>40</v>
      </c>
      <c r="C1032" s="5" t="str">
        <f>VLOOKUP(A1032,'WinBUGS output'!A:C,3,FALSE)</f>
        <v>Cognitive bibliotherapy with support</v>
      </c>
      <c r="D1032" s="5" t="str">
        <f>VLOOKUP(B1032,'WinBUGS output'!A:C,3,FALSE)</f>
        <v>Behavioural activation (BA)</v>
      </c>
      <c r="E1032" s="5" t="str">
        <f>FIXED('WinBUGS output'!N1031,2)</f>
        <v>-0.57</v>
      </c>
      <c r="F1032" s="5" t="str">
        <f>FIXED('WinBUGS output'!M1031,2)</f>
        <v>-1.06</v>
      </c>
      <c r="G1032" s="5" t="str">
        <f>FIXED('WinBUGS output'!O1031,2)</f>
        <v>-0.09</v>
      </c>
      <c r="H1032" s="37"/>
      <c r="I1032" s="37"/>
      <c r="J1032" s="37"/>
    </row>
    <row r="1033" spans="1:10" x14ac:dyDescent="0.25">
      <c r="A1033">
        <v>21</v>
      </c>
      <c r="B1033">
        <v>41</v>
      </c>
      <c r="C1033" s="5" t="str">
        <f>VLOOKUP(A1033,'WinBUGS output'!A:C,3,FALSE)</f>
        <v>Cognitive bibliotherapy with support</v>
      </c>
      <c r="D1033" s="5" t="str">
        <f>VLOOKUP(B1033,'WinBUGS output'!A:C,3,FALSE)</f>
        <v>CBT individual (under 15 sessions)</v>
      </c>
      <c r="E1033" s="5" t="str">
        <f>FIXED('WinBUGS output'!N1032,2)</f>
        <v>-0.30</v>
      </c>
      <c r="F1033" s="5" t="str">
        <f>FIXED('WinBUGS output'!M1032,2)</f>
        <v>-0.76</v>
      </c>
      <c r="G1033" s="5" t="str">
        <f>FIXED('WinBUGS output'!O1032,2)</f>
        <v>0.15</v>
      </c>
      <c r="H1033" s="37"/>
      <c r="I1033" s="37"/>
      <c r="J1033" s="37"/>
    </row>
    <row r="1034" spans="1:10" x14ac:dyDescent="0.25">
      <c r="A1034">
        <v>21</v>
      </c>
      <c r="B1034">
        <v>42</v>
      </c>
      <c r="C1034" s="5" t="str">
        <f>VLOOKUP(A1034,'WinBUGS output'!A:C,3,FALSE)</f>
        <v>Cognitive bibliotherapy with support</v>
      </c>
      <c r="D1034" s="5" t="str">
        <f>VLOOKUP(B1034,'WinBUGS output'!A:C,3,FALSE)</f>
        <v>CBT individual (under 15 sessions) + TAU</v>
      </c>
      <c r="E1034" s="5" t="str">
        <f>FIXED('WinBUGS output'!N1033,2)</f>
        <v>-0.30</v>
      </c>
      <c r="F1034" s="5" t="str">
        <f>FIXED('WinBUGS output'!M1033,2)</f>
        <v>-0.80</v>
      </c>
      <c r="G1034" s="5" t="str">
        <f>FIXED('WinBUGS output'!O1033,2)</f>
        <v>0.19</v>
      </c>
      <c r="H1034" s="37"/>
      <c r="I1034" s="37"/>
      <c r="J1034" s="37"/>
    </row>
    <row r="1035" spans="1:10" x14ac:dyDescent="0.25">
      <c r="A1035">
        <v>21</v>
      </c>
      <c r="B1035">
        <v>43</v>
      </c>
      <c r="C1035" s="5" t="str">
        <f>VLOOKUP(A1035,'WinBUGS output'!A:C,3,FALSE)</f>
        <v>Cognitive bibliotherapy with support</v>
      </c>
      <c r="D1035" s="5" t="str">
        <f>VLOOKUP(B1035,'WinBUGS output'!A:C,3,FALSE)</f>
        <v>CBT individual (over 15 sessions)</v>
      </c>
      <c r="E1035" s="5" t="str">
        <f>FIXED('WinBUGS output'!N1034,2)</f>
        <v>-0.27</v>
      </c>
      <c r="F1035" s="5" t="str">
        <f>FIXED('WinBUGS output'!M1034,2)</f>
        <v>-0.68</v>
      </c>
      <c r="G1035" s="5" t="str">
        <f>FIXED('WinBUGS output'!O1034,2)</f>
        <v>0.13</v>
      </c>
      <c r="H1035" s="37"/>
      <c r="I1035" s="37"/>
      <c r="J1035" s="37"/>
    </row>
    <row r="1036" spans="1:10" x14ac:dyDescent="0.25">
      <c r="A1036">
        <v>21</v>
      </c>
      <c r="B1036">
        <v>44</v>
      </c>
      <c r="C1036" s="5" t="str">
        <f>VLOOKUP(A1036,'WinBUGS output'!A:C,3,FALSE)</f>
        <v>Cognitive bibliotherapy with support</v>
      </c>
      <c r="D1036" s="5" t="str">
        <f>VLOOKUP(B1036,'WinBUGS output'!A:C,3,FALSE)</f>
        <v>CBT individual (over 15 sessions) + TAU</v>
      </c>
      <c r="E1036" s="5" t="str">
        <f>FIXED('WinBUGS output'!N1035,2)</f>
        <v>0.41</v>
      </c>
      <c r="F1036" s="5" t="str">
        <f>FIXED('WinBUGS output'!M1035,2)</f>
        <v>-0.41</v>
      </c>
      <c r="G1036" s="5" t="str">
        <f>FIXED('WinBUGS output'!O1035,2)</f>
        <v>1.36</v>
      </c>
      <c r="H1036" s="37"/>
      <c r="I1036" s="37"/>
      <c r="J1036" s="37"/>
    </row>
    <row r="1037" spans="1:10" x14ac:dyDescent="0.25">
      <c r="A1037">
        <v>21</v>
      </c>
      <c r="B1037">
        <v>45</v>
      </c>
      <c r="C1037" s="5" t="str">
        <f>VLOOKUP(A1037,'WinBUGS output'!A:C,3,FALSE)</f>
        <v>Cognitive bibliotherapy with support</v>
      </c>
      <c r="D1037" s="5" t="str">
        <f>VLOOKUP(B1037,'WinBUGS output'!A:C,3,FALSE)</f>
        <v>Rational emotive behaviour therapy (REBT) individual</v>
      </c>
      <c r="E1037" s="5" t="str">
        <f>FIXED('WinBUGS output'!N1036,2)</f>
        <v>-0.27</v>
      </c>
      <c r="F1037" s="5" t="str">
        <f>FIXED('WinBUGS output'!M1036,2)</f>
        <v>-0.81</v>
      </c>
      <c r="G1037" s="5" t="str">
        <f>FIXED('WinBUGS output'!O1036,2)</f>
        <v>0.28</v>
      </c>
      <c r="H1037" s="37"/>
      <c r="I1037" s="37"/>
      <c r="J1037" s="37"/>
    </row>
    <row r="1038" spans="1:10" x14ac:dyDescent="0.25">
      <c r="A1038">
        <v>21</v>
      </c>
      <c r="B1038">
        <v>46</v>
      </c>
      <c r="C1038" s="5" t="str">
        <f>VLOOKUP(A1038,'WinBUGS output'!A:C,3,FALSE)</f>
        <v>Cognitive bibliotherapy with support</v>
      </c>
      <c r="D1038" s="5" t="str">
        <f>VLOOKUP(B1038,'WinBUGS output'!A:C,3,FALSE)</f>
        <v>Third-wave cognitive therapy individual</v>
      </c>
      <c r="E1038" s="5" t="str">
        <f>FIXED('WinBUGS output'!N1037,2)</f>
        <v>-0.38</v>
      </c>
      <c r="F1038" s="5" t="str">
        <f>FIXED('WinBUGS output'!M1037,2)</f>
        <v>-0.89</v>
      </c>
      <c r="G1038" s="5" t="str">
        <f>FIXED('WinBUGS output'!O1037,2)</f>
        <v>0.11</v>
      </c>
      <c r="H1038" s="37"/>
      <c r="I1038" s="37"/>
      <c r="J1038" s="37"/>
    </row>
    <row r="1039" spans="1:10" x14ac:dyDescent="0.25">
      <c r="A1039">
        <v>21</v>
      </c>
      <c r="B1039">
        <v>47</v>
      </c>
      <c r="C1039" s="5" t="str">
        <f>VLOOKUP(A1039,'WinBUGS output'!A:C,3,FALSE)</f>
        <v>Cognitive bibliotherapy with support</v>
      </c>
      <c r="D1039" s="5" t="str">
        <f>VLOOKUP(B1039,'WinBUGS output'!A:C,3,FALSE)</f>
        <v>Third-wave cognitive therapy individual + TAU</v>
      </c>
      <c r="E1039" s="5" t="str">
        <f>FIXED('WinBUGS output'!N1038,2)</f>
        <v>-0.37</v>
      </c>
      <c r="F1039" s="5" t="str">
        <f>FIXED('WinBUGS output'!M1038,2)</f>
        <v>-1.01</v>
      </c>
      <c r="G1039" s="5" t="str">
        <f>FIXED('WinBUGS output'!O1038,2)</f>
        <v>0.22</v>
      </c>
      <c r="H1039" s="37"/>
      <c r="I1039" s="37"/>
      <c r="J1039" s="37"/>
    </row>
    <row r="1040" spans="1:10" x14ac:dyDescent="0.25">
      <c r="A1040">
        <v>21</v>
      </c>
      <c r="B1040">
        <v>48</v>
      </c>
      <c r="C1040" s="5" t="str">
        <f>VLOOKUP(A1040,'WinBUGS output'!A:C,3,FALSE)</f>
        <v>Cognitive bibliotherapy with support</v>
      </c>
      <c r="D1040" s="5" t="str">
        <f>VLOOKUP(B1040,'WinBUGS output'!A:C,3,FALSE)</f>
        <v>CBT group (under 15 sessions)</v>
      </c>
      <c r="E1040" s="5" t="str">
        <f>FIXED('WinBUGS output'!N1039,2)</f>
        <v>0.06</v>
      </c>
      <c r="F1040" s="5" t="str">
        <f>FIXED('WinBUGS output'!M1039,2)</f>
        <v>-0.44</v>
      </c>
      <c r="G1040" s="5" t="str">
        <f>FIXED('WinBUGS output'!O1039,2)</f>
        <v>0.53</v>
      </c>
      <c r="H1040" s="37"/>
      <c r="I1040" s="37"/>
      <c r="J1040" s="37"/>
    </row>
    <row r="1041" spans="1:10" x14ac:dyDescent="0.25">
      <c r="A1041">
        <v>21</v>
      </c>
      <c r="B1041">
        <v>49</v>
      </c>
      <c r="C1041" s="5" t="str">
        <f>VLOOKUP(A1041,'WinBUGS output'!A:C,3,FALSE)</f>
        <v>Cognitive bibliotherapy with support</v>
      </c>
      <c r="D1041" s="5" t="str">
        <f>VLOOKUP(B1041,'WinBUGS output'!A:C,3,FALSE)</f>
        <v>CBT group (under 15 sessions) + TAU</v>
      </c>
      <c r="E1041" s="5" t="str">
        <f>FIXED('WinBUGS output'!N1040,2)</f>
        <v>-0.01</v>
      </c>
      <c r="F1041" s="5" t="str">
        <f>FIXED('WinBUGS output'!M1040,2)</f>
        <v>-0.54</v>
      </c>
      <c r="G1041" s="5" t="str">
        <f>FIXED('WinBUGS output'!O1040,2)</f>
        <v>0.48</v>
      </c>
      <c r="H1041" s="37"/>
      <c r="I1041" s="37"/>
      <c r="J1041" s="37"/>
    </row>
    <row r="1042" spans="1:10" x14ac:dyDescent="0.25">
      <c r="A1042">
        <v>21</v>
      </c>
      <c r="B1042">
        <v>50</v>
      </c>
      <c r="C1042" s="5" t="str">
        <f>VLOOKUP(A1042,'WinBUGS output'!A:C,3,FALSE)</f>
        <v>Cognitive bibliotherapy with support</v>
      </c>
      <c r="D1042" s="5" t="str">
        <f>VLOOKUP(B1042,'WinBUGS output'!A:C,3,FALSE)</f>
        <v>Coping with Depression course (group)</v>
      </c>
      <c r="E1042" s="5" t="str">
        <f>FIXED('WinBUGS output'!N1041,2)</f>
        <v>0.18</v>
      </c>
      <c r="F1042" s="5" t="str">
        <f>FIXED('WinBUGS output'!M1041,2)</f>
        <v>-0.29</v>
      </c>
      <c r="G1042" s="5" t="str">
        <f>FIXED('WinBUGS output'!O1041,2)</f>
        <v>0.68</v>
      </c>
      <c r="H1042" s="37"/>
      <c r="I1042" s="37"/>
      <c r="J1042" s="37"/>
    </row>
    <row r="1043" spans="1:10" x14ac:dyDescent="0.25">
      <c r="A1043">
        <v>21</v>
      </c>
      <c r="B1043">
        <v>51</v>
      </c>
      <c r="C1043" s="5" t="str">
        <f>VLOOKUP(A1043,'WinBUGS output'!A:C,3,FALSE)</f>
        <v>Cognitive bibliotherapy with support</v>
      </c>
      <c r="D1043" s="5" t="str">
        <f>VLOOKUP(B1043,'WinBUGS output'!A:C,3,FALSE)</f>
        <v>Third-wave cognitive therapy group</v>
      </c>
      <c r="E1043" s="5" t="str">
        <f>FIXED('WinBUGS output'!N1042,2)</f>
        <v>0.18</v>
      </c>
      <c r="F1043" s="5" t="str">
        <f>FIXED('WinBUGS output'!M1042,2)</f>
        <v>-0.28</v>
      </c>
      <c r="G1043" s="5" t="str">
        <f>FIXED('WinBUGS output'!O1042,2)</f>
        <v>0.65</v>
      </c>
      <c r="H1043" s="37"/>
      <c r="I1043" s="37"/>
      <c r="J1043" s="37"/>
    </row>
    <row r="1044" spans="1:10" x14ac:dyDescent="0.25">
      <c r="A1044">
        <v>21</v>
      </c>
      <c r="B1044">
        <v>52</v>
      </c>
      <c r="C1044" s="5" t="str">
        <f>VLOOKUP(A1044,'WinBUGS output'!A:C,3,FALSE)</f>
        <v>Cognitive bibliotherapy with support</v>
      </c>
      <c r="D1044" s="5" t="str">
        <f>VLOOKUP(B1044,'WinBUGS output'!A:C,3,FALSE)</f>
        <v>Third-wave cognitive therapy group + TAU</v>
      </c>
      <c r="E1044" s="5" t="str">
        <f>FIXED('WinBUGS output'!N1043,2)</f>
        <v>0.08</v>
      </c>
      <c r="F1044" s="5" t="str">
        <f>FIXED('WinBUGS output'!M1043,2)</f>
        <v>-0.52</v>
      </c>
      <c r="G1044" s="5" t="str">
        <f>FIXED('WinBUGS output'!O1043,2)</f>
        <v>0.65</v>
      </c>
      <c r="H1044" s="37"/>
      <c r="I1044" s="37"/>
      <c r="J1044" s="37"/>
    </row>
    <row r="1045" spans="1:10" x14ac:dyDescent="0.25">
      <c r="A1045">
        <v>21</v>
      </c>
      <c r="B1045">
        <v>53</v>
      </c>
      <c r="C1045" s="5" t="str">
        <f>VLOOKUP(A1045,'WinBUGS output'!A:C,3,FALSE)</f>
        <v>Cognitive bibliotherapy with support</v>
      </c>
      <c r="D1045" s="5" t="str">
        <f>VLOOKUP(B1045,'WinBUGS output'!A:C,3,FALSE)</f>
        <v>CBT individual (over 15 sessions) + any TCA</v>
      </c>
      <c r="E1045" s="5" t="str">
        <f>FIXED('WinBUGS output'!N1044,2)</f>
        <v>-0.47</v>
      </c>
      <c r="F1045" s="5" t="str">
        <f>FIXED('WinBUGS output'!M1044,2)</f>
        <v>-1.04</v>
      </c>
      <c r="G1045" s="5" t="str">
        <f>FIXED('WinBUGS output'!O1044,2)</f>
        <v>0.11</v>
      </c>
      <c r="H1045" s="37"/>
      <c r="I1045" s="37"/>
      <c r="J1045" s="37"/>
    </row>
    <row r="1046" spans="1:10" x14ac:dyDescent="0.25">
      <c r="A1046">
        <v>21</v>
      </c>
      <c r="B1046">
        <v>54</v>
      </c>
      <c r="C1046" s="5" t="str">
        <f>VLOOKUP(A1046,'WinBUGS output'!A:C,3,FALSE)</f>
        <v>Cognitive bibliotherapy with support</v>
      </c>
      <c r="D1046" s="5" t="str">
        <f>VLOOKUP(B1046,'WinBUGS output'!A:C,3,FALSE)</f>
        <v>CBT individual (over 15 sessions) + imipramine</v>
      </c>
      <c r="E1046" s="5" t="str">
        <f>FIXED('WinBUGS output'!N1045,2)</f>
        <v>-0.51</v>
      </c>
      <c r="F1046" s="5" t="str">
        <f>FIXED('WinBUGS output'!M1045,2)</f>
        <v>-1.16</v>
      </c>
      <c r="G1046" s="5" t="str">
        <f>FIXED('WinBUGS output'!O1045,2)</f>
        <v>0.13</v>
      </c>
      <c r="H1046" s="37"/>
      <c r="I1046" s="37"/>
      <c r="J1046" s="37"/>
    </row>
    <row r="1047" spans="1:10" x14ac:dyDescent="0.25">
      <c r="A1047">
        <v>21</v>
      </c>
      <c r="B1047">
        <v>55</v>
      </c>
      <c r="C1047" s="5" t="str">
        <f>VLOOKUP(A1047,'WinBUGS output'!A:C,3,FALSE)</f>
        <v>Cognitive bibliotherapy with support</v>
      </c>
      <c r="D1047" s="5" t="str">
        <f>VLOOKUP(B1047,'WinBUGS output'!A:C,3,FALSE)</f>
        <v>Supportive psychotherapy + any SSRI</v>
      </c>
      <c r="E1047" s="5" t="str">
        <f>FIXED('WinBUGS output'!N1046,2)</f>
        <v>-1.04</v>
      </c>
      <c r="F1047" s="5" t="str">
        <f>FIXED('WinBUGS output'!M1046,2)</f>
        <v>-2.53</v>
      </c>
      <c r="G1047" s="5" t="str">
        <f>FIXED('WinBUGS output'!O1046,2)</f>
        <v>0.46</v>
      </c>
      <c r="H1047" s="37"/>
      <c r="I1047" s="37"/>
      <c r="J1047" s="37"/>
    </row>
    <row r="1048" spans="1:10" x14ac:dyDescent="0.25">
      <c r="A1048">
        <v>21</v>
      </c>
      <c r="B1048">
        <v>56</v>
      </c>
      <c r="C1048" s="5" t="str">
        <f>VLOOKUP(A1048,'WinBUGS output'!A:C,3,FALSE)</f>
        <v>Cognitive bibliotherapy with support</v>
      </c>
      <c r="D1048" s="5" t="str">
        <f>VLOOKUP(B1048,'WinBUGS output'!A:C,3,FALSE)</f>
        <v>Interpersonal psychotherapy (IPT) + any AD</v>
      </c>
      <c r="E1048" s="5" t="str">
        <f>FIXED('WinBUGS output'!N1047,2)</f>
        <v>-1.16</v>
      </c>
      <c r="F1048" s="5" t="str">
        <f>FIXED('WinBUGS output'!M1047,2)</f>
        <v>-1.89</v>
      </c>
      <c r="G1048" s="5" t="str">
        <f>FIXED('WinBUGS output'!O1047,2)</f>
        <v>-0.43</v>
      </c>
      <c r="H1048" s="37"/>
      <c r="I1048" s="37"/>
      <c r="J1048" s="37"/>
    </row>
    <row r="1049" spans="1:10" x14ac:dyDescent="0.25">
      <c r="A1049">
        <v>21</v>
      </c>
      <c r="B1049">
        <v>57</v>
      </c>
      <c r="C1049" s="5" t="str">
        <f>VLOOKUP(A1049,'WinBUGS output'!A:C,3,FALSE)</f>
        <v>Cognitive bibliotherapy with support</v>
      </c>
      <c r="D1049" s="5" t="str">
        <f>VLOOKUP(B1049,'WinBUGS output'!A:C,3,FALSE)</f>
        <v>Short-term psychodynamic psychotherapy individual + Any AD</v>
      </c>
      <c r="E1049" s="5" t="str">
        <f>FIXED('WinBUGS output'!N1048,2)</f>
        <v>-0.82</v>
      </c>
      <c r="F1049" s="5" t="str">
        <f>FIXED('WinBUGS output'!M1048,2)</f>
        <v>-1.53</v>
      </c>
      <c r="G1049" s="5" t="str">
        <f>FIXED('WinBUGS output'!O1048,2)</f>
        <v>-0.09</v>
      </c>
      <c r="H1049" s="37"/>
      <c r="I1049" s="37"/>
      <c r="J1049" s="37"/>
    </row>
    <row r="1050" spans="1:10" x14ac:dyDescent="0.25">
      <c r="A1050">
        <v>21</v>
      </c>
      <c r="B1050">
        <v>58</v>
      </c>
      <c r="C1050" s="5" t="str">
        <f>VLOOKUP(A1050,'WinBUGS output'!A:C,3,FALSE)</f>
        <v>Cognitive bibliotherapy with support</v>
      </c>
      <c r="D1050" s="5" t="str">
        <f>VLOOKUP(B1050,'WinBUGS output'!A:C,3,FALSE)</f>
        <v>Short-term psychodynamic psychotherapy individual + any SSRI</v>
      </c>
      <c r="E1050" s="5" t="str">
        <f>FIXED('WinBUGS output'!N1049,2)</f>
        <v>-0.82</v>
      </c>
      <c r="F1050" s="5" t="str">
        <f>FIXED('WinBUGS output'!M1049,2)</f>
        <v>-2.06</v>
      </c>
      <c r="G1050" s="5" t="str">
        <f>FIXED('WinBUGS output'!O1049,2)</f>
        <v>0.44</v>
      </c>
      <c r="H1050" s="37"/>
      <c r="I1050" s="37"/>
      <c r="J1050" s="37"/>
    </row>
    <row r="1051" spans="1:10" x14ac:dyDescent="0.25">
      <c r="A1051">
        <v>21</v>
      </c>
      <c r="B1051">
        <v>59</v>
      </c>
      <c r="C1051" s="5" t="str">
        <f>VLOOKUP(A1051,'WinBUGS output'!A:C,3,FALSE)</f>
        <v>Cognitive bibliotherapy with support</v>
      </c>
      <c r="D1051" s="5" t="str">
        <f>VLOOKUP(B1051,'WinBUGS output'!A:C,3,FALSE)</f>
        <v>CBT individual (over 15 sessions) + Pill placebo</v>
      </c>
      <c r="E1051" s="5" t="str">
        <f>FIXED('WinBUGS output'!N1050,2)</f>
        <v>-1.00</v>
      </c>
      <c r="F1051" s="5" t="str">
        <f>FIXED('WinBUGS output'!M1050,2)</f>
        <v>-1.73</v>
      </c>
      <c r="G1051" s="5" t="str">
        <f>FIXED('WinBUGS output'!O1050,2)</f>
        <v>-0.26</v>
      </c>
      <c r="H1051" s="37"/>
      <c r="I1051" s="37"/>
      <c r="J1051" s="37"/>
    </row>
    <row r="1052" spans="1:10" x14ac:dyDescent="0.25">
      <c r="A1052">
        <v>21</v>
      </c>
      <c r="B1052">
        <v>60</v>
      </c>
      <c r="C1052" s="5" t="str">
        <f>VLOOKUP(A1052,'WinBUGS output'!A:C,3,FALSE)</f>
        <v>Cognitive bibliotherapy with support</v>
      </c>
      <c r="D1052" s="5" t="str">
        <f>VLOOKUP(B1052,'WinBUGS output'!A:C,3,FALSE)</f>
        <v>Exercise + Sertraline</v>
      </c>
      <c r="E1052" s="5" t="str">
        <f>FIXED('WinBUGS output'!N1051,2)</f>
        <v>-0.80</v>
      </c>
      <c r="F1052" s="5" t="str">
        <f>FIXED('WinBUGS output'!M1051,2)</f>
        <v>-1.49</v>
      </c>
      <c r="G1052" s="5" t="str">
        <f>FIXED('WinBUGS output'!O1051,2)</f>
        <v>-0.10</v>
      </c>
      <c r="H1052" s="37"/>
      <c r="I1052" s="37"/>
      <c r="J1052" s="37"/>
    </row>
    <row r="1053" spans="1:10" x14ac:dyDescent="0.25">
      <c r="A1053">
        <v>21</v>
      </c>
      <c r="B1053">
        <v>61</v>
      </c>
      <c r="C1053" s="5" t="str">
        <f>VLOOKUP(A1053,'WinBUGS output'!A:C,3,FALSE)</f>
        <v>Cognitive bibliotherapy with support</v>
      </c>
      <c r="D1053" s="5" t="str">
        <f>VLOOKUP(B1053,'WinBUGS output'!A:C,3,FALSE)</f>
        <v>Cognitive bibliotherapy + escitalopram</v>
      </c>
      <c r="E1053" s="5" t="str">
        <f>FIXED('WinBUGS output'!N1052,2)</f>
        <v>0.05</v>
      </c>
      <c r="F1053" s="5" t="str">
        <f>FIXED('WinBUGS output'!M1052,2)</f>
        <v>-0.69</v>
      </c>
      <c r="G1053" s="5" t="str">
        <f>FIXED('WinBUGS output'!O1052,2)</f>
        <v>0.81</v>
      </c>
      <c r="H1053" s="37"/>
      <c r="I1053" s="37"/>
      <c r="J1053" s="37"/>
    </row>
    <row r="1054" spans="1:10" x14ac:dyDescent="0.25">
      <c r="A1054">
        <v>22</v>
      </c>
      <c r="B1054">
        <v>23</v>
      </c>
      <c r="C1054" s="5" t="str">
        <f>VLOOKUP(A1054,'WinBUGS output'!A:C,3,FALSE)</f>
        <v>Computerised behavioural activation with support</v>
      </c>
      <c r="D1054" s="5" t="str">
        <f>VLOOKUP(B1054,'WinBUGS output'!A:C,3,FALSE)</f>
        <v>Computerised psychodynamic therapy with support</v>
      </c>
      <c r="E1054" s="5" t="str">
        <f>FIXED('WinBUGS output'!N1053,2)</f>
        <v>-0.36</v>
      </c>
      <c r="F1054" s="5" t="str">
        <f>FIXED('WinBUGS output'!M1053,2)</f>
        <v>-1.12</v>
      </c>
      <c r="G1054" s="5" t="str">
        <f>FIXED('WinBUGS output'!O1053,2)</f>
        <v>0.21</v>
      </c>
      <c r="H1054" s="37"/>
      <c r="I1054" s="37"/>
      <c r="J1054" s="37"/>
    </row>
    <row r="1055" spans="1:10" x14ac:dyDescent="0.25">
      <c r="A1055">
        <v>22</v>
      </c>
      <c r="B1055">
        <v>24</v>
      </c>
      <c r="C1055" s="5" t="str">
        <f>VLOOKUP(A1055,'WinBUGS output'!A:C,3,FALSE)</f>
        <v>Computerised behavioural activation with support</v>
      </c>
      <c r="D1055" s="5" t="str">
        <f>VLOOKUP(B1055,'WinBUGS output'!A:C,3,FALSE)</f>
        <v>Computerised-CBT (CCBT) with support</v>
      </c>
      <c r="E1055" s="5" t="str">
        <f>FIXED('WinBUGS output'!N1054,2)</f>
        <v>-0.05</v>
      </c>
      <c r="F1055" s="5" t="str">
        <f>FIXED('WinBUGS output'!M1054,2)</f>
        <v>-0.53</v>
      </c>
      <c r="G1055" s="5" t="str">
        <f>FIXED('WinBUGS output'!O1054,2)</f>
        <v>0.42</v>
      </c>
      <c r="H1055" s="37"/>
      <c r="I1055" s="37"/>
      <c r="J1055" s="37"/>
    </row>
    <row r="1056" spans="1:10" x14ac:dyDescent="0.25">
      <c r="A1056">
        <v>22</v>
      </c>
      <c r="B1056">
        <v>25</v>
      </c>
      <c r="C1056" s="5" t="str">
        <f>VLOOKUP(A1056,'WinBUGS output'!A:C,3,FALSE)</f>
        <v>Computerised behavioural activation with support</v>
      </c>
      <c r="D1056" s="5" t="str">
        <f>VLOOKUP(B1056,'WinBUGS output'!A:C,3,FALSE)</f>
        <v>Computerised-CBT (CCBT) with support + TAU</v>
      </c>
      <c r="E1056" s="5" t="str">
        <f>FIXED('WinBUGS output'!N1055,2)</f>
        <v>0.14</v>
      </c>
      <c r="F1056" s="5" t="str">
        <f>FIXED('WinBUGS output'!M1055,2)</f>
        <v>-0.42</v>
      </c>
      <c r="G1056" s="5" t="str">
        <f>FIXED('WinBUGS output'!O1055,2)</f>
        <v>0.81</v>
      </c>
      <c r="H1056" s="37"/>
      <c r="I1056" s="37"/>
      <c r="J1056" s="37"/>
    </row>
    <row r="1057" spans="1:10" x14ac:dyDescent="0.25">
      <c r="A1057">
        <v>22</v>
      </c>
      <c r="B1057">
        <v>26</v>
      </c>
      <c r="C1057" s="5" t="str">
        <f>VLOOKUP(A1057,'WinBUGS output'!A:C,3,FALSE)</f>
        <v>Computerised behavioural activation with support</v>
      </c>
      <c r="D1057" s="5" t="str">
        <f>VLOOKUP(B1057,'WinBUGS output'!A:C,3,FALSE)</f>
        <v>Cognitive bibliotherapy</v>
      </c>
      <c r="E1057" s="5" t="str">
        <f>FIXED('WinBUGS output'!N1056,2)</f>
        <v>0.33</v>
      </c>
      <c r="F1057" s="5" t="str">
        <f>FIXED('WinBUGS output'!M1056,2)</f>
        <v>-0.13</v>
      </c>
      <c r="G1057" s="5" t="str">
        <f>FIXED('WinBUGS output'!O1056,2)</f>
        <v>0.79</v>
      </c>
      <c r="H1057" s="37"/>
      <c r="I1057" s="37"/>
      <c r="J1057" s="37"/>
    </row>
    <row r="1058" spans="1:10" x14ac:dyDescent="0.25">
      <c r="A1058">
        <v>22</v>
      </c>
      <c r="B1058">
        <v>27</v>
      </c>
      <c r="C1058" s="5" t="str">
        <f>VLOOKUP(A1058,'WinBUGS output'!A:C,3,FALSE)</f>
        <v>Computerised behavioural activation with support</v>
      </c>
      <c r="D1058" s="5" t="str">
        <f>VLOOKUP(B1058,'WinBUGS output'!A:C,3,FALSE)</f>
        <v>Cognitive bibliotherapy + TAU</v>
      </c>
      <c r="E1058" s="5" t="str">
        <f>FIXED('WinBUGS output'!N1057,2)</f>
        <v>0.59</v>
      </c>
      <c r="F1058" s="5" t="str">
        <f>FIXED('WinBUGS output'!M1057,2)</f>
        <v>0.01</v>
      </c>
      <c r="G1058" s="5" t="str">
        <f>FIXED('WinBUGS output'!O1057,2)</f>
        <v>1.25</v>
      </c>
      <c r="H1058" s="37"/>
      <c r="I1058" s="37"/>
      <c r="J1058" s="37"/>
    </row>
    <row r="1059" spans="1:10" x14ac:dyDescent="0.25">
      <c r="A1059">
        <v>22</v>
      </c>
      <c r="B1059">
        <v>28</v>
      </c>
      <c r="C1059" s="5" t="str">
        <f>VLOOKUP(A1059,'WinBUGS output'!A:C,3,FALSE)</f>
        <v>Computerised behavioural activation with support</v>
      </c>
      <c r="D1059" s="5" t="str">
        <f>VLOOKUP(B1059,'WinBUGS output'!A:C,3,FALSE)</f>
        <v>Computerised mindfulness intervention</v>
      </c>
      <c r="E1059" s="5" t="str">
        <f>FIXED('WinBUGS output'!N1058,2)</f>
        <v>0.29</v>
      </c>
      <c r="F1059" s="5" t="str">
        <f>FIXED('WinBUGS output'!M1058,2)</f>
        <v>-0.22</v>
      </c>
      <c r="G1059" s="5" t="str">
        <f>FIXED('WinBUGS output'!O1058,2)</f>
        <v>0.78</v>
      </c>
      <c r="H1059" s="37" t="s">
        <v>2670</v>
      </c>
      <c r="I1059" s="37" t="s">
        <v>2517</v>
      </c>
      <c r="J1059" s="37" t="s">
        <v>2671</v>
      </c>
    </row>
    <row r="1060" spans="1:10" x14ac:dyDescent="0.25">
      <c r="A1060">
        <v>22</v>
      </c>
      <c r="B1060">
        <v>29</v>
      </c>
      <c r="C1060" s="5" t="str">
        <f>VLOOKUP(A1060,'WinBUGS output'!A:C,3,FALSE)</f>
        <v>Computerised behavioural activation with support</v>
      </c>
      <c r="D1060" s="5" t="str">
        <f>VLOOKUP(B1060,'WinBUGS output'!A:C,3,FALSE)</f>
        <v>Computerised-CBT (CCBT)</v>
      </c>
      <c r="E1060" s="5" t="str">
        <f>FIXED('WinBUGS output'!N1059,2)</f>
        <v>0.19</v>
      </c>
      <c r="F1060" s="5" t="str">
        <f>FIXED('WinBUGS output'!M1059,2)</f>
        <v>-0.28</v>
      </c>
      <c r="G1060" s="5" t="str">
        <f>FIXED('WinBUGS output'!O1059,2)</f>
        <v>0.67</v>
      </c>
      <c r="H1060" s="37"/>
      <c r="I1060" s="37"/>
      <c r="J1060" s="37"/>
    </row>
    <row r="1061" spans="1:10" x14ac:dyDescent="0.25">
      <c r="A1061">
        <v>22</v>
      </c>
      <c r="B1061">
        <v>30</v>
      </c>
      <c r="C1061" s="5" t="str">
        <f>VLOOKUP(A1061,'WinBUGS output'!A:C,3,FALSE)</f>
        <v>Computerised behavioural activation with support</v>
      </c>
      <c r="D1061" s="5" t="str">
        <f>VLOOKUP(B1061,'WinBUGS output'!A:C,3,FALSE)</f>
        <v>Online positive psychological intervention</v>
      </c>
      <c r="E1061" s="5" t="str">
        <f>FIXED('WinBUGS output'!N1060,2)</f>
        <v>0.56</v>
      </c>
      <c r="F1061" s="5" t="str">
        <f>FIXED('WinBUGS output'!M1060,2)</f>
        <v>0.00</v>
      </c>
      <c r="G1061" s="5" t="str">
        <f>FIXED('WinBUGS output'!O1060,2)</f>
        <v>1.17</v>
      </c>
      <c r="H1061" s="37"/>
      <c r="I1061" s="37"/>
      <c r="J1061" s="37"/>
    </row>
    <row r="1062" spans="1:10" x14ac:dyDescent="0.25">
      <c r="A1062">
        <v>22</v>
      </c>
      <c r="B1062">
        <v>31</v>
      </c>
      <c r="C1062" s="5" t="str">
        <f>VLOOKUP(A1062,'WinBUGS output'!A:C,3,FALSE)</f>
        <v>Computerised behavioural activation with support</v>
      </c>
      <c r="D1062" s="5" t="str">
        <f>VLOOKUP(B1062,'WinBUGS output'!A:C,3,FALSE)</f>
        <v>Psychoeducational website</v>
      </c>
      <c r="E1062" s="5" t="str">
        <f>FIXED('WinBUGS output'!N1061,2)</f>
        <v>0.28</v>
      </c>
      <c r="F1062" s="5" t="str">
        <f>FIXED('WinBUGS output'!M1061,2)</f>
        <v>-0.30</v>
      </c>
      <c r="G1062" s="5" t="str">
        <f>FIXED('WinBUGS output'!O1061,2)</f>
        <v>0.84</v>
      </c>
      <c r="H1062" s="37"/>
      <c r="I1062" s="37"/>
      <c r="J1062" s="37"/>
    </row>
    <row r="1063" spans="1:10" x14ac:dyDescent="0.25">
      <c r="A1063">
        <v>22</v>
      </c>
      <c r="B1063">
        <v>32</v>
      </c>
      <c r="C1063" s="5" t="str">
        <f>VLOOKUP(A1063,'WinBUGS output'!A:C,3,FALSE)</f>
        <v>Computerised behavioural activation with support</v>
      </c>
      <c r="D1063" s="5" t="str">
        <f>VLOOKUP(B1063,'WinBUGS output'!A:C,3,FALSE)</f>
        <v>Tailored computerised psychoeducation and self-help strategies</v>
      </c>
      <c r="E1063" s="5" t="str">
        <f>FIXED('WinBUGS output'!N1062,2)</f>
        <v>0.70</v>
      </c>
      <c r="F1063" s="5" t="str">
        <f>FIXED('WinBUGS output'!M1062,2)</f>
        <v>0.07</v>
      </c>
      <c r="G1063" s="5" t="str">
        <f>FIXED('WinBUGS output'!O1062,2)</f>
        <v>1.45</v>
      </c>
      <c r="H1063" s="37"/>
      <c r="I1063" s="37"/>
      <c r="J1063" s="37"/>
    </row>
    <row r="1064" spans="1:10" x14ac:dyDescent="0.25">
      <c r="A1064">
        <v>22</v>
      </c>
      <c r="B1064">
        <v>33</v>
      </c>
      <c r="C1064" s="5" t="str">
        <f>VLOOKUP(A1064,'WinBUGS output'!A:C,3,FALSE)</f>
        <v>Computerised behavioural activation with support</v>
      </c>
      <c r="D1064" s="5" t="str">
        <f>VLOOKUP(B1064,'WinBUGS output'!A:C,3,FALSE)</f>
        <v>Lifestyle factors discussion</v>
      </c>
      <c r="E1064" s="5" t="str">
        <f>FIXED('WinBUGS output'!N1063,2)</f>
        <v>0.50</v>
      </c>
      <c r="F1064" s="5" t="str">
        <f>FIXED('WinBUGS output'!M1063,2)</f>
        <v>-0.08</v>
      </c>
      <c r="G1064" s="5" t="str">
        <f>FIXED('WinBUGS output'!O1063,2)</f>
        <v>1.11</v>
      </c>
      <c r="H1064" s="37"/>
      <c r="I1064" s="37"/>
      <c r="J1064" s="37"/>
    </row>
    <row r="1065" spans="1:10" x14ac:dyDescent="0.25">
      <c r="A1065">
        <v>22</v>
      </c>
      <c r="B1065">
        <v>34</v>
      </c>
      <c r="C1065" s="5" t="str">
        <f>VLOOKUP(A1065,'WinBUGS output'!A:C,3,FALSE)</f>
        <v>Computerised behavioural activation with support</v>
      </c>
      <c r="D1065" s="5" t="str">
        <f>VLOOKUP(B1065,'WinBUGS output'!A:C,3,FALSE)</f>
        <v>Psychoeducational group programme</v>
      </c>
      <c r="E1065" s="5" t="str">
        <f>FIXED('WinBUGS output'!N1064,2)</f>
        <v>0.36</v>
      </c>
      <c r="F1065" s="5" t="str">
        <f>FIXED('WinBUGS output'!M1064,2)</f>
        <v>-0.16</v>
      </c>
      <c r="G1065" s="5" t="str">
        <f>FIXED('WinBUGS output'!O1064,2)</f>
        <v>0.91</v>
      </c>
      <c r="H1065" s="37"/>
      <c r="I1065" s="37"/>
      <c r="J1065" s="37"/>
    </row>
    <row r="1066" spans="1:10" x14ac:dyDescent="0.25">
      <c r="A1066">
        <v>22</v>
      </c>
      <c r="B1066">
        <v>35</v>
      </c>
      <c r="C1066" s="5" t="str">
        <f>VLOOKUP(A1066,'WinBUGS output'!A:C,3,FALSE)</f>
        <v>Computerised behavioural activation with support</v>
      </c>
      <c r="D1066" s="5" t="str">
        <f>VLOOKUP(B1066,'WinBUGS output'!A:C,3,FALSE)</f>
        <v>Psychoeducational group programme + TAU</v>
      </c>
      <c r="E1066" s="5" t="str">
        <f>FIXED('WinBUGS output'!N1065,2)</f>
        <v>0.32</v>
      </c>
      <c r="F1066" s="5" t="str">
        <f>FIXED('WinBUGS output'!M1065,2)</f>
        <v>-0.31</v>
      </c>
      <c r="G1066" s="5" t="str">
        <f>FIXED('WinBUGS output'!O1065,2)</f>
        <v>0.92</v>
      </c>
      <c r="H1066" s="37"/>
      <c r="I1066" s="37"/>
      <c r="J1066" s="37"/>
    </row>
    <row r="1067" spans="1:10" x14ac:dyDescent="0.25">
      <c r="A1067">
        <v>22</v>
      </c>
      <c r="B1067">
        <v>36</v>
      </c>
      <c r="C1067" s="5" t="str">
        <f>VLOOKUP(A1067,'WinBUGS output'!A:C,3,FALSE)</f>
        <v>Computerised behavioural activation with support</v>
      </c>
      <c r="D1067" s="5" t="str">
        <f>VLOOKUP(B1067,'WinBUGS output'!A:C,3,FALSE)</f>
        <v>Interpersonal psychotherapy (IPT)</v>
      </c>
      <c r="E1067" s="5" t="str">
        <f>FIXED('WinBUGS output'!N1066,2)</f>
        <v>0.28</v>
      </c>
      <c r="F1067" s="5" t="str">
        <f>FIXED('WinBUGS output'!M1066,2)</f>
        <v>-0.24</v>
      </c>
      <c r="G1067" s="5" t="str">
        <f>FIXED('WinBUGS output'!O1066,2)</f>
        <v>0.81</v>
      </c>
      <c r="H1067" s="37"/>
      <c r="I1067" s="37"/>
      <c r="J1067" s="37"/>
    </row>
    <row r="1068" spans="1:10" x14ac:dyDescent="0.25">
      <c r="A1068">
        <v>22</v>
      </c>
      <c r="B1068">
        <v>37</v>
      </c>
      <c r="C1068" s="5" t="str">
        <f>VLOOKUP(A1068,'WinBUGS output'!A:C,3,FALSE)</f>
        <v>Computerised behavioural activation with support</v>
      </c>
      <c r="D1068" s="5" t="str">
        <f>VLOOKUP(B1068,'WinBUGS output'!A:C,3,FALSE)</f>
        <v>Non-directive counselling</v>
      </c>
      <c r="E1068" s="5" t="str">
        <f>FIXED('WinBUGS output'!N1067,2)</f>
        <v>0.29</v>
      </c>
      <c r="F1068" s="5" t="str">
        <f>FIXED('WinBUGS output'!M1067,2)</f>
        <v>-0.29</v>
      </c>
      <c r="G1068" s="5" t="str">
        <f>FIXED('WinBUGS output'!O1067,2)</f>
        <v>0.88</v>
      </c>
      <c r="H1068" s="37"/>
      <c r="I1068" s="37"/>
      <c r="J1068" s="37"/>
    </row>
    <row r="1069" spans="1:10" x14ac:dyDescent="0.25">
      <c r="A1069">
        <v>22</v>
      </c>
      <c r="B1069">
        <v>38</v>
      </c>
      <c r="C1069" s="5" t="str">
        <f>VLOOKUP(A1069,'WinBUGS output'!A:C,3,FALSE)</f>
        <v>Computerised behavioural activation with support</v>
      </c>
      <c r="D1069" s="5" t="str">
        <f>VLOOKUP(B1069,'WinBUGS output'!A:C,3,FALSE)</f>
        <v>Wheel of wellness counselling</v>
      </c>
      <c r="E1069" s="5" t="str">
        <f>FIXED('WinBUGS output'!N1068,2)</f>
        <v>0.34</v>
      </c>
      <c r="F1069" s="5" t="str">
        <f>FIXED('WinBUGS output'!M1068,2)</f>
        <v>-0.34</v>
      </c>
      <c r="G1069" s="5" t="str">
        <f>FIXED('WinBUGS output'!O1068,2)</f>
        <v>1.03</v>
      </c>
      <c r="H1069" s="37"/>
      <c r="I1069" s="37"/>
      <c r="J1069" s="37"/>
    </row>
    <row r="1070" spans="1:10" x14ac:dyDescent="0.25">
      <c r="A1070">
        <v>22</v>
      </c>
      <c r="B1070">
        <v>39</v>
      </c>
      <c r="C1070" s="5" t="str">
        <f>VLOOKUP(A1070,'WinBUGS output'!A:C,3,FALSE)</f>
        <v>Computerised behavioural activation with support</v>
      </c>
      <c r="D1070" s="5" t="str">
        <f>VLOOKUP(B1070,'WinBUGS output'!A:C,3,FALSE)</f>
        <v>Problem solving individual + enhanced TAU</v>
      </c>
      <c r="E1070" s="5" t="str">
        <f>FIXED('WinBUGS output'!N1069,2)</f>
        <v>1.17</v>
      </c>
      <c r="F1070" s="5" t="str">
        <f>FIXED('WinBUGS output'!M1069,2)</f>
        <v>0.29</v>
      </c>
      <c r="G1070" s="5" t="str">
        <f>FIXED('WinBUGS output'!O1069,2)</f>
        <v>2.09</v>
      </c>
      <c r="H1070" s="37"/>
      <c r="I1070" s="37"/>
      <c r="J1070" s="37"/>
    </row>
    <row r="1071" spans="1:10" x14ac:dyDescent="0.25">
      <c r="A1071">
        <v>22</v>
      </c>
      <c r="B1071">
        <v>40</v>
      </c>
      <c r="C1071" s="5" t="str">
        <f>VLOOKUP(A1071,'WinBUGS output'!A:C,3,FALSE)</f>
        <v>Computerised behavioural activation with support</v>
      </c>
      <c r="D1071" s="5" t="str">
        <f>VLOOKUP(B1071,'WinBUGS output'!A:C,3,FALSE)</f>
        <v>Behavioural activation (BA)</v>
      </c>
      <c r="E1071" s="5" t="str">
        <f>FIXED('WinBUGS output'!N1070,2)</f>
        <v>-0.39</v>
      </c>
      <c r="F1071" s="5" t="str">
        <f>FIXED('WinBUGS output'!M1070,2)</f>
        <v>-0.96</v>
      </c>
      <c r="G1071" s="5" t="str">
        <f>FIXED('WinBUGS output'!O1070,2)</f>
        <v>0.18</v>
      </c>
      <c r="H1071" s="37"/>
      <c r="I1071" s="37"/>
      <c r="J1071" s="37"/>
    </row>
    <row r="1072" spans="1:10" x14ac:dyDescent="0.25">
      <c r="A1072">
        <v>22</v>
      </c>
      <c r="B1072">
        <v>41</v>
      </c>
      <c r="C1072" s="5" t="str">
        <f>VLOOKUP(A1072,'WinBUGS output'!A:C,3,FALSE)</f>
        <v>Computerised behavioural activation with support</v>
      </c>
      <c r="D1072" s="5" t="str">
        <f>VLOOKUP(B1072,'WinBUGS output'!A:C,3,FALSE)</f>
        <v>CBT individual (under 15 sessions)</v>
      </c>
      <c r="E1072" s="5" t="str">
        <f>FIXED('WinBUGS output'!N1071,2)</f>
        <v>-0.12</v>
      </c>
      <c r="F1072" s="5" t="str">
        <f>FIXED('WinBUGS output'!M1071,2)</f>
        <v>-0.66</v>
      </c>
      <c r="G1072" s="5" t="str">
        <f>FIXED('WinBUGS output'!O1071,2)</f>
        <v>0.42</v>
      </c>
      <c r="H1072" s="37"/>
      <c r="I1072" s="37"/>
      <c r="J1072" s="37"/>
    </row>
    <row r="1073" spans="1:10" x14ac:dyDescent="0.25">
      <c r="A1073">
        <v>22</v>
      </c>
      <c r="B1073">
        <v>42</v>
      </c>
      <c r="C1073" s="5" t="str">
        <f>VLOOKUP(A1073,'WinBUGS output'!A:C,3,FALSE)</f>
        <v>Computerised behavioural activation with support</v>
      </c>
      <c r="D1073" s="5" t="str">
        <f>VLOOKUP(B1073,'WinBUGS output'!A:C,3,FALSE)</f>
        <v>CBT individual (under 15 sessions) + TAU</v>
      </c>
      <c r="E1073" s="5" t="str">
        <f>FIXED('WinBUGS output'!N1072,2)</f>
        <v>-0.12</v>
      </c>
      <c r="F1073" s="5" t="str">
        <f>FIXED('WinBUGS output'!M1072,2)</f>
        <v>-0.68</v>
      </c>
      <c r="G1073" s="5" t="str">
        <f>FIXED('WinBUGS output'!O1072,2)</f>
        <v>0.46</v>
      </c>
      <c r="H1073" s="37"/>
      <c r="I1073" s="37"/>
      <c r="J1073" s="37"/>
    </row>
    <row r="1074" spans="1:10" x14ac:dyDescent="0.25">
      <c r="A1074">
        <v>22</v>
      </c>
      <c r="B1074">
        <v>43</v>
      </c>
      <c r="C1074" s="5" t="str">
        <f>VLOOKUP(A1074,'WinBUGS output'!A:C,3,FALSE)</f>
        <v>Computerised behavioural activation with support</v>
      </c>
      <c r="D1074" s="5" t="str">
        <f>VLOOKUP(B1074,'WinBUGS output'!A:C,3,FALSE)</f>
        <v>CBT individual (over 15 sessions)</v>
      </c>
      <c r="E1074" s="5" t="str">
        <f>FIXED('WinBUGS output'!N1073,2)</f>
        <v>-0.09</v>
      </c>
      <c r="F1074" s="5" t="str">
        <f>FIXED('WinBUGS output'!M1073,2)</f>
        <v>-0.58</v>
      </c>
      <c r="G1074" s="5" t="str">
        <f>FIXED('WinBUGS output'!O1073,2)</f>
        <v>0.42</v>
      </c>
      <c r="H1074" s="37"/>
      <c r="I1074" s="37"/>
      <c r="J1074" s="37"/>
    </row>
    <row r="1075" spans="1:10" x14ac:dyDescent="0.25">
      <c r="A1075">
        <v>22</v>
      </c>
      <c r="B1075">
        <v>44</v>
      </c>
      <c r="C1075" s="5" t="str">
        <f>VLOOKUP(A1075,'WinBUGS output'!A:C,3,FALSE)</f>
        <v>Computerised behavioural activation with support</v>
      </c>
      <c r="D1075" s="5" t="str">
        <f>VLOOKUP(B1075,'WinBUGS output'!A:C,3,FALSE)</f>
        <v>CBT individual (over 15 sessions) + TAU</v>
      </c>
      <c r="E1075" s="5" t="str">
        <f>FIXED('WinBUGS output'!N1074,2)</f>
        <v>0.59</v>
      </c>
      <c r="F1075" s="5" t="str">
        <f>FIXED('WinBUGS output'!M1074,2)</f>
        <v>-0.28</v>
      </c>
      <c r="G1075" s="5" t="str">
        <f>FIXED('WinBUGS output'!O1074,2)</f>
        <v>1.60</v>
      </c>
      <c r="H1075" s="37"/>
      <c r="I1075" s="37"/>
      <c r="J1075" s="37"/>
    </row>
    <row r="1076" spans="1:10" x14ac:dyDescent="0.25">
      <c r="A1076">
        <v>22</v>
      </c>
      <c r="B1076">
        <v>45</v>
      </c>
      <c r="C1076" s="5" t="str">
        <f>VLOOKUP(A1076,'WinBUGS output'!A:C,3,FALSE)</f>
        <v>Computerised behavioural activation with support</v>
      </c>
      <c r="D1076" s="5" t="str">
        <f>VLOOKUP(B1076,'WinBUGS output'!A:C,3,FALSE)</f>
        <v>Rational emotive behaviour therapy (REBT) individual</v>
      </c>
      <c r="E1076" s="5" t="str">
        <f>FIXED('WinBUGS output'!N1075,2)</f>
        <v>-0.08</v>
      </c>
      <c r="F1076" s="5" t="str">
        <f>FIXED('WinBUGS output'!M1075,2)</f>
        <v>-0.70</v>
      </c>
      <c r="G1076" s="5" t="str">
        <f>FIXED('WinBUGS output'!O1075,2)</f>
        <v>0.54</v>
      </c>
      <c r="H1076" s="37"/>
      <c r="I1076" s="37"/>
      <c r="J1076" s="37"/>
    </row>
    <row r="1077" spans="1:10" x14ac:dyDescent="0.25">
      <c r="A1077">
        <v>22</v>
      </c>
      <c r="B1077">
        <v>46</v>
      </c>
      <c r="C1077" s="5" t="str">
        <f>VLOOKUP(A1077,'WinBUGS output'!A:C,3,FALSE)</f>
        <v>Computerised behavioural activation with support</v>
      </c>
      <c r="D1077" s="5" t="str">
        <f>VLOOKUP(B1077,'WinBUGS output'!A:C,3,FALSE)</f>
        <v>Third-wave cognitive therapy individual</v>
      </c>
      <c r="E1077" s="5" t="str">
        <f>FIXED('WinBUGS output'!N1076,2)</f>
        <v>-0.20</v>
      </c>
      <c r="F1077" s="5" t="str">
        <f>FIXED('WinBUGS output'!M1076,2)</f>
        <v>-0.78</v>
      </c>
      <c r="G1077" s="5" t="str">
        <f>FIXED('WinBUGS output'!O1076,2)</f>
        <v>0.38</v>
      </c>
      <c r="H1077" s="37"/>
      <c r="I1077" s="37"/>
      <c r="J1077" s="37"/>
    </row>
    <row r="1078" spans="1:10" x14ac:dyDescent="0.25">
      <c r="A1078">
        <v>22</v>
      </c>
      <c r="B1078">
        <v>47</v>
      </c>
      <c r="C1078" s="5" t="str">
        <f>VLOOKUP(A1078,'WinBUGS output'!A:C,3,FALSE)</f>
        <v>Computerised behavioural activation with support</v>
      </c>
      <c r="D1078" s="5" t="str">
        <f>VLOOKUP(B1078,'WinBUGS output'!A:C,3,FALSE)</f>
        <v>Third-wave cognitive therapy individual + TAU</v>
      </c>
      <c r="E1078" s="5" t="str">
        <f>FIXED('WinBUGS output'!N1077,2)</f>
        <v>-0.19</v>
      </c>
      <c r="F1078" s="5" t="str">
        <f>FIXED('WinBUGS output'!M1077,2)</f>
        <v>-0.88</v>
      </c>
      <c r="G1078" s="5" t="str">
        <f>FIXED('WinBUGS output'!O1077,2)</f>
        <v>0.47</v>
      </c>
      <c r="H1078" s="37"/>
      <c r="I1078" s="37"/>
      <c r="J1078" s="37"/>
    </row>
    <row r="1079" spans="1:10" x14ac:dyDescent="0.25">
      <c r="A1079">
        <v>22</v>
      </c>
      <c r="B1079">
        <v>48</v>
      </c>
      <c r="C1079" s="5" t="str">
        <f>VLOOKUP(A1079,'WinBUGS output'!A:C,3,FALSE)</f>
        <v>Computerised behavioural activation with support</v>
      </c>
      <c r="D1079" s="5" t="str">
        <f>VLOOKUP(B1079,'WinBUGS output'!A:C,3,FALSE)</f>
        <v>CBT group (under 15 sessions)</v>
      </c>
      <c r="E1079" s="5" t="str">
        <f>FIXED('WinBUGS output'!N1078,2)</f>
        <v>0.24</v>
      </c>
      <c r="F1079" s="5" t="str">
        <f>FIXED('WinBUGS output'!M1078,2)</f>
        <v>-0.33</v>
      </c>
      <c r="G1079" s="5" t="str">
        <f>FIXED('WinBUGS output'!O1078,2)</f>
        <v>0.80</v>
      </c>
      <c r="H1079" s="37"/>
      <c r="I1079" s="37"/>
      <c r="J1079" s="37"/>
    </row>
    <row r="1080" spans="1:10" x14ac:dyDescent="0.25">
      <c r="A1080">
        <v>22</v>
      </c>
      <c r="B1080">
        <v>49</v>
      </c>
      <c r="C1080" s="5" t="str">
        <f>VLOOKUP(A1080,'WinBUGS output'!A:C,3,FALSE)</f>
        <v>Computerised behavioural activation with support</v>
      </c>
      <c r="D1080" s="5" t="str">
        <f>VLOOKUP(B1080,'WinBUGS output'!A:C,3,FALSE)</f>
        <v>CBT group (under 15 sessions) + TAU</v>
      </c>
      <c r="E1080" s="5" t="str">
        <f>FIXED('WinBUGS output'!N1079,2)</f>
        <v>0.18</v>
      </c>
      <c r="F1080" s="5" t="str">
        <f>FIXED('WinBUGS output'!M1079,2)</f>
        <v>-0.42</v>
      </c>
      <c r="G1080" s="5" t="str">
        <f>FIXED('WinBUGS output'!O1079,2)</f>
        <v>0.75</v>
      </c>
      <c r="H1080" s="37"/>
      <c r="I1080" s="37"/>
      <c r="J1080" s="37"/>
    </row>
    <row r="1081" spans="1:10" x14ac:dyDescent="0.25">
      <c r="A1081">
        <v>22</v>
      </c>
      <c r="B1081">
        <v>50</v>
      </c>
      <c r="C1081" s="5" t="str">
        <f>VLOOKUP(A1081,'WinBUGS output'!A:C,3,FALSE)</f>
        <v>Computerised behavioural activation with support</v>
      </c>
      <c r="D1081" s="5" t="str">
        <f>VLOOKUP(B1081,'WinBUGS output'!A:C,3,FALSE)</f>
        <v>Coping with Depression course (group)</v>
      </c>
      <c r="E1081" s="5" t="str">
        <f>FIXED('WinBUGS output'!N1080,2)</f>
        <v>0.37</v>
      </c>
      <c r="F1081" s="5" t="str">
        <f>FIXED('WinBUGS output'!M1080,2)</f>
        <v>-0.19</v>
      </c>
      <c r="G1081" s="5" t="str">
        <f>FIXED('WinBUGS output'!O1080,2)</f>
        <v>0.94</v>
      </c>
      <c r="H1081" s="37"/>
      <c r="I1081" s="37"/>
      <c r="J1081" s="37"/>
    </row>
    <row r="1082" spans="1:10" x14ac:dyDescent="0.25">
      <c r="A1082">
        <v>22</v>
      </c>
      <c r="B1082">
        <v>51</v>
      </c>
      <c r="C1082" s="5" t="str">
        <f>VLOOKUP(A1082,'WinBUGS output'!A:C,3,FALSE)</f>
        <v>Computerised behavioural activation with support</v>
      </c>
      <c r="D1082" s="5" t="str">
        <f>VLOOKUP(B1082,'WinBUGS output'!A:C,3,FALSE)</f>
        <v>Third-wave cognitive therapy group</v>
      </c>
      <c r="E1082" s="5" t="str">
        <f>FIXED('WinBUGS output'!N1081,2)</f>
        <v>0.36</v>
      </c>
      <c r="F1082" s="5" t="str">
        <f>FIXED('WinBUGS output'!M1081,2)</f>
        <v>-0.18</v>
      </c>
      <c r="G1082" s="5" t="str">
        <f>FIXED('WinBUGS output'!O1081,2)</f>
        <v>0.92</v>
      </c>
      <c r="H1082" s="37"/>
      <c r="I1082" s="37"/>
      <c r="J1082" s="37"/>
    </row>
    <row r="1083" spans="1:10" x14ac:dyDescent="0.25">
      <c r="A1083">
        <v>22</v>
      </c>
      <c r="B1083">
        <v>52</v>
      </c>
      <c r="C1083" s="5" t="str">
        <f>VLOOKUP(A1083,'WinBUGS output'!A:C,3,FALSE)</f>
        <v>Computerised behavioural activation with support</v>
      </c>
      <c r="D1083" s="5" t="str">
        <f>VLOOKUP(B1083,'WinBUGS output'!A:C,3,FALSE)</f>
        <v>Third-wave cognitive therapy group + TAU</v>
      </c>
      <c r="E1083" s="5" t="str">
        <f>FIXED('WinBUGS output'!N1082,2)</f>
        <v>0.27</v>
      </c>
      <c r="F1083" s="5" t="str">
        <f>FIXED('WinBUGS output'!M1082,2)</f>
        <v>-0.40</v>
      </c>
      <c r="G1083" s="5" t="str">
        <f>FIXED('WinBUGS output'!O1082,2)</f>
        <v>0.91</v>
      </c>
      <c r="H1083" s="37"/>
      <c r="I1083" s="37"/>
      <c r="J1083" s="37"/>
    </row>
    <row r="1084" spans="1:10" x14ac:dyDescent="0.25">
      <c r="A1084">
        <v>22</v>
      </c>
      <c r="B1084">
        <v>53</v>
      </c>
      <c r="C1084" s="5" t="str">
        <f>VLOOKUP(A1084,'WinBUGS output'!A:C,3,FALSE)</f>
        <v>Computerised behavioural activation with support</v>
      </c>
      <c r="D1084" s="5" t="str">
        <f>VLOOKUP(B1084,'WinBUGS output'!A:C,3,FALSE)</f>
        <v>CBT individual (over 15 sessions) + any TCA</v>
      </c>
      <c r="E1084" s="5" t="str">
        <f>FIXED('WinBUGS output'!N1083,2)</f>
        <v>-0.29</v>
      </c>
      <c r="F1084" s="5" t="str">
        <f>FIXED('WinBUGS output'!M1083,2)</f>
        <v>-0.93</v>
      </c>
      <c r="G1084" s="5" t="str">
        <f>FIXED('WinBUGS output'!O1083,2)</f>
        <v>0.36</v>
      </c>
      <c r="H1084" s="37"/>
      <c r="I1084" s="37"/>
      <c r="J1084" s="37"/>
    </row>
    <row r="1085" spans="1:10" x14ac:dyDescent="0.25">
      <c r="A1085">
        <v>22</v>
      </c>
      <c r="B1085">
        <v>54</v>
      </c>
      <c r="C1085" s="5" t="str">
        <f>VLOOKUP(A1085,'WinBUGS output'!A:C,3,FALSE)</f>
        <v>Computerised behavioural activation with support</v>
      </c>
      <c r="D1085" s="5" t="str">
        <f>VLOOKUP(B1085,'WinBUGS output'!A:C,3,FALSE)</f>
        <v>CBT individual (over 15 sessions) + imipramine</v>
      </c>
      <c r="E1085" s="5" t="str">
        <f>FIXED('WinBUGS output'!N1084,2)</f>
        <v>-0.33</v>
      </c>
      <c r="F1085" s="5" t="str">
        <f>FIXED('WinBUGS output'!M1084,2)</f>
        <v>-1.03</v>
      </c>
      <c r="G1085" s="5" t="str">
        <f>FIXED('WinBUGS output'!O1084,2)</f>
        <v>0.38</v>
      </c>
      <c r="H1085" s="37"/>
      <c r="I1085" s="37"/>
      <c r="J1085" s="37"/>
    </row>
    <row r="1086" spans="1:10" x14ac:dyDescent="0.25">
      <c r="A1086">
        <v>22</v>
      </c>
      <c r="B1086">
        <v>55</v>
      </c>
      <c r="C1086" s="5" t="str">
        <f>VLOOKUP(A1086,'WinBUGS output'!A:C,3,FALSE)</f>
        <v>Computerised behavioural activation with support</v>
      </c>
      <c r="D1086" s="5" t="str">
        <f>VLOOKUP(B1086,'WinBUGS output'!A:C,3,FALSE)</f>
        <v>Supportive psychotherapy + any SSRI</v>
      </c>
      <c r="E1086" s="5" t="str">
        <f>FIXED('WinBUGS output'!N1085,2)</f>
        <v>-0.86</v>
      </c>
      <c r="F1086" s="5" t="str">
        <f>FIXED('WinBUGS output'!M1085,2)</f>
        <v>-2.37</v>
      </c>
      <c r="G1086" s="5" t="str">
        <f>FIXED('WinBUGS output'!O1085,2)</f>
        <v>0.67</v>
      </c>
      <c r="H1086" s="37"/>
      <c r="I1086" s="37"/>
      <c r="J1086" s="37"/>
    </row>
    <row r="1087" spans="1:10" x14ac:dyDescent="0.25">
      <c r="A1087">
        <v>22</v>
      </c>
      <c r="B1087">
        <v>56</v>
      </c>
      <c r="C1087" s="5" t="str">
        <f>VLOOKUP(A1087,'WinBUGS output'!A:C,3,FALSE)</f>
        <v>Computerised behavioural activation with support</v>
      </c>
      <c r="D1087" s="5" t="str">
        <f>VLOOKUP(B1087,'WinBUGS output'!A:C,3,FALSE)</f>
        <v>Interpersonal psychotherapy (IPT) + any AD</v>
      </c>
      <c r="E1087" s="5" t="str">
        <f>FIXED('WinBUGS output'!N1086,2)</f>
        <v>-0.98</v>
      </c>
      <c r="F1087" s="5" t="str">
        <f>FIXED('WinBUGS output'!M1086,2)</f>
        <v>-1.75</v>
      </c>
      <c r="G1087" s="5" t="str">
        <f>FIXED('WinBUGS output'!O1086,2)</f>
        <v>-0.19</v>
      </c>
      <c r="H1087" s="37"/>
      <c r="I1087" s="37"/>
      <c r="J1087" s="37"/>
    </row>
    <row r="1088" spans="1:10" x14ac:dyDescent="0.25">
      <c r="A1088">
        <v>22</v>
      </c>
      <c r="B1088">
        <v>57</v>
      </c>
      <c r="C1088" s="5" t="str">
        <f>VLOOKUP(A1088,'WinBUGS output'!A:C,3,FALSE)</f>
        <v>Computerised behavioural activation with support</v>
      </c>
      <c r="D1088" s="5" t="str">
        <f>VLOOKUP(B1088,'WinBUGS output'!A:C,3,FALSE)</f>
        <v>Short-term psychodynamic psychotherapy individual + Any AD</v>
      </c>
      <c r="E1088" s="5" t="str">
        <f>FIXED('WinBUGS output'!N1087,2)</f>
        <v>-0.63</v>
      </c>
      <c r="F1088" s="5" t="str">
        <f>FIXED('WinBUGS output'!M1087,2)</f>
        <v>-1.40</v>
      </c>
      <c r="G1088" s="5" t="str">
        <f>FIXED('WinBUGS output'!O1087,2)</f>
        <v>0.14</v>
      </c>
      <c r="H1088" s="37"/>
      <c r="I1088" s="37"/>
      <c r="J1088" s="37"/>
    </row>
    <row r="1089" spans="1:10" x14ac:dyDescent="0.25">
      <c r="A1089">
        <v>22</v>
      </c>
      <c r="B1089">
        <v>58</v>
      </c>
      <c r="C1089" s="5" t="str">
        <f>VLOOKUP(A1089,'WinBUGS output'!A:C,3,FALSE)</f>
        <v>Computerised behavioural activation with support</v>
      </c>
      <c r="D1089" s="5" t="str">
        <f>VLOOKUP(B1089,'WinBUGS output'!A:C,3,FALSE)</f>
        <v>Short-term psychodynamic psychotherapy individual + any SSRI</v>
      </c>
      <c r="E1089" s="5" t="str">
        <f>FIXED('WinBUGS output'!N1088,2)</f>
        <v>-0.63</v>
      </c>
      <c r="F1089" s="5" t="str">
        <f>FIXED('WinBUGS output'!M1088,2)</f>
        <v>-1.91</v>
      </c>
      <c r="G1089" s="5" t="str">
        <f>FIXED('WinBUGS output'!O1088,2)</f>
        <v>0.66</v>
      </c>
      <c r="H1089" s="37"/>
      <c r="I1089" s="37"/>
      <c r="J1089" s="37"/>
    </row>
    <row r="1090" spans="1:10" x14ac:dyDescent="0.25">
      <c r="A1090">
        <v>22</v>
      </c>
      <c r="B1090">
        <v>59</v>
      </c>
      <c r="C1090" s="5" t="str">
        <f>VLOOKUP(A1090,'WinBUGS output'!A:C,3,FALSE)</f>
        <v>Computerised behavioural activation with support</v>
      </c>
      <c r="D1090" s="5" t="str">
        <f>VLOOKUP(B1090,'WinBUGS output'!A:C,3,FALSE)</f>
        <v>CBT individual (over 15 sessions) + Pill placebo</v>
      </c>
      <c r="E1090" s="5" t="str">
        <f>FIXED('WinBUGS output'!N1089,2)</f>
        <v>-0.82</v>
      </c>
      <c r="F1090" s="5" t="str">
        <f>FIXED('WinBUGS output'!M1089,2)</f>
        <v>-1.61</v>
      </c>
      <c r="G1090" s="5" t="str">
        <f>FIXED('WinBUGS output'!O1089,2)</f>
        <v>-0.03</v>
      </c>
      <c r="H1090" s="37"/>
      <c r="I1090" s="37"/>
      <c r="J1090" s="37"/>
    </row>
    <row r="1091" spans="1:10" x14ac:dyDescent="0.25">
      <c r="A1091">
        <v>22</v>
      </c>
      <c r="B1091">
        <v>60</v>
      </c>
      <c r="C1091" s="5" t="str">
        <f>VLOOKUP(A1091,'WinBUGS output'!A:C,3,FALSE)</f>
        <v>Computerised behavioural activation with support</v>
      </c>
      <c r="D1091" s="5" t="str">
        <f>VLOOKUP(B1091,'WinBUGS output'!A:C,3,FALSE)</f>
        <v>Exercise + Sertraline</v>
      </c>
      <c r="E1091" s="5" t="str">
        <f>FIXED('WinBUGS output'!N1090,2)</f>
        <v>-0.62</v>
      </c>
      <c r="F1091" s="5" t="str">
        <f>FIXED('WinBUGS output'!M1090,2)</f>
        <v>-1.37</v>
      </c>
      <c r="G1091" s="5" t="str">
        <f>FIXED('WinBUGS output'!O1090,2)</f>
        <v>0.15</v>
      </c>
      <c r="H1091" s="37"/>
      <c r="I1091" s="37"/>
      <c r="J1091" s="37"/>
    </row>
    <row r="1092" spans="1:10" x14ac:dyDescent="0.25">
      <c r="A1092">
        <v>22</v>
      </c>
      <c r="B1092">
        <v>61</v>
      </c>
      <c r="C1092" s="5" t="str">
        <f>VLOOKUP(A1092,'WinBUGS output'!A:C,3,FALSE)</f>
        <v>Computerised behavioural activation with support</v>
      </c>
      <c r="D1092" s="5" t="str">
        <f>VLOOKUP(B1092,'WinBUGS output'!A:C,3,FALSE)</f>
        <v>Cognitive bibliotherapy + escitalopram</v>
      </c>
      <c r="E1092" s="5" t="str">
        <f>FIXED('WinBUGS output'!N1091,2)</f>
        <v>0.24</v>
      </c>
      <c r="F1092" s="5" t="str">
        <f>FIXED('WinBUGS output'!M1091,2)</f>
        <v>-0.56</v>
      </c>
      <c r="G1092" s="5" t="str">
        <f>FIXED('WinBUGS output'!O1091,2)</f>
        <v>1.05</v>
      </c>
      <c r="H1092" s="37"/>
      <c r="I1092" s="37"/>
      <c r="J1092" s="37"/>
    </row>
    <row r="1093" spans="1:10" x14ac:dyDescent="0.25">
      <c r="A1093">
        <v>23</v>
      </c>
      <c r="B1093">
        <v>24</v>
      </c>
      <c r="C1093" s="5" t="str">
        <f>VLOOKUP(A1093,'WinBUGS output'!A:C,3,FALSE)</f>
        <v>Computerised psychodynamic therapy with support</v>
      </c>
      <c r="D1093" s="5" t="str">
        <f>VLOOKUP(B1093,'WinBUGS output'!A:C,3,FALSE)</f>
        <v>Computerised-CBT (CCBT) with support</v>
      </c>
      <c r="E1093" s="5" t="str">
        <f>FIXED('WinBUGS output'!N1092,2)</f>
        <v>0.32</v>
      </c>
      <c r="F1093" s="5" t="str">
        <f>FIXED('WinBUGS output'!M1092,2)</f>
        <v>-0.21</v>
      </c>
      <c r="G1093" s="5" t="str">
        <f>FIXED('WinBUGS output'!O1092,2)</f>
        <v>0.99</v>
      </c>
      <c r="H1093" s="37"/>
      <c r="I1093" s="37"/>
      <c r="J1093" s="37"/>
    </row>
    <row r="1094" spans="1:10" x14ac:dyDescent="0.25">
      <c r="A1094">
        <v>23</v>
      </c>
      <c r="B1094">
        <v>25</v>
      </c>
      <c r="C1094" s="5" t="str">
        <f>VLOOKUP(A1094,'WinBUGS output'!A:C,3,FALSE)</f>
        <v>Computerised psychodynamic therapy with support</v>
      </c>
      <c r="D1094" s="5" t="str">
        <f>VLOOKUP(B1094,'WinBUGS output'!A:C,3,FALSE)</f>
        <v>Computerised-CBT (CCBT) with support + TAU</v>
      </c>
      <c r="E1094" s="5" t="str">
        <f>FIXED('WinBUGS output'!N1093,2)</f>
        <v>0.52</v>
      </c>
      <c r="F1094" s="5" t="str">
        <f>FIXED('WinBUGS output'!M1093,2)</f>
        <v>-0.11</v>
      </c>
      <c r="G1094" s="5" t="str">
        <f>FIXED('WinBUGS output'!O1093,2)</f>
        <v>1.38</v>
      </c>
      <c r="H1094" s="37"/>
      <c r="I1094" s="37"/>
      <c r="J1094" s="37"/>
    </row>
    <row r="1095" spans="1:10" x14ac:dyDescent="0.25">
      <c r="A1095">
        <v>23</v>
      </c>
      <c r="B1095">
        <v>26</v>
      </c>
      <c r="C1095" s="5" t="str">
        <f>VLOOKUP(A1095,'WinBUGS output'!A:C,3,FALSE)</f>
        <v>Computerised psychodynamic therapy with support</v>
      </c>
      <c r="D1095" s="5" t="str">
        <f>VLOOKUP(B1095,'WinBUGS output'!A:C,3,FALSE)</f>
        <v>Cognitive bibliotherapy</v>
      </c>
      <c r="E1095" s="5" t="str">
        <f>FIXED('WinBUGS output'!N1094,2)</f>
        <v>0.70</v>
      </c>
      <c r="F1095" s="5" t="str">
        <f>FIXED('WinBUGS output'!M1094,2)</f>
        <v>0.15</v>
      </c>
      <c r="G1095" s="5" t="str">
        <f>FIXED('WinBUGS output'!O1094,2)</f>
        <v>1.36</v>
      </c>
      <c r="H1095" s="37"/>
      <c r="I1095" s="37"/>
      <c r="J1095" s="37"/>
    </row>
    <row r="1096" spans="1:10" x14ac:dyDescent="0.25">
      <c r="A1096">
        <v>23</v>
      </c>
      <c r="B1096">
        <v>27</v>
      </c>
      <c r="C1096" s="5" t="str">
        <f>VLOOKUP(A1096,'WinBUGS output'!A:C,3,FALSE)</f>
        <v>Computerised psychodynamic therapy with support</v>
      </c>
      <c r="D1096" s="5" t="str">
        <f>VLOOKUP(B1096,'WinBUGS output'!A:C,3,FALSE)</f>
        <v>Cognitive bibliotherapy + TAU</v>
      </c>
      <c r="E1096" s="5" t="str">
        <f>FIXED('WinBUGS output'!N1095,2)</f>
        <v>0.97</v>
      </c>
      <c r="F1096" s="5" t="str">
        <f>FIXED('WinBUGS output'!M1095,2)</f>
        <v>0.27</v>
      </c>
      <c r="G1096" s="5" t="str">
        <f>FIXED('WinBUGS output'!O1095,2)</f>
        <v>1.77</v>
      </c>
      <c r="H1096" s="37"/>
      <c r="I1096" s="37"/>
      <c r="J1096" s="37"/>
    </row>
    <row r="1097" spans="1:10" x14ac:dyDescent="0.25">
      <c r="A1097">
        <v>23</v>
      </c>
      <c r="B1097">
        <v>28</v>
      </c>
      <c r="C1097" s="5" t="str">
        <f>VLOOKUP(A1097,'WinBUGS output'!A:C,3,FALSE)</f>
        <v>Computerised psychodynamic therapy with support</v>
      </c>
      <c r="D1097" s="5" t="str">
        <f>VLOOKUP(B1097,'WinBUGS output'!A:C,3,FALSE)</f>
        <v>Computerised mindfulness intervention</v>
      </c>
      <c r="E1097" s="5" t="str">
        <f>FIXED('WinBUGS output'!N1096,2)</f>
        <v>0.66</v>
      </c>
      <c r="F1097" s="5" t="str">
        <f>FIXED('WinBUGS output'!M1096,2)</f>
        <v>-0.05</v>
      </c>
      <c r="G1097" s="5" t="str">
        <f>FIXED('WinBUGS output'!O1096,2)</f>
        <v>1.46</v>
      </c>
      <c r="H1097" s="37"/>
      <c r="I1097" s="37"/>
      <c r="J1097" s="37"/>
    </row>
    <row r="1098" spans="1:10" x14ac:dyDescent="0.25">
      <c r="A1098">
        <v>23</v>
      </c>
      <c r="B1098">
        <v>29</v>
      </c>
      <c r="C1098" s="5" t="str">
        <f>VLOOKUP(A1098,'WinBUGS output'!A:C,3,FALSE)</f>
        <v>Computerised psychodynamic therapy with support</v>
      </c>
      <c r="D1098" s="5" t="str">
        <f>VLOOKUP(B1098,'WinBUGS output'!A:C,3,FALSE)</f>
        <v>Computerised-CBT (CCBT)</v>
      </c>
      <c r="E1098" s="5" t="str">
        <f>FIXED('WinBUGS output'!N1097,2)</f>
        <v>0.57</v>
      </c>
      <c r="F1098" s="5" t="str">
        <f>FIXED('WinBUGS output'!M1097,2)</f>
        <v>0.00</v>
      </c>
      <c r="G1098" s="5" t="str">
        <f>FIXED('WinBUGS output'!O1097,2)</f>
        <v>1.24</v>
      </c>
      <c r="H1098" s="37"/>
      <c r="I1098" s="37"/>
      <c r="J1098" s="37"/>
    </row>
    <row r="1099" spans="1:10" x14ac:dyDescent="0.25">
      <c r="A1099">
        <v>23</v>
      </c>
      <c r="B1099">
        <v>30</v>
      </c>
      <c r="C1099" s="5" t="str">
        <f>VLOOKUP(A1099,'WinBUGS output'!A:C,3,FALSE)</f>
        <v>Computerised psychodynamic therapy with support</v>
      </c>
      <c r="D1099" s="5" t="str">
        <f>VLOOKUP(B1099,'WinBUGS output'!A:C,3,FALSE)</f>
        <v>Online positive psychological intervention</v>
      </c>
      <c r="E1099" s="5" t="str">
        <f>FIXED('WinBUGS output'!N1098,2)</f>
        <v>0.94</v>
      </c>
      <c r="F1099" s="5" t="str">
        <f>FIXED('WinBUGS output'!M1098,2)</f>
        <v>0.27</v>
      </c>
      <c r="G1099" s="5" t="str">
        <f>FIXED('WinBUGS output'!O1098,2)</f>
        <v>1.72</v>
      </c>
      <c r="H1099" s="37"/>
      <c r="I1099" s="37"/>
      <c r="J1099" s="37"/>
    </row>
    <row r="1100" spans="1:10" x14ac:dyDescent="0.25">
      <c r="A1100">
        <v>23</v>
      </c>
      <c r="B1100">
        <v>31</v>
      </c>
      <c r="C1100" s="5" t="str">
        <f>VLOOKUP(A1100,'WinBUGS output'!A:C,3,FALSE)</f>
        <v>Computerised psychodynamic therapy with support</v>
      </c>
      <c r="D1100" s="5" t="str">
        <f>VLOOKUP(B1100,'WinBUGS output'!A:C,3,FALSE)</f>
        <v>Psychoeducational website</v>
      </c>
      <c r="E1100" s="5" t="str">
        <f>FIXED('WinBUGS output'!N1099,2)</f>
        <v>0.66</v>
      </c>
      <c r="F1100" s="5" t="str">
        <f>FIXED('WinBUGS output'!M1099,2)</f>
        <v>-0.02</v>
      </c>
      <c r="G1100" s="5" t="str">
        <f>FIXED('WinBUGS output'!O1099,2)</f>
        <v>1.40</v>
      </c>
      <c r="H1100" s="37"/>
      <c r="I1100" s="37"/>
      <c r="J1100" s="37"/>
    </row>
    <row r="1101" spans="1:10" x14ac:dyDescent="0.25">
      <c r="A1101">
        <v>23</v>
      </c>
      <c r="B1101">
        <v>32</v>
      </c>
      <c r="C1101" s="5" t="str">
        <f>VLOOKUP(A1101,'WinBUGS output'!A:C,3,FALSE)</f>
        <v>Computerised psychodynamic therapy with support</v>
      </c>
      <c r="D1101" s="5" t="str">
        <f>VLOOKUP(B1101,'WinBUGS output'!A:C,3,FALSE)</f>
        <v>Tailored computerised psychoeducation and self-help strategies</v>
      </c>
      <c r="E1101" s="5" t="str">
        <f>FIXED('WinBUGS output'!N1100,2)</f>
        <v>1.09</v>
      </c>
      <c r="F1101" s="5" t="str">
        <f>FIXED('WinBUGS output'!M1100,2)</f>
        <v>0.33</v>
      </c>
      <c r="G1101" s="5" t="str">
        <f>FIXED('WinBUGS output'!O1100,2)</f>
        <v>1.96</v>
      </c>
      <c r="H1101" s="37"/>
      <c r="I1101" s="37"/>
      <c r="J1101" s="37"/>
    </row>
    <row r="1102" spans="1:10" x14ac:dyDescent="0.25">
      <c r="A1102">
        <v>23</v>
      </c>
      <c r="B1102">
        <v>33</v>
      </c>
      <c r="C1102" s="5" t="str">
        <f>VLOOKUP(A1102,'WinBUGS output'!A:C,3,FALSE)</f>
        <v>Computerised psychodynamic therapy with support</v>
      </c>
      <c r="D1102" s="5" t="str">
        <f>VLOOKUP(B1102,'WinBUGS output'!A:C,3,FALSE)</f>
        <v>Lifestyle factors discussion</v>
      </c>
      <c r="E1102" s="5" t="str">
        <f>FIXED('WinBUGS output'!N1101,2)</f>
        <v>0.88</v>
      </c>
      <c r="F1102" s="5" t="str">
        <f>FIXED('WinBUGS output'!M1101,2)</f>
        <v>0.20</v>
      </c>
      <c r="G1102" s="5" t="str">
        <f>FIXED('WinBUGS output'!O1101,2)</f>
        <v>1.65</v>
      </c>
      <c r="H1102" s="37"/>
      <c r="I1102" s="37"/>
      <c r="J1102" s="37"/>
    </row>
    <row r="1103" spans="1:10" x14ac:dyDescent="0.25">
      <c r="A1103">
        <v>23</v>
      </c>
      <c r="B1103">
        <v>34</v>
      </c>
      <c r="C1103" s="5" t="str">
        <f>VLOOKUP(A1103,'WinBUGS output'!A:C,3,FALSE)</f>
        <v>Computerised psychodynamic therapy with support</v>
      </c>
      <c r="D1103" s="5" t="str">
        <f>VLOOKUP(B1103,'WinBUGS output'!A:C,3,FALSE)</f>
        <v>Psychoeducational group programme</v>
      </c>
      <c r="E1103" s="5" t="str">
        <f>FIXED('WinBUGS output'!N1102,2)</f>
        <v>0.74</v>
      </c>
      <c r="F1103" s="5" t="str">
        <f>FIXED('WinBUGS output'!M1102,2)</f>
        <v>0.11</v>
      </c>
      <c r="G1103" s="5" t="str">
        <f>FIXED('WinBUGS output'!O1102,2)</f>
        <v>1.46</v>
      </c>
      <c r="H1103" s="37"/>
      <c r="I1103" s="37"/>
      <c r="J1103" s="37"/>
    </row>
    <row r="1104" spans="1:10" x14ac:dyDescent="0.25">
      <c r="A1104">
        <v>23</v>
      </c>
      <c r="B1104">
        <v>35</v>
      </c>
      <c r="C1104" s="5" t="str">
        <f>VLOOKUP(A1104,'WinBUGS output'!A:C,3,FALSE)</f>
        <v>Computerised psychodynamic therapy with support</v>
      </c>
      <c r="D1104" s="5" t="str">
        <f>VLOOKUP(B1104,'WinBUGS output'!A:C,3,FALSE)</f>
        <v>Psychoeducational group programme + TAU</v>
      </c>
      <c r="E1104" s="5" t="str">
        <f>FIXED('WinBUGS output'!N1103,2)</f>
        <v>0.69</v>
      </c>
      <c r="F1104" s="5" t="str">
        <f>FIXED('WinBUGS output'!M1103,2)</f>
        <v>-0.01</v>
      </c>
      <c r="G1104" s="5" t="str">
        <f>FIXED('WinBUGS output'!O1103,2)</f>
        <v>1.45</v>
      </c>
      <c r="H1104" s="37"/>
      <c r="I1104" s="37"/>
      <c r="J1104" s="37"/>
    </row>
    <row r="1105" spans="1:10" x14ac:dyDescent="0.25">
      <c r="A1105">
        <v>23</v>
      </c>
      <c r="B1105">
        <v>36</v>
      </c>
      <c r="C1105" s="5" t="str">
        <f>VLOOKUP(A1105,'WinBUGS output'!A:C,3,FALSE)</f>
        <v>Computerised psychodynamic therapy with support</v>
      </c>
      <c r="D1105" s="5" t="str">
        <f>VLOOKUP(B1105,'WinBUGS output'!A:C,3,FALSE)</f>
        <v>Interpersonal psychotherapy (IPT)</v>
      </c>
      <c r="E1105" s="5" t="str">
        <f>FIXED('WinBUGS output'!N1104,2)</f>
        <v>0.66</v>
      </c>
      <c r="F1105" s="5" t="str">
        <f>FIXED('WinBUGS output'!M1104,2)</f>
        <v>0.05</v>
      </c>
      <c r="G1105" s="5" t="str">
        <f>FIXED('WinBUGS output'!O1104,2)</f>
        <v>1.36</v>
      </c>
      <c r="H1105" s="37"/>
      <c r="I1105" s="37"/>
      <c r="J1105" s="37"/>
    </row>
    <row r="1106" spans="1:10" x14ac:dyDescent="0.25">
      <c r="A1106">
        <v>23</v>
      </c>
      <c r="B1106">
        <v>37</v>
      </c>
      <c r="C1106" s="5" t="str">
        <f>VLOOKUP(A1106,'WinBUGS output'!A:C,3,FALSE)</f>
        <v>Computerised psychodynamic therapy with support</v>
      </c>
      <c r="D1106" s="5" t="str">
        <f>VLOOKUP(B1106,'WinBUGS output'!A:C,3,FALSE)</f>
        <v>Non-directive counselling</v>
      </c>
      <c r="E1106" s="5" t="str">
        <f>FIXED('WinBUGS output'!N1105,2)</f>
        <v>0.67</v>
      </c>
      <c r="F1106" s="5" t="str">
        <f>FIXED('WinBUGS output'!M1105,2)</f>
        <v>-0.01</v>
      </c>
      <c r="G1106" s="5" t="str">
        <f>FIXED('WinBUGS output'!O1105,2)</f>
        <v>1.42</v>
      </c>
      <c r="H1106" s="37"/>
      <c r="I1106" s="37"/>
      <c r="J1106" s="37"/>
    </row>
    <row r="1107" spans="1:10" x14ac:dyDescent="0.25">
      <c r="A1107">
        <v>23</v>
      </c>
      <c r="B1107">
        <v>38</v>
      </c>
      <c r="C1107" s="5" t="str">
        <f>VLOOKUP(A1107,'WinBUGS output'!A:C,3,FALSE)</f>
        <v>Computerised psychodynamic therapy with support</v>
      </c>
      <c r="D1107" s="5" t="str">
        <f>VLOOKUP(B1107,'WinBUGS output'!A:C,3,FALSE)</f>
        <v>Wheel of wellness counselling</v>
      </c>
      <c r="E1107" s="5" t="str">
        <f>FIXED('WinBUGS output'!N1106,2)</f>
        <v>0.72</v>
      </c>
      <c r="F1107" s="5" t="str">
        <f>FIXED('WinBUGS output'!M1106,2)</f>
        <v>-0.05</v>
      </c>
      <c r="G1107" s="5" t="str">
        <f>FIXED('WinBUGS output'!O1106,2)</f>
        <v>1.54</v>
      </c>
      <c r="H1107" s="37"/>
      <c r="I1107" s="37"/>
      <c r="J1107" s="37"/>
    </row>
    <row r="1108" spans="1:10" x14ac:dyDescent="0.25">
      <c r="A1108">
        <v>23</v>
      </c>
      <c r="B1108">
        <v>39</v>
      </c>
      <c r="C1108" s="5" t="str">
        <f>VLOOKUP(A1108,'WinBUGS output'!A:C,3,FALSE)</f>
        <v>Computerised psychodynamic therapy with support</v>
      </c>
      <c r="D1108" s="5" t="str">
        <f>VLOOKUP(B1108,'WinBUGS output'!A:C,3,FALSE)</f>
        <v>Problem solving individual + enhanced TAU</v>
      </c>
      <c r="E1108" s="5" t="str">
        <f>FIXED('WinBUGS output'!N1107,2)</f>
        <v>1.55</v>
      </c>
      <c r="F1108" s="5" t="str">
        <f>FIXED('WinBUGS output'!M1107,2)</f>
        <v>0.60</v>
      </c>
      <c r="G1108" s="5" t="str">
        <f>FIXED('WinBUGS output'!O1107,2)</f>
        <v>2.58</v>
      </c>
      <c r="H1108" s="37"/>
      <c r="I1108" s="37"/>
      <c r="J1108" s="37"/>
    </row>
    <row r="1109" spans="1:10" x14ac:dyDescent="0.25">
      <c r="A1109">
        <v>23</v>
      </c>
      <c r="B1109">
        <v>40</v>
      </c>
      <c r="C1109" s="5" t="str">
        <f>VLOOKUP(A1109,'WinBUGS output'!A:C,3,FALSE)</f>
        <v>Computerised psychodynamic therapy with support</v>
      </c>
      <c r="D1109" s="5" t="str">
        <f>VLOOKUP(B1109,'WinBUGS output'!A:C,3,FALSE)</f>
        <v>Behavioural activation (BA)</v>
      </c>
      <c r="E1109" s="5" t="str">
        <f>FIXED('WinBUGS output'!N1108,2)</f>
        <v>-0.01</v>
      </c>
      <c r="F1109" s="5" t="str">
        <f>FIXED('WinBUGS output'!M1108,2)</f>
        <v>-0.67</v>
      </c>
      <c r="G1109" s="5" t="str">
        <f>FIXED('WinBUGS output'!O1108,2)</f>
        <v>0.72</v>
      </c>
      <c r="H1109" s="37"/>
      <c r="I1109" s="37"/>
      <c r="J1109" s="37"/>
    </row>
    <row r="1110" spans="1:10" x14ac:dyDescent="0.25">
      <c r="A1110">
        <v>23</v>
      </c>
      <c r="B1110">
        <v>41</v>
      </c>
      <c r="C1110" s="5" t="str">
        <f>VLOOKUP(A1110,'WinBUGS output'!A:C,3,FALSE)</f>
        <v>Computerised psychodynamic therapy with support</v>
      </c>
      <c r="D1110" s="5" t="str">
        <f>VLOOKUP(B1110,'WinBUGS output'!A:C,3,FALSE)</f>
        <v>CBT individual (under 15 sessions)</v>
      </c>
      <c r="E1110" s="5" t="str">
        <f>FIXED('WinBUGS output'!N1109,2)</f>
        <v>0.26</v>
      </c>
      <c r="F1110" s="5" t="str">
        <f>FIXED('WinBUGS output'!M1109,2)</f>
        <v>-0.38</v>
      </c>
      <c r="G1110" s="5" t="str">
        <f>FIXED('WinBUGS output'!O1109,2)</f>
        <v>0.97</v>
      </c>
      <c r="H1110" s="37"/>
      <c r="I1110" s="37"/>
      <c r="J1110" s="37"/>
    </row>
    <row r="1111" spans="1:10" x14ac:dyDescent="0.25">
      <c r="A1111">
        <v>23</v>
      </c>
      <c r="B1111">
        <v>42</v>
      </c>
      <c r="C1111" s="5" t="str">
        <f>VLOOKUP(A1111,'WinBUGS output'!A:C,3,FALSE)</f>
        <v>Computerised psychodynamic therapy with support</v>
      </c>
      <c r="D1111" s="5" t="str">
        <f>VLOOKUP(B1111,'WinBUGS output'!A:C,3,FALSE)</f>
        <v>CBT individual (under 15 sessions) + TAU</v>
      </c>
      <c r="E1111" s="5" t="str">
        <f>FIXED('WinBUGS output'!N1110,2)</f>
        <v>0.26</v>
      </c>
      <c r="F1111" s="5" t="str">
        <f>FIXED('WinBUGS output'!M1110,2)</f>
        <v>-0.40</v>
      </c>
      <c r="G1111" s="5" t="str">
        <f>FIXED('WinBUGS output'!O1110,2)</f>
        <v>1.00</v>
      </c>
      <c r="H1111" s="37"/>
      <c r="I1111" s="37"/>
      <c r="J1111" s="37"/>
    </row>
    <row r="1112" spans="1:10" x14ac:dyDescent="0.25">
      <c r="A1112">
        <v>23</v>
      </c>
      <c r="B1112">
        <v>43</v>
      </c>
      <c r="C1112" s="5" t="str">
        <f>VLOOKUP(A1112,'WinBUGS output'!A:C,3,FALSE)</f>
        <v>Computerised psychodynamic therapy with support</v>
      </c>
      <c r="D1112" s="5" t="str">
        <f>VLOOKUP(B1112,'WinBUGS output'!A:C,3,FALSE)</f>
        <v>CBT individual (over 15 sessions)</v>
      </c>
      <c r="E1112" s="5" t="str">
        <f>FIXED('WinBUGS output'!N1111,2)</f>
        <v>0.29</v>
      </c>
      <c r="F1112" s="5" t="str">
        <f>FIXED('WinBUGS output'!M1111,2)</f>
        <v>-0.30</v>
      </c>
      <c r="G1112" s="5" t="str">
        <f>FIXED('WinBUGS output'!O1111,2)</f>
        <v>0.97</v>
      </c>
      <c r="H1112" s="37"/>
      <c r="I1112" s="37"/>
      <c r="J1112" s="37"/>
    </row>
    <row r="1113" spans="1:10" x14ac:dyDescent="0.25">
      <c r="A1113">
        <v>23</v>
      </c>
      <c r="B1113">
        <v>44</v>
      </c>
      <c r="C1113" s="5" t="str">
        <f>VLOOKUP(A1113,'WinBUGS output'!A:C,3,FALSE)</f>
        <v>Computerised psychodynamic therapy with support</v>
      </c>
      <c r="D1113" s="5" t="str">
        <f>VLOOKUP(B1113,'WinBUGS output'!A:C,3,FALSE)</f>
        <v>CBT individual (over 15 sessions) + TAU</v>
      </c>
      <c r="E1113" s="5" t="str">
        <f>FIXED('WinBUGS output'!N1112,2)</f>
        <v>0.98</v>
      </c>
      <c r="F1113" s="5" t="str">
        <f>FIXED('WinBUGS output'!M1112,2)</f>
        <v>0.01</v>
      </c>
      <c r="G1113" s="5" t="str">
        <f>FIXED('WinBUGS output'!O1112,2)</f>
        <v>2.08</v>
      </c>
      <c r="H1113" s="37"/>
      <c r="I1113" s="37"/>
      <c r="J1113" s="37"/>
    </row>
    <row r="1114" spans="1:10" x14ac:dyDescent="0.25">
      <c r="A1114">
        <v>23</v>
      </c>
      <c r="B1114">
        <v>45</v>
      </c>
      <c r="C1114" s="5" t="str">
        <f>VLOOKUP(A1114,'WinBUGS output'!A:C,3,FALSE)</f>
        <v>Computerised psychodynamic therapy with support</v>
      </c>
      <c r="D1114" s="5" t="str">
        <f>VLOOKUP(B1114,'WinBUGS output'!A:C,3,FALSE)</f>
        <v>Rational emotive behaviour therapy (REBT) individual</v>
      </c>
      <c r="E1114" s="5" t="str">
        <f>FIXED('WinBUGS output'!N1113,2)</f>
        <v>0.30</v>
      </c>
      <c r="F1114" s="5" t="str">
        <f>FIXED('WinBUGS output'!M1113,2)</f>
        <v>-0.41</v>
      </c>
      <c r="G1114" s="5" t="str">
        <f>FIXED('WinBUGS output'!O1113,2)</f>
        <v>1.06</v>
      </c>
      <c r="H1114" s="37"/>
      <c r="I1114" s="37"/>
      <c r="J1114" s="37"/>
    </row>
    <row r="1115" spans="1:10" x14ac:dyDescent="0.25">
      <c r="A1115">
        <v>23</v>
      </c>
      <c r="B1115">
        <v>46</v>
      </c>
      <c r="C1115" s="5" t="str">
        <f>VLOOKUP(A1115,'WinBUGS output'!A:C,3,FALSE)</f>
        <v>Computerised psychodynamic therapy with support</v>
      </c>
      <c r="D1115" s="5" t="str">
        <f>VLOOKUP(B1115,'WinBUGS output'!A:C,3,FALSE)</f>
        <v>Third-wave cognitive therapy individual</v>
      </c>
      <c r="E1115" s="5" t="str">
        <f>FIXED('WinBUGS output'!N1114,2)</f>
        <v>0.18</v>
      </c>
      <c r="F1115" s="5" t="str">
        <f>FIXED('WinBUGS output'!M1114,2)</f>
        <v>-0.49</v>
      </c>
      <c r="G1115" s="5" t="str">
        <f>FIXED('WinBUGS output'!O1114,2)</f>
        <v>0.92</v>
      </c>
      <c r="H1115" s="37"/>
      <c r="I1115" s="37"/>
      <c r="J1115" s="37"/>
    </row>
    <row r="1116" spans="1:10" x14ac:dyDescent="0.25">
      <c r="A1116">
        <v>23</v>
      </c>
      <c r="B1116">
        <v>47</v>
      </c>
      <c r="C1116" s="5" t="str">
        <f>VLOOKUP(A1116,'WinBUGS output'!A:C,3,FALSE)</f>
        <v>Computerised psychodynamic therapy with support</v>
      </c>
      <c r="D1116" s="5" t="str">
        <f>VLOOKUP(B1116,'WinBUGS output'!A:C,3,FALSE)</f>
        <v>Third-wave cognitive therapy individual + TAU</v>
      </c>
      <c r="E1116" s="5" t="str">
        <f>FIXED('WinBUGS output'!N1115,2)</f>
        <v>0.19</v>
      </c>
      <c r="F1116" s="5" t="str">
        <f>FIXED('WinBUGS output'!M1115,2)</f>
        <v>-0.59</v>
      </c>
      <c r="G1116" s="5" t="str">
        <f>FIXED('WinBUGS output'!O1115,2)</f>
        <v>0.99</v>
      </c>
      <c r="H1116" s="37"/>
      <c r="I1116" s="37"/>
      <c r="J1116" s="37"/>
    </row>
    <row r="1117" spans="1:10" x14ac:dyDescent="0.25">
      <c r="A1117">
        <v>23</v>
      </c>
      <c r="B1117">
        <v>48</v>
      </c>
      <c r="C1117" s="5" t="str">
        <f>VLOOKUP(A1117,'WinBUGS output'!A:C,3,FALSE)</f>
        <v>Computerised psychodynamic therapy with support</v>
      </c>
      <c r="D1117" s="5" t="str">
        <f>VLOOKUP(B1117,'WinBUGS output'!A:C,3,FALSE)</f>
        <v>CBT group (under 15 sessions)</v>
      </c>
      <c r="E1117" s="5" t="str">
        <f>FIXED('WinBUGS output'!N1116,2)</f>
        <v>0.62</v>
      </c>
      <c r="F1117" s="5" t="str">
        <f>FIXED('WinBUGS output'!M1116,2)</f>
        <v>-0.04</v>
      </c>
      <c r="G1117" s="5" t="str">
        <f>FIXED('WinBUGS output'!O1116,2)</f>
        <v>1.34</v>
      </c>
      <c r="H1117" s="37"/>
      <c r="I1117" s="37"/>
      <c r="J1117" s="37"/>
    </row>
    <row r="1118" spans="1:10" x14ac:dyDescent="0.25">
      <c r="A1118">
        <v>23</v>
      </c>
      <c r="B1118">
        <v>49</v>
      </c>
      <c r="C1118" s="5" t="str">
        <f>VLOOKUP(A1118,'WinBUGS output'!A:C,3,FALSE)</f>
        <v>Computerised psychodynamic therapy with support</v>
      </c>
      <c r="D1118" s="5" t="str">
        <f>VLOOKUP(B1118,'WinBUGS output'!A:C,3,FALSE)</f>
        <v>CBT group (under 15 sessions) + TAU</v>
      </c>
      <c r="E1118" s="5" t="str">
        <f>FIXED('WinBUGS output'!N1117,2)</f>
        <v>0.55</v>
      </c>
      <c r="F1118" s="5" t="str">
        <f>FIXED('WinBUGS output'!M1117,2)</f>
        <v>-0.13</v>
      </c>
      <c r="G1118" s="5" t="str">
        <f>FIXED('WinBUGS output'!O1117,2)</f>
        <v>1.29</v>
      </c>
      <c r="H1118" s="37"/>
      <c r="I1118" s="37"/>
      <c r="J1118" s="37"/>
    </row>
    <row r="1119" spans="1:10" x14ac:dyDescent="0.25">
      <c r="A1119">
        <v>23</v>
      </c>
      <c r="B1119">
        <v>50</v>
      </c>
      <c r="C1119" s="5" t="str">
        <f>VLOOKUP(A1119,'WinBUGS output'!A:C,3,FALSE)</f>
        <v>Computerised psychodynamic therapy with support</v>
      </c>
      <c r="D1119" s="5" t="str">
        <f>VLOOKUP(B1119,'WinBUGS output'!A:C,3,FALSE)</f>
        <v>Coping with Depression course (group)</v>
      </c>
      <c r="E1119" s="5" t="str">
        <f>FIXED('WinBUGS output'!N1118,2)</f>
        <v>0.75</v>
      </c>
      <c r="F1119" s="5" t="str">
        <f>FIXED('WinBUGS output'!M1118,2)</f>
        <v>0.10</v>
      </c>
      <c r="G1119" s="5" t="str">
        <f>FIXED('WinBUGS output'!O1118,2)</f>
        <v>1.49</v>
      </c>
      <c r="H1119" s="37"/>
      <c r="I1119" s="37"/>
      <c r="J1119" s="37"/>
    </row>
    <row r="1120" spans="1:10" x14ac:dyDescent="0.25">
      <c r="A1120">
        <v>23</v>
      </c>
      <c r="B1120">
        <v>51</v>
      </c>
      <c r="C1120" s="5" t="str">
        <f>VLOOKUP(A1120,'WinBUGS output'!A:C,3,FALSE)</f>
        <v>Computerised psychodynamic therapy with support</v>
      </c>
      <c r="D1120" s="5" t="str">
        <f>VLOOKUP(B1120,'WinBUGS output'!A:C,3,FALSE)</f>
        <v>Third-wave cognitive therapy group</v>
      </c>
      <c r="E1120" s="5" t="str">
        <f>FIXED('WinBUGS output'!N1119,2)</f>
        <v>0.74</v>
      </c>
      <c r="F1120" s="5" t="str">
        <f>FIXED('WinBUGS output'!M1119,2)</f>
        <v>0.10</v>
      </c>
      <c r="G1120" s="5" t="str">
        <f>FIXED('WinBUGS output'!O1119,2)</f>
        <v>1.46</v>
      </c>
      <c r="H1120" s="37"/>
      <c r="I1120" s="37"/>
      <c r="J1120" s="37"/>
    </row>
    <row r="1121" spans="1:10" x14ac:dyDescent="0.25">
      <c r="A1121">
        <v>23</v>
      </c>
      <c r="B1121">
        <v>52</v>
      </c>
      <c r="C1121" s="5" t="str">
        <f>VLOOKUP(A1121,'WinBUGS output'!A:C,3,FALSE)</f>
        <v>Computerised psychodynamic therapy with support</v>
      </c>
      <c r="D1121" s="5" t="str">
        <f>VLOOKUP(B1121,'WinBUGS output'!A:C,3,FALSE)</f>
        <v>Third-wave cognitive therapy group + TAU</v>
      </c>
      <c r="E1121" s="5" t="str">
        <f>FIXED('WinBUGS output'!N1120,2)</f>
        <v>0.64</v>
      </c>
      <c r="F1121" s="5" t="str">
        <f>FIXED('WinBUGS output'!M1120,2)</f>
        <v>-0.10</v>
      </c>
      <c r="G1121" s="5" t="str">
        <f>FIXED('WinBUGS output'!O1120,2)</f>
        <v>1.44</v>
      </c>
      <c r="H1121" s="37"/>
      <c r="I1121" s="37"/>
      <c r="J1121" s="37"/>
    </row>
    <row r="1122" spans="1:10" x14ac:dyDescent="0.25">
      <c r="A1122">
        <v>23</v>
      </c>
      <c r="B1122">
        <v>53</v>
      </c>
      <c r="C1122" s="5" t="str">
        <f>VLOOKUP(A1122,'WinBUGS output'!A:C,3,FALSE)</f>
        <v>Computerised psychodynamic therapy with support</v>
      </c>
      <c r="D1122" s="5" t="str">
        <f>VLOOKUP(B1122,'WinBUGS output'!A:C,3,FALSE)</f>
        <v>CBT individual (over 15 sessions) + any TCA</v>
      </c>
      <c r="E1122" s="5" t="str">
        <f>FIXED('WinBUGS output'!N1121,2)</f>
        <v>0.09</v>
      </c>
      <c r="F1122" s="5" t="str">
        <f>FIXED('WinBUGS output'!M1121,2)</f>
        <v>-0.64</v>
      </c>
      <c r="G1122" s="5" t="str">
        <f>FIXED('WinBUGS output'!O1121,2)</f>
        <v>0.89</v>
      </c>
      <c r="H1122" s="37"/>
      <c r="I1122" s="37"/>
      <c r="J1122" s="37"/>
    </row>
    <row r="1123" spans="1:10" x14ac:dyDescent="0.25">
      <c r="A1123">
        <v>23</v>
      </c>
      <c r="B1123">
        <v>54</v>
      </c>
      <c r="C1123" s="5" t="str">
        <f>VLOOKUP(A1123,'WinBUGS output'!A:C,3,FALSE)</f>
        <v>Computerised psychodynamic therapy with support</v>
      </c>
      <c r="D1123" s="5" t="str">
        <f>VLOOKUP(B1123,'WinBUGS output'!A:C,3,FALSE)</f>
        <v>CBT individual (over 15 sessions) + imipramine</v>
      </c>
      <c r="E1123" s="5" t="str">
        <f>FIXED('WinBUGS output'!N1122,2)</f>
        <v>0.05</v>
      </c>
      <c r="F1123" s="5" t="str">
        <f>FIXED('WinBUGS output'!M1122,2)</f>
        <v>-0.74</v>
      </c>
      <c r="G1123" s="5" t="str">
        <f>FIXED('WinBUGS output'!O1122,2)</f>
        <v>0.89</v>
      </c>
      <c r="H1123" s="37"/>
      <c r="I1123" s="37"/>
      <c r="J1123" s="37"/>
    </row>
    <row r="1124" spans="1:10" x14ac:dyDescent="0.25">
      <c r="A1124">
        <v>23</v>
      </c>
      <c r="B1124">
        <v>55</v>
      </c>
      <c r="C1124" s="5" t="str">
        <f>VLOOKUP(A1124,'WinBUGS output'!A:C,3,FALSE)</f>
        <v>Computerised psychodynamic therapy with support</v>
      </c>
      <c r="D1124" s="5" t="str">
        <f>VLOOKUP(B1124,'WinBUGS output'!A:C,3,FALSE)</f>
        <v>Supportive psychotherapy + any SSRI</v>
      </c>
      <c r="E1124" s="5" t="str">
        <f>FIXED('WinBUGS output'!N1123,2)</f>
        <v>-0.47</v>
      </c>
      <c r="F1124" s="5" t="str">
        <f>FIXED('WinBUGS output'!M1123,2)</f>
        <v>-2.03</v>
      </c>
      <c r="G1124" s="5" t="str">
        <f>FIXED('WinBUGS output'!O1123,2)</f>
        <v>1.11</v>
      </c>
      <c r="H1124" s="37"/>
      <c r="I1124" s="37"/>
      <c r="J1124" s="37"/>
    </row>
    <row r="1125" spans="1:10" x14ac:dyDescent="0.25">
      <c r="A1125">
        <v>23</v>
      </c>
      <c r="B1125">
        <v>56</v>
      </c>
      <c r="C1125" s="5" t="str">
        <f>VLOOKUP(A1125,'WinBUGS output'!A:C,3,FALSE)</f>
        <v>Computerised psychodynamic therapy with support</v>
      </c>
      <c r="D1125" s="5" t="str">
        <f>VLOOKUP(B1125,'WinBUGS output'!A:C,3,FALSE)</f>
        <v>Interpersonal psychotherapy (IPT) + any AD</v>
      </c>
      <c r="E1125" s="5" t="str">
        <f>FIXED('WinBUGS output'!N1124,2)</f>
        <v>-0.59</v>
      </c>
      <c r="F1125" s="5" t="str">
        <f>FIXED('WinBUGS output'!M1124,2)</f>
        <v>-1.46</v>
      </c>
      <c r="G1125" s="5" t="str">
        <f>FIXED('WinBUGS output'!O1124,2)</f>
        <v>0.30</v>
      </c>
      <c r="H1125" s="37"/>
      <c r="I1125" s="37"/>
      <c r="J1125" s="37"/>
    </row>
    <row r="1126" spans="1:10" x14ac:dyDescent="0.25">
      <c r="A1126">
        <v>23</v>
      </c>
      <c r="B1126">
        <v>57</v>
      </c>
      <c r="C1126" s="5" t="str">
        <f>VLOOKUP(A1126,'WinBUGS output'!A:C,3,FALSE)</f>
        <v>Computerised psychodynamic therapy with support</v>
      </c>
      <c r="D1126" s="5" t="str">
        <f>VLOOKUP(B1126,'WinBUGS output'!A:C,3,FALSE)</f>
        <v>Short-term psychodynamic psychotherapy individual + Any AD</v>
      </c>
      <c r="E1126" s="5" t="str">
        <f>FIXED('WinBUGS output'!N1125,2)</f>
        <v>-0.25</v>
      </c>
      <c r="F1126" s="5" t="str">
        <f>FIXED('WinBUGS output'!M1125,2)</f>
        <v>-1.11</v>
      </c>
      <c r="G1126" s="5" t="str">
        <f>FIXED('WinBUGS output'!O1125,2)</f>
        <v>0.63</v>
      </c>
      <c r="H1126" s="37"/>
      <c r="I1126" s="37"/>
      <c r="J1126" s="37"/>
    </row>
    <row r="1127" spans="1:10" x14ac:dyDescent="0.25">
      <c r="A1127">
        <v>23</v>
      </c>
      <c r="B1127">
        <v>58</v>
      </c>
      <c r="C1127" s="5" t="str">
        <f>VLOOKUP(A1127,'WinBUGS output'!A:C,3,FALSE)</f>
        <v>Computerised psychodynamic therapy with support</v>
      </c>
      <c r="D1127" s="5" t="str">
        <f>VLOOKUP(B1127,'WinBUGS output'!A:C,3,FALSE)</f>
        <v>Short-term psychodynamic psychotherapy individual + any SSRI</v>
      </c>
      <c r="E1127" s="5" t="str">
        <f>FIXED('WinBUGS output'!N1126,2)</f>
        <v>-0.24</v>
      </c>
      <c r="F1127" s="5" t="str">
        <f>FIXED('WinBUGS output'!M1126,2)</f>
        <v>-1.57</v>
      </c>
      <c r="G1127" s="5" t="str">
        <f>FIXED('WinBUGS output'!O1126,2)</f>
        <v>1.11</v>
      </c>
      <c r="H1127" s="37"/>
      <c r="I1127" s="37"/>
      <c r="J1127" s="37"/>
    </row>
    <row r="1128" spans="1:10" x14ac:dyDescent="0.25">
      <c r="A1128">
        <v>23</v>
      </c>
      <c r="B1128">
        <v>59</v>
      </c>
      <c r="C1128" s="5" t="str">
        <f>VLOOKUP(A1128,'WinBUGS output'!A:C,3,FALSE)</f>
        <v>Computerised psychodynamic therapy with support</v>
      </c>
      <c r="D1128" s="5" t="str">
        <f>VLOOKUP(B1128,'WinBUGS output'!A:C,3,FALSE)</f>
        <v>CBT individual (over 15 sessions) + Pill placebo</v>
      </c>
      <c r="E1128" s="5" t="str">
        <f>FIXED('WinBUGS output'!N1127,2)</f>
        <v>-0.44</v>
      </c>
      <c r="F1128" s="5" t="str">
        <f>FIXED('WinBUGS output'!M1127,2)</f>
        <v>-1.30</v>
      </c>
      <c r="G1128" s="5" t="str">
        <f>FIXED('WinBUGS output'!O1127,2)</f>
        <v>0.48</v>
      </c>
      <c r="H1128" s="37"/>
      <c r="I1128" s="37"/>
      <c r="J1128" s="37"/>
    </row>
    <row r="1129" spans="1:10" x14ac:dyDescent="0.25">
      <c r="A1129">
        <v>23</v>
      </c>
      <c r="B1129">
        <v>60</v>
      </c>
      <c r="C1129" s="5" t="str">
        <f>VLOOKUP(A1129,'WinBUGS output'!A:C,3,FALSE)</f>
        <v>Computerised psychodynamic therapy with support</v>
      </c>
      <c r="D1129" s="5" t="str">
        <f>VLOOKUP(B1129,'WinBUGS output'!A:C,3,FALSE)</f>
        <v>Exercise + Sertraline</v>
      </c>
      <c r="E1129" s="5" t="str">
        <f>FIXED('WinBUGS output'!N1128,2)</f>
        <v>-0.23</v>
      </c>
      <c r="F1129" s="5" t="str">
        <f>FIXED('WinBUGS output'!M1128,2)</f>
        <v>-1.06</v>
      </c>
      <c r="G1129" s="5" t="str">
        <f>FIXED('WinBUGS output'!O1128,2)</f>
        <v>0.64</v>
      </c>
      <c r="H1129" s="37"/>
      <c r="I1129" s="37"/>
      <c r="J1129" s="37"/>
    </row>
    <row r="1130" spans="1:10" x14ac:dyDescent="0.25">
      <c r="A1130">
        <v>23</v>
      </c>
      <c r="B1130">
        <v>61</v>
      </c>
      <c r="C1130" s="5" t="str">
        <f>VLOOKUP(A1130,'WinBUGS output'!A:C,3,FALSE)</f>
        <v>Computerised psychodynamic therapy with support</v>
      </c>
      <c r="D1130" s="5" t="str">
        <f>VLOOKUP(B1130,'WinBUGS output'!A:C,3,FALSE)</f>
        <v>Cognitive bibliotherapy + escitalopram</v>
      </c>
      <c r="E1130" s="5" t="str">
        <f>FIXED('WinBUGS output'!N1129,2)</f>
        <v>0.62</v>
      </c>
      <c r="F1130" s="5" t="str">
        <f>FIXED('WinBUGS output'!M1129,2)</f>
        <v>-0.25</v>
      </c>
      <c r="G1130" s="5" t="str">
        <f>FIXED('WinBUGS output'!O1129,2)</f>
        <v>1.53</v>
      </c>
      <c r="H1130" s="37"/>
      <c r="I1130" s="37"/>
      <c r="J1130" s="37"/>
    </row>
    <row r="1131" spans="1:10" x14ac:dyDescent="0.25">
      <c r="A1131">
        <v>24</v>
      </c>
      <c r="B1131">
        <v>25</v>
      </c>
      <c r="C1131" s="5" t="str">
        <f>VLOOKUP(A1131,'WinBUGS output'!A:C,3,FALSE)</f>
        <v>Computerised-CBT (CCBT) with support</v>
      </c>
      <c r="D1131" s="5" t="str">
        <f>VLOOKUP(B1131,'WinBUGS output'!A:C,3,FALSE)</f>
        <v>Computerised-CBT (CCBT) with support + TAU</v>
      </c>
      <c r="E1131" s="5" t="str">
        <f>FIXED('WinBUGS output'!N1130,2)</f>
        <v>0.20</v>
      </c>
      <c r="F1131" s="5" t="str">
        <f>FIXED('WinBUGS output'!M1130,2)</f>
        <v>-0.29</v>
      </c>
      <c r="G1131" s="5" t="str">
        <f>FIXED('WinBUGS output'!O1130,2)</f>
        <v>0.78</v>
      </c>
      <c r="H1131" s="37"/>
      <c r="I1131" s="37"/>
      <c r="J1131" s="37"/>
    </row>
    <row r="1132" spans="1:10" x14ac:dyDescent="0.25">
      <c r="A1132">
        <v>24</v>
      </c>
      <c r="B1132">
        <v>26</v>
      </c>
      <c r="C1132" s="5" t="str">
        <f>VLOOKUP(A1132,'WinBUGS output'!A:C,3,FALSE)</f>
        <v>Computerised-CBT (CCBT) with support</v>
      </c>
      <c r="D1132" s="5" t="str">
        <f>VLOOKUP(B1132,'WinBUGS output'!A:C,3,FALSE)</f>
        <v>Cognitive bibliotherapy</v>
      </c>
      <c r="E1132" s="5" t="str">
        <f>FIXED('WinBUGS output'!N1131,2)</f>
        <v>0.38</v>
      </c>
      <c r="F1132" s="5" t="str">
        <f>FIXED('WinBUGS output'!M1131,2)</f>
        <v>0.06</v>
      </c>
      <c r="G1132" s="5" t="str">
        <f>FIXED('WinBUGS output'!O1131,2)</f>
        <v>0.71</v>
      </c>
      <c r="H1132" s="37"/>
      <c r="I1132" s="37"/>
      <c r="J1132" s="37"/>
    </row>
    <row r="1133" spans="1:10" x14ac:dyDescent="0.25">
      <c r="A1133">
        <v>24</v>
      </c>
      <c r="B1133">
        <v>27</v>
      </c>
      <c r="C1133" s="5" t="str">
        <f>VLOOKUP(A1133,'WinBUGS output'!A:C,3,FALSE)</f>
        <v>Computerised-CBT (CCBT) with support</v>
      </c>
      <c r="D1133" s="5" t="str">
        <f>VLOOKUP(B1133,'WinBUGS output'!A:C,3,FALSE)</f>
        <v>Cognitive bibliotherapy + TAU</v>
      </c>
      <c r="E1133" s="5" t="str">
        <f>FIXED('WinBUGS output'!N1132,2)</f>
        <v>0.64</v>
      </c>
      <c r="F1133" s="5" t="str">
        <f>FIXED('WinBUGS output'!M1132,2)</f>
        <v>0.15</v>
      </c>
      <c r="G1133" s="5" t="str">
        <f>FIXED('WinBUGS output'!O1132,2)</f>
        <v>1.20</v>
      </c>
      <c r="H1133" s="37"/>
      <c r="I1133" s="37"/>
      <c r="J1133" s="37"/>
    </row>
    <row r="1134" spans="1:10" x14ac:dyDescent="0.25">
      <c r="A1134">
        <v>24</v>
      </c>
      <c r="B1134">
        <v>28</v>
      </c>
      <c r="C1134" s="5" t="str">
        <f>VLOOKUP(A1134,'WinBUGS output'!A:C,3,FALSE)</f>
        <v>Computerised-CBT (CCBT) with support</v>
      </c>
      <c r="D1134" s="5" t="str">
        <f>VLOOKUP(B1134,'WinBUGS output'!A:C,3,FALSE)</f>
        <v>Computerised mindfulness intervention</v>
      </c>
      <c r="E1134" s="5" t="str">
        <f>FIXED('WinBUGS output'!N1133,2)</f>
        <v>0.35</v>
      </c>
      <c r="F1134" s="5" t="str">
        <f>FIXED('WinBUGS output'!M1133,2)</f>
        <v>-0.24</v>
      </c>
      <c r="G1134" s="5" t="str">
        <f>FIXED('WinBUGS output'!O1133,2)</f>
        <v>0.89</v>
      </c>
      <c r="H1134" s="37"/>
      <c r="I1134" s="37"/>
      <c r="J1134" s="37"/>
    </row>
    <row r="1135" spans="1:10" x14ac:dyDescent="0.25">
      <c r="A1135">
        <v>24</v>
      </c>
      <c r="B1135">
        <v>29</v>
      </c>
      <c r="C1135" s="5" t="str">
        <f>VLOOKUP(A1135,'WinBUGS output'!A:C,3,FALSE)</f>
        <v>Computerised-CBT (CCBT) with support</v>
      </c>
      <c r="D1135" s="5" t="str">
        <f>VLOOKUP(B1135,'WinBUGS output'!A:C,3,FALSE)</f>
        <v>Computerised-CBT (CCBT)</v>
      </c>
      <c r="E1135" s="5" t="str">
        <f>FIXED('WinBUGS output'!N1134,2)</f>
        <v>0.24</v>
      </c>
      <c r="F1135" s="5" t="str">
        <f>FIXED('WinBUGS output'!M1134,2)</f>
        <v>-0.10</v>
      </c>
      <c r="G1135" s="5" t="str">
        <f>FIXED('WinBUGS output'!O1134,2)</f>
        <v>0.60</v>
      </c>
      <c r="H1135" s="37"/>
      <c r="I1135" s="37"/>
      <c r="J1135" s="37"/>
    </row>
    <row r="1136" spans="1:10" x14ac:dyDescent="0.25">
      <c r="A1136">
        <v>24</v>
      </c>
      <c r="B1136">
        <v>30</v>
      </c>
      <c r="C1136" s="5" t="str">
        <f>VLOOKUP(A1136,'WinBUGS output'!A:C,3,FALSE)</f>
        <v>Computerised-CBT (CCBT) with support</v>
      </c>
      <c r="D1136" s="5" t="str">
        <f>VLOOKUP(B1136,'WinBUGS output'!A:C,3,FALSE)</f>
        <v>Online positive psychological intervention</v>
      </c>
      <c r="E1136" s="5" t="str">
        <f>FIXED('WinBUGS output'!N1135,2)</f>
        <v>0.61</v>
      </c>
      <c r="F1136" s="5" t="str">
        <f>FIXED('WinBUGS output'!M1135,2)</f>
        <v>0.15</v>
      </c>
      <c r="G1136" s="5" t="str">
        <f>FIXED('WinBUGS output'!O1135,2)</f>
        <v>1.12</v>
      </c>
      <c r="H1136" s="37"/>
      <c r="I1136" s="37"/>
      <c r="J1136" s="37"/>
    </row>
    <row r="1137" spans="1:10" x14ac:dyDescent="0.25">
      <c r="A1137">
        <v>24</v>
      </c>
      <c r="B1137">
        <v>31</v>
      </c>
      <c r="C1137" s="5" t="str">
        <f>VLOOKUP(A1137,'WinBUGS output'!A:C,3,FALSE)</f>
        <v>Computerised-CBT (CCBT) with support</v>
      </c>
      <c r="D1137" s="5" t="str">
        <f>VLOOKUP(B1137,'WinBUGS output'!A:C,3,FALSE)</f>
        <v>Psychoeducational website</v>
      </c>
      <c r="E1137" s="5" t="str">
        <f>FIXED('WinBUGS output'!N1136,2)</f>
        <v>0.33</v>
      </c>
      <c r="F1137" s="5" t="str">
        <f>FIXED('WinBUGS output'!M1136,2)</f>
        <v>-0.17</v>
      </c>
      <c r="G1137" s="5" t="str">
        <f>FIXED('WinBUGS output'!O1136,2)</f>
        <v>0.81</v>
      </c>
      <c r="H1137" s="37"/>
      <c r="I1137" s="37"/>
      <c r="J1137" s="37"/>
    </row>
    <row r="1138" spans="1:10" x14ac:dyDescent="0.25">
      <c r="A1138">
        <v>24</v>
      </c>
      <c r="B1138">
        <v>32</v>
      </c>
      <c r="C1138" s="5" t="str">
        <f>VLOOKUP(A1138,'WinBUGS output'!A:C,3,FALSE)</f>
        <v>Computerised-CBT (CCBT) with support</v>
      </c>
      <c r="D1138" s="5" t="str">
        <f>VLOOKUP(B1138,'WinBUGS output'!A:C,3,FALSE)</f>
        <v>Tailored computerised psychoeducation and self-help strategies</v>
      </c>
      <c r="E1138" s="5" t="str">
        <f>FIXED('WinBUGS output'!N1137,2)</f>
        <v>0.75</v>
      </c>
      <c r="F1138" s="5" t="str">
        <f>FIXED('WinBUGS output'!M1137,2)</f>
        <v>0.20</v>
      </c>
      <c r="G1138" s="5" t="str">
        <f>FIXED('WinBUGS output'!O1137,2)</f>
        <v>1.42</v>
      </c>
      <c r="H1138" s="37"/>
      <c r="I1138" s="37"/>
      <c r="J1138" s="37"/>
    </row>
    <row r="1139" spans="1:10" x14ac:dyDescent="0.25">
      <c r="A1139">
        <v>24</v>
      </c>
      <c r="B1139">
        <v>33</v>
      </c>
      <c r="C1139" s="5" t="str">
        <f>VLOOKUP(A1139,'WinBUGS output'!A:C,3,FALSE)</f>
        <v>Computerised-CBT (CCBT) with support</v>
      </c>
      <c r="D1139" s="5" t="str">
        <f>VLOOKUP(B1139,'WinBUGS output'!A:C,3,FALSE)</f>
        <v>Lifestyle factors discussion</v>
      </c>
      <c r="E1139" s="5" t="str">
        <f>FIXED('WinBUGS output'!N1138,2)</f>
        <v>0.55</v>
      </c>
      <c r="F1139" s="5" t="str">
        <f>FIXED('WinBUGS output'!M1138,2)</f>
        <v>0.07</v>
      </c>
      <c r="G1139" s="5" t="str">
        <f>FIXED('WinBUGS output'!O1138,2)</f>
        <v>1.07</v>
      </c>
      <c r="H1139" s="37"/>
      <c r="I1139" s="37"/>
      <c r="J1139" s="37"/>
    </row>
    <row r="1140" spans="1:10" x14ac:dyDescent="0.25">
      <c r="A1140">
        <v>24</v>
      </c>
      <c r="B1140">
        <v>34</v>
      </c>
      <c r="C1140" s="5" t="str">
        <f>VLOOKUP(A1140,'WinBUGS output'!A:C,3,FALSE)</f>
        <v>Computerised-CBT (CCBT) with support</v>
      </c>
      <c r="D1140" s="5" t="str">
        <f>VLOOKUP(B1140,'WinBUGS output'!A:C,3,FALSE)</f>
        <v>Psychoeducational group programme</v>
      </c>
      <c r="E1140" s="5" t="str">
        <f>FIXED('WinBUGS output'!N1139,2)</f>
        <v>0.42</v>
      </c>
      <c r="F1140" s="5" t="str">
        <f>FIXED('WinBUGS output'!M1139,2)</f>
        <v>0.00</v>
      </c>
      <c r="G1140" s="5" t="str">
        <f>FIXED('WinBUGS output'!O1139,2)</f>
        <v>0.83</v>
      </c>
      <c r="H1140" s="37"/>
      <c r="I1140" s="37"/>
      <c r="J1140" s="37"/>
    </row>
    <row r="1141" spans="1:10" x14ac:dyDescent="0.25">
      <c r="A1141">
        <v>24</v>
      </c>
      <c r="B1141">
        <v>35</v>
      </c>
      <c r="C1141" s="5" t="str">
        <f>VLOOKUP(A1141,'WinBUGS output'!A:C,3,FALSE)</f>
        <v>Computerised-CBT (CCBT) with support</v>
      </c>
      <c r="D1141" s="5" t="str">
        <f>VLOOKUP(B1141,'WinBUGS output'!A:C,3,FALSE)</f>
        <v>Psychoeducational group programme + TAU</v>
      </c>
      <c r="E1141" s="5" t="str">
        <f>FIXED('WinBUGS output'!N1140,2)</f>
        <v>0.37</v>
      </c>
      <c r="F1141" s="5" t="str">
        <f>FIXED('WinBUGS output'!M1140,2)</f>
        <v>-0.17</v>
      </c>
      <c r="G1141" s="5" t="str">
        <f>FIXED('WinBUGS output'!O1140,2)</f>
        <v>0.87</v>
      </c>
      <c r="H1141" s="37"/>
      <c r="I1141" s="37"/>
      <c r="J1141" s="37"/>
    </row>
    <row r="1142" spans="1:10" x14ac:dyDescent="0.25">
      <c r="A1142">
        <v>24</v>
      </c>
      <c r="B1142">
        <v>36</v>
      </c>
      <c r="C1142" s="5" t="str">
        <f>VLOOKUP(A1142,'WinBUGS output'!A:C,3,FALSE)</f>
        <v>Computerised-CBT (CCBT) with support</v>
      </c>
      <c r="D1142" s="5" t="str">
        <f>VLOOKUP(B1142,'WinBUGS output'!A:C,3,FALSE)</f>
        <v>Interpersonal psychotherapy (IPT)</v>
      </c>
      <c r="E1142" s="5" t="str">
        <f>FIXED('WinBUGS output'!N1141,2)</f>
        <v>0.33</v>
      </c>
      <c r="F1142" s="5" t="str">
        <f>FIXED('WinBUGS output'!M1141,2)</f>
        <v>-0.06</v>
      </c>
      <c r="G1142" s="5" t="str">
        <f>FIXED('WinBUGS output'!O1141,2)</f>
        <v>0.73</v>
      </c>
      <c r="H1142" s="37"/>
      <c r="I1142" s="37"/>
      <c r="J1142" s="37"/>
    </row>
    <row r="1143" spans="1:10" x14ac:dyDescent="0.25">
      <c r="A1143">
        <v>24</v>
      </c>
      <c r="B1143">
        <v>37</v>
      </c>
      <c r="C1143" s="5" t="str">
        <f>VLOOKUP(A1143,'WinBUGS output'!A:C,3,FALSE)</f>
        <v>Computerised-CBT (CCBT) with support</v>
      </c>
      <c r="D1143" s="5" t="str">
        <f>VLOOKUP(B1143,'WinBUGS output'!A:C,3,FALSE)</f>
        <v>Non-directive counselling</v>
      </c>
      <c r="E1143" s="5" t="str">
        <f>FIXED('WinBUGS output'!N1142,2)</f>
        <v>0.34</v>
      </c>
      <c r="F1143" s="5" t="str">
        <f>FIXED('WinBUGS output'!M1142,2)</f>
        <v>-0.14</v>
      </c>
      <c r="G1143" s="5" t="str">
        <f>FIXED('WinBUGS output'!O1142,2)</f>
        <v>0.83</v>
      </c>
      <c r="H1143" s="37"/>
      <c r="I1143" s="37"/>
      <c r="J1143" s="37"/>
    </row>
    <row r="1144" spans="1:10" x14ac:dyDescent="0.25">
      <c r="A1144">
        <v>24</v>
      </c>
      <c r="B1144">
        <v>38</v>
      </c>
      <c r="C1144" s="5" t="str">
        <f>VLOOKUP(A1144,'WinBUGS output'!A:C,3,FALSE)</f>
        <v>Computerised-CBT (CCBT) with support</v>
      </c>
      <c r="D1144" s="5" t="str">
        <f>VLOOKUP(B1144,'WinBUGS output'!A:C,3,FALSE)</f>
        <v>Wheel of wellness counselling</v>
      </c>
      <c r="E1144" s="5" t="str">
        <f>FIXED('WinBUGS output'!N1143,2)</f>
        <v>0.39</v>
      </c>
      <c r="F1144" s="5" t="str">
        <f>FIXED('WinBUGS output'!M1143,2)</f>
        <v>-0.21</v>
      </c>
      <c r="G1144" s="5" t="str">
        <f>FIXED('WinBUGS output'!O1143,2)</f>
        <v>1.00</v>
      </c>
      <c r="H1144" s="37"/>
      <c r="I1144" s="37"/>
      <c r="J1144" s="37"/>
    </row>
    <row r="1145" spans="1:10" x14ac:dyDescent="0.25">
      <c r="A1145">
        <v>24</v>
      </c>
      <c r="B1145">
        <v>39</v>
      </c>
      <c r="C1145" s="5" t="str">
        <f>VLOOKUP(A1145,'WinBUGS output'!A:C,3,FALSE)</f>
        <v>Computerised-CBT (CCBT) with support</v>
      </c>
      <c r="D1145" s="5" t="str">
        <f>VLOOKUP(B1145,'WinBUGS output'!A:C,3,FALSE)</f>
        <v>Problem solving individual + enhanced TAU</v>
      </c>
      <c r="E1145" s="5" t="str">
        <f>FIXED('WinBUGS output'!N1144,2)</f>
        <v>1.22</v>
      </c>
      <c r="F1145" s="5" t="str">
        <f>FIXED('WinBUGS output'!M1144,2)</f>
        <v>0.41</v>
      </c>
      <c r="G1145" s="5" t="str">
        <f>FIXED('WinBUGS output'!O1144,2)</f>
        <v>2.08</v>
      </c>
      <c r="H1145" s="37"/>
      <c r="I1145" s="37"/>
      <c r="J1145" s="37"/>
    </row>
    <row r="1146" spans="1:10" x14ac:dyDescent="0.25">
      <c r="A1146">
        <v>24</v>
      </c>
      <c r="B1146">
        <v>40</v>
      </c>
      <c r="C1146" s="5" t="str">
        <f>VLOOKUP(A1146,'WinBUGS output'!A:C,3,FALSE)</f>
        <v>Computerised-CBT (CCBT) with support</v>
      </c>
      <c r="D1146" s="5" t="str">
        <f>VLOOKUP(B1146,'WinBUGS output'!A:C,3,FALSE)</f>
        <v>Behavioural activation (BA)</v>
      </c>
      <c r="E1146" s="5" t="str">
        <f>FIXED('WinBUGS output'!N1145,2)</f>
        <v>-0.34</v>
      </c>
      <c r="F1146" s="5" t="str">
        <f>FIXED('WinBUGS output'!M1145,2)</f>
        <v>-0.79</v>
      </c>
      <c r="G1146" s="5" t="str">
        <f>FIXED('WinBUGS output'!O1145,2)</f>
        <v>0.12</v>
      </c>
      <c r="H1146" s="37"/>
      <c r="I1146" s="37"/>
      <c r="J1146" s="37"/>
    </row>
    <row r="1147" spans="1:10" x14ac:dyDescent="0.25">
      <c r="A1147">
        <v>24</v>
      </c>
      <c r="B1147">
        <v>41</v>
      </c>
      <c r="C1147" s="5" t="str">
        <f>VLOOKUP(A1147,'WinBUGS output'!A:C,3,FALSE)</f>
        <v>Computerised-CBT (CCBT) with support</v>
      </c>
      <c r="D1147" s="5" t="str">
        <f>VLOOKUP(B1147,'WinBUGS output'!A:C,3,FALSE)</f>
        <v>CBT individual (under 15 sessions)</v>
      </c>
      <c r="E1147" s="5" t="str">
        <f>FIXED('WinBUGS output'!N1146,2)</f>
        <v>-0.07</v>
      </c>
      <c r="F1147" s="5" t="str">
        <f>FIXED('WinBUGS output'!M1146,2)</f>
        <v>-0.49</v>
      </c>
      <c r="G1147" s="5" t="str">
        <f>FIXED('WinBUGS output'!O1146,2)</f>
        <v>0.35</v>
      </c>
      <c r="H1147" s="37" t="s">
        <v>2653</v>
      </c>
      <c r="I1147" s="37" t="s">
        <v>2672</v>
      </c>
      <c r="J1147" s="37" t="s">
        <v>2673</v>
      </c>
    </row>
    <row r="1148" spans="1:10" x14ac:dyDescent="0.25">
      <c r="A1148">
        <v>24</v>
      </c>
      <c r="B1148">
        <v>42</v>
      </c>
      <c r="C1148" s="5" t="str">
        <f>VLOOKUP(A1148,'WinBUGS output'!A:C,3,FALSE)</f>
        <v>Computerised-CBT (CCBT) with support</v>
      </c>
      <c r="D1148" s="5" t="str">
        <f>VLOOKUP(B1148,'WinBUGS output'!A:C,3,FALSE)</f>
        <v>CBT individual (under 15 sessions) + TAU</v>
      </c>
      <c r="E1148" s="5" t="str">
        <f>FIXED('WinBUGS output'!N1147,2)</f>
        <v>-0.06</v>
      </c>
      <c r="F1148" s="5" t="str">
        <f>FIXED('WinBUGS output'!M1147,2)</f>
        <v>-0.53</v>
      </c>
      <c r="G1148" s="5" t="str">
        <f>FIXED('WinBUGS output'!O1147,2)</f>
        <v>0.40</v>
      </c>
      <c r="H1148" s="37"/>
      <c r="I1148" s="37"/>
      <c r="J1148" s="37"/>
    </row>
    <row r="1149" spans="1:10" x14ac:dyDescent="0.25">
      <c r="A1149">
        <v>24</v>
      </c>
      <c r="B1149">
        <v>43</v>
      </c>
      <c r="C1149" s="5" t="str">
        <f>VLOOKUP(A1149,'WinBUGS output'!A:C,3,FALSE)</f>
        <v>Computerised-CBT (CCBT) with support</v>
      </c>
      <c r="D1149" s="5" t="str">
        <f>VLOOKUP(B1149,'WinBUGS output'!A:C,3,FALSE)</f>
        <v>CBT individual (over 15 sessions)</v>
      </c>
      <c r="E1149" s="5" t="str">
        <f>FIXED('WinBUGS output'!N1148,2)</f>
        <v>-0.03</v>
      </c>
      <c r="F1149" s="5" t="str">
        <f>FIXED('WinBUGS output'!M1148,2)</f>
        <v>-0.41</v>
      </c>
      <c r="G1149" s="5" t="str">
        <f>FIXED('WinBUGS output'!O1148,2)</f>
        <v>0.34</v>
      </c>
      <c r="H1149" s="37"/>
      <c r="I1149" s="37"/>
      <c r="J1149" s="37"/>
    </row>
    <row r="1150" spans="1:10" x14ac:dyDescent="0.25">
      <c r="A1150">
        <v>24</v>
      </c>
      <c r="B1150">
        <v>44</v>
      </c>
      <c r="C1150" s="5" t="str">
        <f>VLOOKUP(A1150,'WinBUGS output'!A:C,3,FALSE)</f>
        <v>Computerised-CBT (CCBT) with support</v>
      </c>
      <c r="D1150" s="5" t="str">
        <f>VLOOKUP(B1150,'WinBUGS output'!A:C,3,FALSE)</f>
        <v>CBT individual (over 15 sessions) + TAU</v>
      </c>
      <c r="E1150" s="5" t="str">
        <f>FIXED('WinBUGS output'!N1149,2)</f>
        <v>0.65</v>
      </c>
      <c r="F1150" s="5" t="str">
        <f>FIXED('WinBUGS output'!M1149,2)</f>
        <v>-0.15</v>
      </c>
      <c r="G1150" s="5" t="str">
        <f>FIXED('WinBUGS output'!O1149,2)</f>
        <v>1.59</v>
      </c>
      <c r="H1150" s="37"/>
      <c r="I1150" s="37"/>
      <c r="J1150" s="37"/>
    </row>
    <row r="1151" spans="1:10" x14ac:dyDescent="0.25">
      <c r="A1151">
        <v>24</v>
      </c>
      <c r="B1151">
        <v>45</v>
      </c>
      <c r="C1151" s="5" t="str">
        <f>VLOOKUP(A1151,'WinBUGS output'!A:C,3,FALSE)</f>
        <v>Computerised-CBT (CCBT) with support</v>
      </c>
      <c r="D1151" s="5" t="str">
        <f>VLOOKUP(B1151,'WinBUGS output'!A:C,3,FALSE)</f>
        <v>Rational emotive behaviour therapy (REBT) individual</v>
      </c>
      <c r="E1151" s="5" t="str">
        <f>FIXED('WinBUGS output'!N1150,2)</f>
        <v>-0.03</v>
      </c>
      <c r="F1151" s="5" t="str">
        <f>FIXED('WinBUGS output'!M1150,2)</f>
        <v>-0.55</v>
      </c>
      <c r="G1151" s="5" t="str">
        <f>FIXED('WinBUGS output'!O1150,2)</f>
        <v>0.50</v>
      </c>
      <c r="H1151" s="37"/>
      <c r="I1151" s="37"/>
      <c r="J1151" s="37"/>
    </row>
    <row r="1152" spans="1:10" x14ac:dyDescent="0.25">
      <c r="A1152">
        <v>24</v>
      </c>
      <c r="B1152">
        <v>46</v>
      </c>
      <c r="C1152" s="5" t="str">
        <f>VLOOKUP(A1152,'WinBUGS output'!A:C,3,FALSE)</f>
        <v>Computerised-CBT (CCBT) with support</v>
      </c>
      <c r="D1152" s="5" t="str">
        <f>VLOOKUP(B1152,'WinBUGS output'!A:C,3,FALSE)</f>
        <v>Third-wave cognitive therapy individual</v>
      </c>
      <c r="E1152" s="5" t="str">
        <f>FIXED('WinBUGS output'!N1151,2)</f>
        <v>-0.15</v>
      </c>
      <c r="F1152" s="5" t="str">
        <f>FIXED('WinBUGS output'!M1151,2)</f>
        <v>-0.62</v>
      </c>
      <c r="G1152" s="5" t="str">
        <f>FIXED('WinBUGS output'!O1151,2)</f>
        <v>0.31</v>
      </c>
      <c r="H1152" s="37"/>
      <c r="I1152" s="37"/>
      <c r="J1152" s="37"/>
    </row>
    <row r="1153" spans="1:10" x14ac:dyDescent="0.25">
      <c r="A1153">
        <v>24</v>
      </c>
      <c r="B1153">
        <v>47</v>
      </c>
      <c r="C1153" s="5" t="str">
        <f>VLOOKUP(A1153,'WinBUGS output'!A:C,3,FALSE)</f>
        <v>Computerised-CBT (CCBT) with support</v>
      </c>
      <c r="D1153" s="5" t="str">
        <f>VLOOKUP(B1153,'WinBUGS output'!A:C,3,FALSE)</f>
        <v>Third-wave cognitive therapy individual + TAU</v>
      </c>
      <c r="E1153" s="5" t="str">
        <f>FIXED('WinBUGS output'!N1152,2)</f>
        <v>-0.14</v>
      </c>
      <c r="F1153" s="5" t="str">
        <f>FIXED('WinBUGS output'!M1152,2)</f>
        <v>-0.76</v>
      </c>
      <c r="G1153" s="5" t="str">
        <f>FIXED('WinBUGS output'!O1152,2)</f>
        <v>0.43</v>
      </c>
      <c r="H1153" s="37"/>
      <c r="I1153" s="37"/>
      <c r="J1153" s="37"/>
    </row>
    <row r="1154" spans="1:10" x14ac:dyDescent="0.25">
      <c r="A1154">
        <v>24</v>
      </c>
      <c r="B1154">
        <v>48</v>
      </c>
      <c r="C1154" s="5" t="str">
        <f>VLOOKUP(A1154,'WinBUGS output'!A:C,3,FALSE)</f>
        <v>Computerised-CBT (CCBT) with support</v>
      </c>
      <c r="D1154" s="5" t="str">
        <f>VLOOKUP(B1154,'WinBUGS output'!A:C,3,FALSE)</f>
        <v>CBT group (under 15 sessions)</v>
      </c>
      <c r="E1154" s="5" t="str">
        <f>FIXED('WinBUGS output'!N1153,2)</f>
        <v>0.29</v>
      </c>
      <c r="F1154" s="5" t="str">
        <f>FIXED('WinBUGS output'!M1153,2)</f>
        <v>-0.18</v>
      </c>
      <c r="G1154" s="5" t="str">
        <f>FIXED('WinBUGS output'!O1153,2)</f>
        <v>0.75</v>
      </c>
      <c r="H1154" s="37"/>
      <c r="I1154" s="37"/>
      <c r="J1154" s="37"/>
    </row>
    <row r="1155" spans="1:10" x14ac:dyDescent="0.25">
      <c r="A1155">
        <v>24</v>
      </c>
      <c r="B1155">
        <v>49</v>
      </c>
      <c r="C1155" s="5" t="str">
        <f>VLOOKUP(A1155,'WinBUGS output'!A:C,3,FALSE)</f>
        <v>Computerised-CBT (CCBT) with support</v>
      </c>
      <c r="D1155" s="5" t="str">
        <f>VLOOKUP(B1155,'WinBUGS output'!A:C,3,FALSE)</f>
        <v>CBT group (under 15 sessions) + TAU</v>
      </c>
      <c r="E1155" s="5" t="str">
        <f>FIXED('WinBUGS output'!N1154,2)</f>
        <v>0.23</v>
      </c>
      <c r="F1155" s="5" t="str">
        <f>FIXED('WinBUGS output'!M1154,2)</f>
        <v>-0.28</v>
      </c>
      <c r="G1155" s="5" t="str">
        <f>FIXED('WinBUGS output'!O1154,2)</f>
        <v>0.69</v>
      </c>
      <c r="H1155" s="37"/>
      <c r="I1155" s="37"/>
      <c r="J1155" s="37"/>
    </row>
    <row r="1156" spans="1:10" x14ac:dyDescent="0.25">
      <c r="A1156">
        <v>24</v>
      </c>
      <c r="B1156">
        <v>50</v>
      </c>
      <c r="C1156" s="5" t="str">
        <f>VLOOKUP(A1156,'WinBUGS output'!A:C,3,FALSE)</f>
        <v>Computerised-CBT (CCBT) with support</v>
      </c>
      <c r="D1156" s="5" t="str">
        <f>VLOOKUP(B1156,'WinBUGS output'!A:C,3,FALSE)</f>
        <v>Coping with Depression course (group)</v>
      </c>
      <c r="E1156" s="5" t="str">
        <f>FIXED('WinBUGS output'!N1155,2)</f>
        <v>0.42</v>
      </c>
      <c r="F1156" s="5" t="str">
        <f>FIXED('WinBUGS output'!M1155,2)</f>
        <v>-0.02</v>
      </c>
      <c r="G1156" s="5" t="str">
        <f>FIXED('WinBUGS output'!O1155,2)</f>
        <v>0.89</v>
      </c>
      <c r="H1156" s="37"/>
      <c r="I1156" s="37"/>
      <c r="J1156" s="37"/>
    </row>
    <row r="1157" spans="1:10" x14ac:dyDescent="0.25">
      <c r="A1157">
        <v>24</v>
      </c>
      <c r="B1157">
        <v>51</v>
      </c>
      <c r="C1157" s="5" t="str">
        <f>VLOOKUP(A1157,'WinBUGS output'!A:C,3,FALSE)</f>
        <v>Computerised-CBT (CCBT) with support</v>
      </c>
      <c r="D1157" s="5" t="str">
        <f>VLOOKUP(B1157,'WinBUGS output'!A:C,3,FALSE)</f>
        <v>Third-wave cognitive therapy group</v>
      </c>
      <c r="E1157" s="5" t="str">
        <f>FIXED('WinBUGS output'!N1156,2)</f>
        <v>0.42</v>
      </c>
      <c r="F1157" s="5" t="str">
        <f>FIXED('WinBUGS output'!M1156,2)</f>
        <v>-0.01</v>
      </c>
      <c r="G1157" s="5" t="str">
        <f>FIXED('WinBUGS output'!O1156,2)</f>
        <v>0.85</v>
      </c>
      <c r="H1157" s="37"/>
      <c r="I1157" s="37"/>
      <c r="J1157" s="37"/>
    </row>
    <row r="1158" spans="1:10" x14ac:dyDescent="0.25">
      <c r="A1158">
        <v>24</v>
      </c>
      <c r="B1158">
        <v>52</v>
      </c>
      <c r="C1158" s="5" t="str">
        <f>VLOOKUP(A1158,'WinBUGS output'!A:C,3,FALSE)</f>
        <v>Computerised-CBT (CCBT) with support</v>
      </c>
      <c r="D1158" s="5" t="str">
        <f>VLOOKUP(B1158,'WinBUGS output'!A:C,3,FALSE)</f>
        <v>Third-wave cognitive therapy group + TAU</v>
      </c>
      <c r="E1158" s="5" t="str">
        <f>FIXED('WinBUGS output'!N1157,2)</f>
        <v>0.32</v>
      </c>
      <c r="F1158" s="5" t="str">
        <f>FIXED('WinBUGS output'!M1157,2)</f>
        <v>-0.27</v>
      </c>
      <c r="G1158" s="5" t="str">
        <f>FIXED('WinBUGS output'!O1157,2)</f>
        <v>0.87</v>
      </c>
      <c r="H1158" s="37"/>
      <c r="I1158" s="37"/>
      <c r="J1158" s="37"/>
    </row>
    <row r="1159" spans="1:10" x14ac:dyDescent="0.25">
      <c r="A1159">
        <v>24</v>
      </c>
      <c r="B1159">
        <v>53</v>
      </c>
      <c r="C1159" s="5" t="str">
        <f>VLOOKUP(A1159,'WinBUGS output'!A:C,3,FALSE)</f>
        <v>Computerised-CBT (CCBT) with support</v>
      </c>
      <c r="D1159" s="5" t="str">
        <f>VLOOKUP(B1159,'WinBUGS output'!A:C,3,FALSE)</f>
        <v>CBT individual (over 15 sessions) + any TCA</v>
      </c>
      <c r="E1159" s="5" t="str">
        <f>FIXED('WinBUGS output'!N1158,2)</f>
        <v>-0.24</v>
      </c>
      <c r="F1159" s="5" t="str">
        <f>FIXED('WinBUGS output'!M1158,2)</f>
        <v>-0.78</v>
      </c>
      <c r="G1159" s="5" t="str">
        <f>FIXED('WinBUGS output'!O1158,2)</f>
        <v>0.32</v>
      </c>
      <c r="H1159" s="37"/>
      <c r="I1159" s="37"/>
      <c r="J1159" s="37"/>
    </row>
    <row r="1160" spans="1:10" x14ac:dyDescent="0.25">
      <c r="A1160">
        <v>24</v>
      </c>
      <c r="B1160">
        <v>54</v>
      </c>
      <c r="C1160" s="5" t="str">
        <f>VLOOKUP(A1160,'WinBUGS output'!A:C,3,FALSE)</f>
        <v>Computerised-CBT (CCBT) with support</v>
      </c>
      <c r="D1160" s="5" t="str">
        <f>VLOOKUP(B1160,'WinBUGS output'!A:C,3,FALSE)</f>
        <v>CBT individual (over 15 sessions) + imipramine</v>
      </c>
      <c r="E1160" s="5" t="str">
        <f>FIXED('WinBUGS output'!N1159,2)</f>
        <v>-0.28</v>
      </c>
      <c r="F1160" s="5" t="str">
        <f>FIXED('WinBUGS output'!M1159,2)</f>
        <v>-0.90</v>
      </c>
      <c r="G1160" s="5" t="str">
        <f>FIXED('WinBUGS output'!O1159,2)</f>
        <v>0.34</v>
      </c>
      <c r="H1160" s="37"/>
      <c r="I1160" s="37"/>
      <c r="J1160" s="37"/>
    </row>
    <row r="1161" spans="1:10" x14ac:dyDescent="0.25">
      <c r="A1161">
        <v>24</v>
      </c>
      <c r="B1161">
        <v>55</v>
      </c>
      <c r="C1161" s="5" t="str">
        <f>VLOOKUP(A1161,'WinBUGS output'!A:C,3,FALSE)</f>
        <v>Computerised-CBT (CCBT) with support</v>
      </c>
      <c r="D1161" s="5" t="str">
        <f>VLOOKUP(B1161,'WinBUGS output'!A:C,3,FALSE)</f>
        <v>Supportive psychotherapy + any SSRI</v>
      </c>
      <c r="E1161" s="5" t="str">
        <f>FIXED('WinBUGS output'!N1160,2)</f>
        <v>-0.80</v>
      </c>
      <c r="F1161" s="5" t="str">
        <f>FIXED('WinBUGS output'!M1160,2)</f>
        <v>-2.28</v>
      </c>
      <c r="G1161" s="5" t="str">
        <f>FIXED('WinBUGS output'!O1160,2)</f>
        <v>0.68</v>
      </c>
      <c r="H1161" s="37"/>
      <c r="I1161" s="37"/>
      <c r="J1161" s="37"/>
    </row>
    <row r="1162" spans="1:10" x14ac:dyDescent="0.25">
      <c r="A1162">
        <v>24</v>
      </c>
      <c r="B1162">
        <v>56</v>
      </c>
      <c r="C1162" s="5" t="str">
        <f>VLOOKUP(A1162,'WinBUGS output'!A:C,3,FALSE)</f>
        <v>Computerised-CBT (CCBT) with support</v>
      </c>
      <c r="D1162" s="5" t="str">
        <f>VLOOKUP(B1162,'WinBUGS output'!A:C,3,FALSE)</f>
        <v>Interpersonal psychotherapy (IPT) + any AD</v>
      </c>
      <c r="E1162" s="5" t="str">
        <f>FIXED('WinBUGS output'!N1161,2)</f>
        <v>-0.93</v>
      </c>
      <c r="F1162" s="5" t="str">
        <f>FIXED('WinBUGS output'!M1161,2)</f>
        <v>-1.64</v>
      </c>
      <c r="G1162" s="5" t="str">
        <f>FIXED('WinBUGS output'!O1161,2)</f>
        <v>-0.21</v>
      </c>
      <c r="H1162" s="37"/>
      <c r="I1162" s="37"/>
      <c r="J1162" s="37"/>
    </row>
    <row r="1163" spans="1:10" x14ac:dyDescent="0.25">
      <c r="A1163">
        <v>24</v>
      </c>
      <c r="B1163">
        <v>57</v>
      </c>
      <c r="C1163" s="5" t="str">
        <f>VLOOKUP(A1163,'WinBUGS output'!A:C,3,FALSE)</f>
        <v>Computerised-CBT (CCBT) with support</v>
      </c>
      <c r="D1163" s="5" t="str">
        <f>VLOOKUP(B1163,'WinBUGS output'!A:C,3,FALSE)</f>
        <v>Short-term psychodynamic psychotherapy individual + Any AD</v>
      </c>
      <c r="E1163" s="5" t="str">
        <f>FIXED('WinBUGS output'!N1162,2)</f>
        <v>-0.58</v>
      </c>
      <c r="F1163" s="5" t="str">
        <f>FIXED('WinBUGS output'!M1162,2)</f>
        <v>-1.28</v>
      </c>
      <c r="G1163" s="5" t="str">
        <f>FIXED('WinBUGS output'!O1162,2)</f>
        <v>0.12</v>
      </c>
      <c r="H1163" s="37"/>
      <c r="I1163" s="37"/>
      <c r="J1163" s="37"/>
    </row>
    <row r="1164" spans="1:10" x14ac:dyDescent="0.25">
      <c r="A1164">
        <v>24</v>
      </c>
      <c r="B1164">
        <v>58</v>
      </c>
      <c r="C1164" s="5" t="str">
        <f>VLOOKUP(A1164,'WinBUGS output'!A:C,3,FALSE)</f>
        <v>Computerised-CBT (CCBT) with support</v>
      </c>
      <c r="D1164" s="5" t="str">
        <f>VLOOKUP(B1164,'WinBUGS output'!A:C,3,FALSE)</f>
        <v>Short-term psychodynamic psychotherapy individual + any SSRI</v>
      </c>
      <c r="E1164" s="5" t="str">
        <f>FIXED('WinBUGS output'!N1163,2)</f>
        <v>-0.58</v>
      </c>
      <c r="F1164" s="5" t="str">
        <f>FIXED('WinBUGS output'!M1163,2)</f>
        <v>-1.81</v>
      </c>
      <c r="G1164" s="5" t="str">
        <f>FIXED('WinBUGS output'!O1163,2)</f>
        <v>0.66</v>
      </c>
      <c r="H1164" s="37"/>
      <c r="I1164" s="37"/>
      <c r="J1164" s="37"/>
    </row>
    <row r="1165" spans="1:10" x14ac:dyDescent="0.25">
      <c r="A1165">
        <v>24</v>
      </c>
      <c r="B1165">
        <v>59</v>
      </c>
      <c r="C1165" s="5" t="str">
        <f>VLOOKUP(A1165,'WinBUGS output'!A:C,3,FALSE)</f>
        <v>Computerised-CBT (CCBT) with support</v>
      </c>
      <c r="D1165" s="5" t="str">
        <f>VLOOKUP(B1165,'WinBUGS output'!A:C,3,FALSE)</f>
        <v>CBT individual (over 15 sessions) + Pill placebo</v>
      </c>
      <c r="E1165" s="5" t="str">
        <f>FIXED('WinBUGS output'!N1164,2)</f>
        <v>-0.76</v>
      </c>
      <c r="F1165" s="5" t="str">
        <f>FIXED('WinBUGS output'!M1164,2)</f>
        <v>-1.48</v>
      </c>
      <c r="G1165" s="5" t="str">
        <f>FIXED('WinBUGS output'!O1164,2)</f>
        <v>-0.05</v>
      </c>
      <c r="H1165" s="37"/>
      <c r="I1165" s="37"/>
      <c r="J1165" s="37"/>
    </row>
    <row r="1166" spans="1:10" x14ac:dyDescent="0.25">
      <c r="A1166">
        <v>24</v>
      </c>
      <c r="B1166">
        <v>60</v>
      </c>
      <c r="C1166" s="5" t="str">
        <f>VLOOKUP(A1166,'WinBUGS output'!A:C,3,FALSE)</f>
        <v>Computerised-CBT (CCBT) with support</v>
      </c>
      <c r="D1166" s="5" t="str">
        <f>VLOOKUP(B1166,'WinBUGS output'!A:C,3,FALSE)</f>
        <v>Exercise + Sertraline</v>
      </c>
      <c r="E1166" s="5" t="str">
        <f>FIXED('WinBUGS output'!N1165,2)</f>
        <v>-0.56</v>
      </c>
      <c r="F1166" s="5" t="str">
        <f>FIXED('WinBUGS output'!M1165,2)</f>
        <v>-1.24</v>
      </c>
      <c r="G1166" s="5" t="str">
        <f>FIXED('WinBUGS output'!O1165,2)</f>
        <v>0.12</v>
      </c>
      <c r="H1166" s="37"/>
      <c r="I1166" s="37"/>
      <c r="J1166" s="37"/>
    </row>
    <row r="1167" spans="1:10" x14ac:dyDescent="0.25">
      <c r="A1167">
        <v>24</v>
      </c>
      <c r="B1167">
        <v>61</v>
      </c>
      <c r="C1167" s="5" t="str">
        <f>VLOOKUP(A1167,'WinBUGS output'!A:C,3,FALSE)</f>
        <v>Computerised-CBT (CCBT) with support</v>
      </c>
      <c r="D1167" s="5" t="str">
        <f>VLOOKUP(B1167,'WinBUGS output'!A:C,3,FALSE)</f>
        <v>Cognitive bibliotherapy + escitalopram</v>
      </c>
      <c r="E1167" s="5" t="str">
        <f>FIXED('WinBUGS output'!N1166,2)</f>
        <v>0.29</v>
      </c>
      <c r="F1167" s="5" t="str">
        <f>FIXED('WinBUGS output'!M1166,2)</f>
        <v>-0.44</v>
      </c>
      <c r="G1167" s="5" t="str">
        <f>FIXED('WinBUGS output'!O1166,2)</f>
        <v>1.02</v>
      </c>
      <c r="H1167" s="37"/>
      <c r="I1167" s="37"/>
      <c r="J1167" s="37"/>
    </row>
    <row r="1168" spans="1:10" x14ac:dyDescent="0.25">
      <c r="A1168">
        <v>25</v>
      </c>
      <c r="B1168">
        <v>26</v>
      </c>
      <c r="C1168" s="5" t="str">
        <f>VLOOKUP(A1168,'WinBUGS output'!A:C,3,FALSE)</f>
        <v>Computerised-CBT (CCBT) with support + TAU</v>
      </c>
      <c r="D1168" s="5" t="str">
        <f>VLOOKUP(B1168,'WinBUGS output'!A:C,3,FALSE)</f>
        <v>Cognitive bibliotherapy</v>
      </c>
      <c r="E1168" s="5" t="str">
        <f>FIXED('WinBUGS output'!N1167,2)</f>
        <v>0.18</v>
      </c>
      <c r="F1168" s="5" t="str">
        <f>FIXED('WinBUGS output'!M1167,2)</f>
        <v>-0.38</v>
      </c>
      <c r="G1168" s="5" t="str">
        <f>FIXED('WinBUGS output'!O1167,2)</f>
        <v>0.67</v>
      </c>
      <c r="H1168" s="37"/>
      <c r="I1168" s="37"/>
      <c r="J1168" s="37"/>
    </row>
    <row r="1169" spans="1:10" x14ac:dyDescent="0.25">
      <c r="A1169">
        <v>25</v>
      </c>
      <c r="B1169">
        <v>27</v>
      </c>
      <c r="C1169" s="5" t="str">
        <f>VLOOKUP(A1169,'WinBUGS output'!A:C,3,FALSE)</f>
        <v>Computerised-CBT (CCBT) with support + TAU</v>
      </c>
      <c r="D1169" s="5" t="str">
        <f>VLOOKUP(B1169,'WinBUGS output'!A:C,3,FALSE)</f>
        <v>Cognitive bibliotherapy + TAU</v>
      </c>
      <c r="E1169" s="5" t="str">
        <f>FIXED('WinBUGS output'!N1168,2)</f>
        <v>0.44</v>
      </c>
      <c r="F1169" s="5" t="str">
        <f>FIXED('WinBUGS output'!M1168,2)</f>
        <v>-0.20</v>
      </c>
      <c r="G1169" s="5" t="str">
        <f>FIXED('WinBUGS output'!O1168,2)</f>
        <v>1.08</v>
      </c>
      <c r="H1169" s="37"/>
      <c r="I1169" s="37"/>
      <c r="J1169" s="37"/>
    </row>
    <row r="1170" spans="1:10" x14ac:dyDescent="0.25">
      <c r="A1170">
        <v>25</v>
      </c>
      <c r="B1170">
        <v>28</v>
      </c>
      <c r="C1170" s="5" t="str">
        <f>VLOOKUP(A1170,'WinBUGS output'!A:C,3,FALSE)</f>
        <v>Computerised-CBT (CCBT) with support + TAU</v>
      </c>
      <c r="D1170" s="5" t="str">
        <f>VLOOKUP(B1170,'WinBUGS output'!A:C,3,FALSE)</f>
        <v>Computerised mindfulness intervention</v>
      </c>
      <c r="E1170" s="5" t="str">
        <f>FIXED('WinBUGS output'!N1169,2)</f>
        <v>0.14</v>
      </c>
      <c r="F1170" s="5" t="str">
        <f>FIXED('WinBUGS output'!M1169,2)</f>
        <v>-0.59</v>
      </c>
      <c r="G1170" s="5" t="str">
        <f>FIXED('WinBUGS output'!O1169,2)</f>
        <v>0.78</v>
      </c>
      <c r="H1170" s="37"/>
      <c r="I1170" s="37"/>
      <c r="J1170" s="37"/>
    </row>
    <row r="1171" spans="1:10" x14ac:dyDescent="0.25">
      <c r="A1171">
        <v>25</v>
      </c>
      <c r="B1171">
        <v>29</v>
      </c>
      <c r="C1171" s="5" t="str">
        <f>VLOOKUP(A1171,'WinBUGS output'!A:C,3,FALSE)</f>
        <v>Computerised-CBT (CCBT) with support + TAU</v>
      </c>
      <c r="D1171" s="5" t="str">
        <f>VLOOKUP(B1171,'WinBUGS output'!A:C,3,FALSE)</f>
        <v>Computerised-CBT (CCBT)</v>
      </c>
      <c r="E1171" s="5" t="str">
        <f>FIXED('WinBUGS output'!N1170,2)</f>
        <v>0.04</v>
      </c>
      <c r="F1171" s="5" t="str">
        <f>FIXED('WinBUGS output'!M1170,2)</f>
        <v>-0.52</v>
      </c>
      <c r="G1171" s="5" t="str">
        <f>FIXED('WinBUGS output'!O1170,2)</f>
        <v>0.55</v>
      </c>
      <c r="H1171" s="37"/>
      <c r="I1171" s="37"/>
      <c r="J1171" s="37"/>
    </row>
    <row r="1172" spans="1:10" x14ac:dyDescent="0.25">
      <c r="A1172">
        <v>25</v>
      </c>
      <c r="B1172">
        <v>30</v>
      </c>
      <c r="C1172" s="5" t="str">
        <f>VLOOKUP(A1172,'WinBUGS output'!A:C,3,FALSE)</f>
        <v>Computerised-CBT (CCBT) with support + TAU</v>
      </c>
      <c r="D1172" s="5" t="str">
        <f>VLOOKUP(B1172,'WinBUGS output'!A:C,3,FALSE)</f>
        <v>Online positive psychological intervention</v>
      </c>
      <c r="E1172" s="5" t="str">
        <f>FIXED('WinBUGS output'!N1171,2)</f>
        <v>0.41</v>
      </c>
      <c r="F1172" s="5" t="str">
        <f>FIXED('WinBUGS output'!M1171,2)</f>
        <v>-0.24</v>
      </c>
      <c r="G1172" s="5" t="str">
        <f>FIXED('WinBUGS output'!O1171,2)</f>
        <v>1.04</v>
      </c>
      <c r="H1172" s="37"/>
      <c r="I1172" s="37"/>
      <c r="J1172" s="37"/>
    </row>
    <row r="1173" spans="1:10" x14ac:dyDescent="0.25">
      <c r="A1173">
        <v>25</v>
      </c>
      <c r="B1173">
        <v>31</v>
      </c>
      <c r="C1173" s="5" t="str">
        <f>VLOOKUP(A1173,'WinBUGS output'!A:C,3,FALSE)</f>
        <v>Computerised-CBT (CCBT) with support + TAU</v>
      </c>
      <c r="D1173" s="5" t="str">
        <f>VLOOKUP(B1173,'WinBUGS output'!A:C,3,FALSE)</f>
        <v>Psychoeducational website</v>
      </c>
      <c r="E1173" s="5" t="str">
        <f>FIXED('WinBUGS output'!N1172,2)</f>
        <v>0.12</v>
      </c>
      <c r="F1173" s="5" t="str">
        <f>FIXED('WinBUGS output'!M1172,2)</f>
        <v>-0.53</v>
      </c>
      <c r="G1173" s="5" t="str">
        <f>FIXED('WinBUGS output'!O1172,2)</f>
        <v>0.73</v>
      </c>
      <c r="H1173" s="37"/>
      <c r="I1173" s="37"/>
      <c r="J1173" s="37"/>
    </row>
    <row r="1174" spans="1:10" x14ac:dyDescent="0.25">
      <c r="A1174">
        <v>25</v>
      </c>
      <c r="B1174">
        <v>32</v>
      </c>
      <c r="C1174" s="5" t="str">
        <f>VLOOKUP(A1174,'WinBUGS output'!A:C,3,FALSE)</f>
        <v>Computerised-CBT (CCBT) with support + TAU</v>
      </c>
      <c r="D1174" s="5" t="str">
        <f>VLOOKUP(B1174,'WinBUGS output'!A:C,3,FALSE)</f>
        <v>Tailored computerised psychoeducation and self-help strategies</v>
      </c>
      <c r="E1174" s="5" t="str">
        <f>FIXED('WinBUGS output'!N1173,2)</f>
        <v>0.55</v>
      </c>
      <c r="F1174" s="5" t="str">
        <f>FIXED('WinBUGS output'!M1173,2)</f>
        <v>-0.15</v>
      </c>
      <c r="G1174" s="5" t="str">
        <f>FIXED('WinBUGS output'!O1173,2)</f>
        <v>1.30</v>
      </c>
      <c r="H1174" s="37"/>
      <c r="I1174" s="37"/>
      <c r="J1174" s="37"/>
    </row>
    <row r="1175" spans="1:10" x14ac:dyDescent="0.25">
      <c r="A1175">
        <v>25</v>
      </c>
      <c r="B1175">
        <v>33</v>
      </c>
      <c r="C1175" s="5" t="str">
        <f>VLOOKUP(A1175,'WinBUGS output'!A:C,3,FALSE)</f>
        <v>Computerised-CBT (CCBT) with support + TAU</v>
      </c>
      <c r="D1175" s="5" t="str">
        <f>VLOOKUP(B1175,'WinBUGS output'!A:C,3,FALSE)</f>
        <v>Lifestyle factors discussion</v>
      </c>
      <c r="E1175" s="5" t="str">
        <f>FIXED('WinBUGS output'!N1174,2)</f>
        <v>0.34</v>
      </c>
      <c r="F1175" s="5" t="str">
        <f>FIXED('WinBUGS output'!M1174,2)</f>
        <v>-0.30</v>
      </c>
      <c r="G1175" s="5" t="str">
        <f>FIXED('WinBUGS output'!O1174,2)</f>
        <v>0.98</v>
      </c>
      <c r="H1175" s="37"/>
      <c r="I1175" s="37"/>
      <c r="J1175" s="37"/>
    </row>
    <row r="1176" spans="1:10" x14ac:dyDescent="0.25">
      <c r="A1176">
        <v>25</v>
      </c>
      <c r="B1176">
        <v>34</v>
      </c>
      <c r="C1176" s="5" t="str">
        <f>VLOOKUP(A1176,'WinBUGS output'!A:C,3,FALSE)</f>
        <v>Computerised-CBT (CCBT) with support + TAU</v>
      </c>
      <c r="D1176" s="5" t="str">
        <f>VLOOKUP(B1176,'WinBUGS output'!A:C,3,FALSE)</f>
        <v>Psychoeducational group programme</v>
      </c>
      <c r="E1176" s="5" t="str">
        <f>FIXED('WinBUGS output'!N1175,2)</f>
        <v>0.21</v>
      </c>
      <c r="F1176" s="5" t="str">
        <f>FIXED('WinBUGS output'!M1175,2)</f>
        <v>-0.39</v>
      </c>
      <c r="G1176" s="5" t="str">
        <f>FIXED('WinBUGS output'!O1175,2)</f>
        <v>0.77</v>
      </c>
      <c r="H1176" s="37"/>
      <c r="I1176" s="37"/>
      <c r="J1176" s="37"/>
    </row>
    <row r="1177" spans="1:10" x14ac:dyDescent="0.25">
      <c r="A1177">
        <v>25</v>
      </c>
      <c r="B1177">
        <v>35</v>
      </c>
      <c r="C1177" s="5" t="str">
        <f>VLOOKUP(A1177,'WinBUGS output'!A:C,3,FALSE)</f>
        <v>Computerised-CBT (CCBT) with support + TAU</v>
      </c>
      <c r="D1177" s="5" t="str">
        <f>VLOOKUP(B1177,'WinBUGS output'!A:C,3,FALSE)</f>
        <v>Psychoeducational group programme + TAU</v>
      </c>
      <c r="E1177" s="5" t="str">
        <f>FIXED('WinBUGS output'!N1176,2)</f>
        <v>0.16</v>
      </c>
      <c r="F1177" s="5" t="str">
        <f>FIXED('WinBUGS output'!M1176,2)</f>
        <v>-0.50</v>
      </c>
      <c r="G1177" s="5" t="str">
        <f>FIXED('WinBUGS output'!O1176,2)</f>
        <v>0.78</v>
      </c>
      <c r="H1177" s="37"/>
      <c r="I1177" s="37"/>
      <c r="J1177" s="37"/>
    </row>
    <row r="1178" spans="1:10" x14ac:dyDescent="0.25">
      <c r="A1178">
        <v>25</v>
      </c>
      <c r="B1178">
        <v>36</v>
      </c>
      <c r="C1178" s="5" t="str">
        <f>VLOOKUP(A1178,'WinBUGS output'!A:C,3,FALSE)</f>
        <v>Computerised-CBT (CCBT) with support + TAU</v>
      </c>
      <c r="D1178" s="5" t="str">
        <f>VLOOKUP(B1178,'WinBUGS output'!A:C,3,FALSE)</f>
        <v>Interpersonal psychotherapy (IPT)</v>
      </c>
      <c r="E1178" s="5" t="str">
        <f>FIXED('WinBUGS output'!N1177,2)</f>
        <v>0.13</v>
      </c>
      <c r="F1178" s="5" t="str">
        <f>FIXED('WinBUGS output'!M1177,2)</f>
        <v>-0.43</v>
      </c>
      <c r="G1178" s="5" t="str">
        <f>FIXED('WinBUGS output'!O1177,2)</f>
        <v>0.65</v>
      </c>
      <c r="H1178" s="37"/>
      <c r="I1178" s="37"/>
      <c r="J1178" s="37"/>
    </row>
    <row r="1179" spans="1:10" x14ac:dyDescent="0.25">
      <c r="A1179">
        <v>25</v>
      </c>
      <c r="B1179">
        <v>37</v>
      </c>
      <c r="C1179" s="5" t="str">
        <f>VLOOKUP(A1179,'WinBUGS output'!A:C,3,FALSE)</f>
        <v>Computerised-CBT (CCBT) with support + TAU</v>
      </c>
      <c r="D1179" s="5" t="str">
        <f>VLOOKUP(B1179,'WinBUGS output'!A:C,3,FALSE)</f>
        <v>Non-directive counselling</v>
      </c>
      <c r="E1179" s="5" t="str">
        <f>FIXED('WinBUGS output'!N1178,2)</f>
        <v>0.13</v>
      </c>
      <c r="F1179" s="5" t="str">
        <f>FIXED('WinBUGS output'!M1178,2)</f>
        <v>-0.49</v>
      </c>
      <c r="G1179" s="5" t="str">
        <f>FIXED('WinBUGS output'!O1178,2)</f>
        <v>0.73</v>
      </c>
      <c r="H1179" s="37"/>
      <c r="I1179" s="37"/>
      <c r="J1179" s="37"/>
    </row>
    <row r="1180" spans="1:10" x14ac:dyDescent="0.25">
      <c r="A1180">
        <v>25</v>
      </c>
      <c r="B1180">
        <v>38</v>
      </c>
      <c r="C1180" s="5" t="str">
        <f>VLOOKUP(A1180,'WinBUGS output'!A:C,3,FALSE)</f>
        <v>Computerised-CBT (CCBT) with support + TAU</v>
      </c>
      <c r="D1180" s="5" t="str">
        <f>VLOOKUP(B1180,'WinBUGS output'!A:C,3,FALSE)</f>
        <v>Wheel of wellness counselling</v>
      </c>
      <c r="E1180" s="5" t="str">
        <f>FIXED('WinBUGS output'!N1179,2)</f>
        <v>0.18</v>
      </c>
      <c r="F1180" s="5" t="str">
        <f>FIXED('WinBUGS output'!M1179,2)</f>
        <v>-0.52</v>
      </c>
      <c r="G1180" s="5" t="str">
        <f>FIXED('WinBUGS output'!O1179,2)</f>
        <v>0.87</v>
      </c>
      <c r="H1180" s="37"/>
      <c r="I1180" s="37"/>
      <c r="J1180" s="37"/>
    </row>
    <row r="1181" spans="1:10" x14ac:dyDescent="0.25">
      <c r="A1181">
        <v>25</v>
      </c>
      <c r="B1181">
        <v>39</v>
      </c>
      <c r="C1181" s="5" t="str">
        <f>VLOOKUP(A1181,'WinBUGS output'!A:C,3,FALSE)</f>
        <v>Computerised-CBT (CCBT) with support + TAU</v>
      </c>
      <c r="D1181" s="5" t="str">
        <f>VLOOKUP(B1181,'WinBUGS output'!A:C,3,FALSE)</f>
        <v>Problem solving individual + enhanced TAU</v>
      </c>
      <c r="E1181" s="5" t="str">
        <f>FIXED('WinBUGS output'!N1180,2)</f>
        <v>1.01</v>
      </c>
      <c r="F1181" s="5" t="str">
        <f>FIXED('WinBUGS output'!M1180,2)</f>
        <v>0.12</v>
      </c>
      <c r="G1181" s="5" t="str">
        <f>FIXED('WinBUGS output'!O1180,2)</f>
        <v>1.94</v>
      </c>
      <c r="H1181" s="37"/>
      <c r="I1181" s="37"/>
      <c r="J1181" s="37"/>
    </row>
    <row r="1182" spans="1:10" x14ac:dyDescent="0.25">
      <c r="A1182">
        <v>25</v>
      </c>
      <c r="B1182">
        <v>40</v>
      </c>
      <c r="C1182" s="5" t="str">
        <f>VLOOKUP(A1182,'WinBUGS output'!A:C,3,FALSE)</f>
        <v>Computerised-CBT (CCBT) with support + TAU</v>
      </c>
      <c r="D1182" s="5" t="str">
        <f>VLOOKUP(B1182,'WinBUGS output'!A:C,3,FALSE)</f>
        <v>Behavioural activation (BA)</v>
      </c>
      <c r="E1182" s="5" t="str">
        <f>FIXED('WinBUGS output'!N1181,2)</f>
        <v>-0.54</v>
      </c>
      <c r="F1182" s="5" t="str">
        <f>FIXED('WinBUGS output'!M1181,2)</f>
        <v>-1.16</v>
      </c>
      <c r="G1182" s="5" t="str">
        <f>FIXED('WinBUGS output'!O1181,2)</f>
        <v>0.03</v>
      </c>
      <c r="H1182" s="37"/>
      <c r="I1182" s="37"/>
      <c r="J1182" s="37"/>
    </row>
    <row r="1183" spans="1:10" x14ac:dyDescent="0.25">
      <c r="A1183">
        <v>25</v>
      </c>
      <c r="B1183">
        <v>41</v>
      </c>
      <c r="C1183" s="5" t="str">
        <f>VLOOKUP(A1183,'WinBUGS output'!A:C,3,FALSE)</f>
        <v>Computerised-CBT (CCBT) with support + TAU</v>
      </c>
      <c r="D1183" s="5" t="str">
        <f>VLOOKUP(B1183,'WinBUGS output'!A:C,3,FALSE)</f>
        <v>CBT individual (under 15 sessions)</v>
      </c>
      <c r="E1183" s="5" t="str">
        <f>FIXED('WinBUGS output'!N1182,2)</f>
        <v>-0.28</v>
      </c>
      <c r="F1183" s="5" t="str">
        <f>FIXED('WinBUGS output'!M1182,2)</f>
        <v>-0.86</v>
      </c>
      <c r="G1183" s="5" t="str">
        <f>FIXED('WinBUGS output'!O1182,2)</f>
        <v>0.27</v>
      </c>
      <c r="H1183" s="37"/>
      <c r="I1183" s="37"/>
      <c r="J1183" s="37"/>
    </row>
    <row r="1184" spans="1:10" x14ac:dyDescent="0.25">
      <c r="A1184">
        <v>25</v>
      </c>
      <c r="B1184">
        <v>42</v>
      </c>
      <c r="C1184" s="5" t="str">
        <f>VLOOKUP(A1184,'WinBUGS output'!A:C,3,FALSE)</f>
        <v>Computerised-CBT (CCBT) with support + TAU</v>
      </c>
      <c r="D1184" s="5" t="str">
        <f>VLOOKUP(B1184,'WinBUGS output'!A:C,3,FALSE)</f>
        <v>CBT individual (under 15 sessions) + TAU</v>
      </c>
      <c r="E1184" s="5" t="str">
        <f>FIXED('WinBUGS output'!N1183,2)</f>
        <v>-0.27</v>
      </c>
      <c r="F1184" s="5" t="str">
        <f>FIXED('WinBUGS output'!M1183,2)</f>
        <v>-0.88</v>
      </c>
      <c r="G1184" s="5" t="str">
        <f>FIXED('WinBUGS output'!O1183,2)</f>
        <v>0.30</v>
      </c>
      <c r="H1184" s="37"/>
      <c r="I1184" s="37"/>
      <c r="J1184" s="37"/>
    </row>
    <row r="1185" spans="1:10" x14ac:dyDescent="0.25">
      <c r="A1185">
        <v>25</v>
      </c>
      <c r="B1185">
        <v>43</v>
      </c>
      <c r="C1185" s="5" t="str">
        <f>VLOOKUP(A1185,'WinBUGS output'!A:C,3,FALSE)</f>
        <v>Computerised-CBT (CCBT) with support + TAU</v>
      </c>
      <c r="D1185" s="5" t="str">
        <f>VLOOKUP(B1185,'WinBUGS output'!A:C,3,FALSE)</f>
        <v>CBT individual (over 15 sessions)</v>
      </c>
      <c r="E1185" s="5" t="str">
        <f>FIXED('WinBUGS output'!N1184,2)</f>
        <v>-0.24</v>
      </c>
      <c r="F1185" s="5" t="str">
        <f>FIXED('WinBUGS output'!M1184,2)</f>
        <v>-0.79</v>
      </c>
      <c r="G1185" s="5" t="str">
        <f>FIXED('WinBUGS output'!O1184,2)</f>
        <v>0.26</v>
      </c>
      <c r="H1185" s="37"/>
      <c r="I1185" s="37"/>
      <c r="J1185" s="37"/>
    </row>
    <row r="1186" spans="1:10" x14ac:dyDescent="0.25">
      <c r="A1186">
        <v>25</v>
      </c>
      <c r="B1186">
        <v>44</v>
      </c>
      <c r="C1186" s="5" t="str">
        <f>VLOOKUP(A1186,'WinBUGS output'!A:C,3,FALSE)</f>
        <v>Computerised-CBT (CCBT) with support + TAU</v>
      </c>
      <c r="D1186" s="5" t="str">
        <f>VLOOKUP(B1186,'WinBUGS output'!A:C,3,FALSE)</f>
        <v>CBT individual (over 15 sessions) + TAU</v>
      </c>
      <c r="E1186" s="5" t="str">
        <f>FIXED('WinBUGS output'!N1185,2)</f>
        <v>0.44</v>
      </c>
      <c r="F1186" s="5" t="str">
        <f>FIXED('WinBUGS output'!M1185,2)</f>
        <v>-0.46</v>
      </c>
      <c r="G1186" s="5" t="str">
        <f>FIXED('WinBUGS output'!O1185,2)</f>
        <v>1.43</v>
      </c>
      <c r="H1186" s="37"/>
      <c r="I1186" s="37"/>
      <c r="J1186" s="37"/>
    </row>
    <row r="1187" spans="1:10" x14ac:dyDescent="0.25">
      <c r="A1187">
        <v>25</v>
      </c>
      <c r="B1187">
        <v>45</v>
      </c>
      <c r="C1187" s="5" t="str">
        <f>VLOOKUP(A1187,'WinBUGS output'!A:C,3,FALSE)</f>
        <v>Computerised-CBT (CCBT) with support + TAU</v>
      </c>
      <c r="D1187" s="5" t="str">
        <f>VLOOKUP(B1187,'WinBUGS output'!A:C,3,FALSE)</f>
        <v>Rational emotive behaviour therapy (REBT) individual</v>
      </c>
      <c r="E1187" s="5" t="str">
        <f>FIXED('WinBUGS output'!N1186,2)</f>
        <v>-0.24</v>
      </c>
      <c r="F1187" s="5" t="str">
        <f>FIXED('WinBUGS output'!M1186,2)</f>
        <v>-0.90</v>
      </c>
      <c r="G1187" s="5" t="str">
        <f>FIXED('WinBUGS output'!O1186,2)</f>
        <v>0.39</v>
      </c>
      <c r="H1187" s="37"/>
      <c r="I1187" s="37"/>
      <c r="J1187" s="37"/>
    </row>
    <row r="1188" spans="1:10" x14ac:dyDescent="0.25">
      <c r="A1188">
        <v>25</v>
      </c>
      <c r="B1188">
        <v>46</v>
      </c>
      <c r="C1188" s="5" t="str">
        <f>VLOOKUP(A1188,'WinBUGS output'!A:C,3,FALSE)</f>
        <v>Computerised-CBT (CCBT) with support + TAU</v>
      </c>
      <c r="D1188" s="5" t="str">
        <f>VLOOKUP(B1188,'WinBUGS output'!A:C,3,FALSE)</f>
        <v>Third-wave cognitive therapy individual</v>
      </c>
      <c r="E1188" s="5" t="str">
        <f>FIXED('WinBUGS output'!N1187,2)</f>
        <v>-0.36</v>
      </c>
      <c r="F1188" s="5" t="str">
        <f>FIXED('WinBUGS output'!M1187,2)</f>
        <v>-0.98</v>
      </c>
      <c r="G1188" s="5" t="str">
        <f>FIXED('WinBUGS output'!O1187,2)</f>
        <v>0.22</v>
      </c>
      <c r="H1188" s="37"/>
      <c r="I1188" s="37"/>
      <c r="J1188" s="37"/>
    </row>
    <row r="1189" spans="1:10" x14ac:dyDescent="0.25">
      <c r="A1189">
        <v>25</v>
      </c>
      <c r="B1189">
        <v>47</v>
      </c>
      <c r="C1189" s="5" t="str">
        <f>VLOOKUP(A1189,'WinBUGS output'!A:C,3,FALSE)</f>
        <v>Computerised-CBT (CCBT) with support + TAU</v>
      </c>
      <c r="D1189" s="5" t="str">
        <f>VLOOKUP(B1189,'WinBUGS output'!A:C,3,FALSE)</f>
        <v>Third-wave cognitive therapy individual + TAU</v>
      </c>
      <c r="E1189" s="5" t="str">
        <f>FIXED('WinBUGS output'!N1188,2)</f>
        <v>-0.35</v>
      </c>
      <c r="F1189" s="5" t="str">
        <f>FIXED('WinBUGS output'!M1188,2)</f>
        <v>-1.06</v>
      </c>
      <c r="G1189" s="5" t="str">
        <f>FIXED('WinBUGS output'!O1188,2)</f>
        <v>0.31</v>
      </c>
      <c r="H1189" s="37"/>
      <c r="I1189" s="37"/>
      <c r="J1189" s="37"/>
    </row>
    <row r="1190" spans="1:10" x14ac:dyDescent="0.25">
      <c r="A1190">
        <v>25</v>
      </c>
      <c r="B1190">
        <v>48</v>
      </c>
      <c r="C1190" s="5" t="str">
        <f>VLOOKUP(A1190,'WinBUGS output'!A:C,3,FALSE)</f>
        <v>Computerised-CBT (CCBT) with support + TAU</v>
      </c>
      <c r="D1190" s="5" t="str">
        <f>VLOOKUP(B1190,'WinBUGS output'!A:C,3,FALSE)</f>
        <v>CBT group (under 15 sessions)</v>
      </c>
      <c r="E1190" s="5" t="str">
        <f>FIXED('WinBUGS output'!N1189,2)</f>
        <v>0.09</v>
      </c>
      <c r="F1190" s="5" t="str">
        <f>FIXED('WinBUGS output'!M1189,2)</f>
        <v>-0.54</v>
      </c>
      <c r="G1190" s="5" t="str">
        <f>FIXED('WinBUGS output'!O1189,2)</f>
        <v>0.66</v>
      </c>
      <c r="H1190" s="37"/>
      <c r="I1190" s="37"/>
      <c r="J1190" s="37"/>
    </row>
    <row r="1191" spans="1:10" x14ac:dyDescent="0.25">
      <c r="A1191">
        <v>25</v>
      </c>
      <c r="B1191">
        <v>49</v>
      </c>
      <c r="C1191" s="5" t="str">
        <f>VLOOKUP(A1191,'WinBUGS output'!A:C,3,FALSE)</f>
        <v>Computerised-CBT (CCBT) with support + TAU</v>
      </c>
      <c r="D1191" s="5" t="str">
        <f>VLOOKUP(B1191,'WinBUGS output'!A:C,3,FALSE)</f>
        <v>CBT group (under 15 sessions) + TAU</v>
      </c>
      <c r="E1191" s="5" t="str">
        <f>FIXED('WinBUGS output'!N1190,2)</f>
        <v>0.02</v>
      </c>
      <c r="F1191" s="5" t="str">
        <f>FIXED('WinBUGS output'!M1190,2)</f>
        <v>-0.61</v>
      </c>
      <c r="G1191" s="5" t="str">
        <f>FIXED('WinBUGS output'!O1190,2)</f>
        <v>0.60</v>
      </c>
      <c r="H1191" s="37"/>
      <c r="I1191" s="37"/>
      <c r="J1191" s="37"/>
    </row>
    <row r="1192" spans="1:10" x14ac:dyDescent="0.25">
      <c r="A1192">
        <v>25</v>
      </c>
      <c r="B1192">
        <v>50</v>
      </c>
      <c r="C1192" s="5" t="str">
        <f>VLOOKUP(A1192,'WinBUGS output'!A:C,3,FALSE)</f>
        <v>Computerised-CBT (CCBT) with support + TAU</v>
      </c>
      <c r="D1192" s="5" t="str">
        <f>VLOOKUP(B1192,'WinBUGS output'!A:C,3,FALSE)</f>
        <v>Coping with Depression course (group)</v>
      </c>
      <c r="E1192" s="5" t="str">
        <f>FIXED('WinBUGS output'!N1191,2)</f>
        <v>0.21</v>
      </c>
      <c r="F1192" s="5" t="str">
        <f>FIXED('WinBUGS output'!M1191,2)</f>
        <v>-0.40</v>
      </c>
      <c r="G1192" s="5" t="str">
        <f>FIXED('WinBUGS output'!O1191,2)</f>
        <v>0.81</v>
      </c>
      <c r="H1192" s="37"/>
      <c r="I1192" s="37"/>
      <c r="J1192" s="37"/>
    </row>
    <row r="1193" spans="1:10" x14ac:dyDescent="0.25">
      <c r="A1193">
        <v>25</v>
      </c>
      <c r="B1193">
        <v>51</v>
      </c>
      <c r="C1193" s="5" t="str">
        <f>VLOOKUP(A1193,'WinBUGS output'!A:C,3,FALSE)</f>
        <v>Computerised-CBT (CCBT) with support + TAU</v>
      </c>
      <c r="D1193" s="5" t="str">
        <f>VLOOKUP(B1193,'WinBUGS output'!A:C,3,FALSE)</f>
        <v>Third-wave cognitive therapy group</v>
      </c>
      <c r="E1193" s="5" t="str">
        <f>FIXED('WinBUGS output'!N1192,2)</f>
        <v>0.21</v>
      </c>
      <c r="F1193" s="5" t="str">
        <f>FIXED('WinBUGS output'!M1192,2)</f>
        <v>-0.39</v>
      </c>
      <c r="G1193" s="5" t="str">
        <f>FIXED('WinBUGS output'!O1192,2)</f>
        <v>0.78</v>
      </c>
      <c r="H1193" s="37"/>
      <c r="I1193" s="37"/>
      <c r="J1193" s="37"/>
    </row>
    <row r="1194" spans="1:10" x14ac:dyDescent="0.25">
      <c r="A1194">
        <v>25</v>
      </c>
      <c r="B1194">
        <v>52</v>
      </c>
      <c r="C1194" s="5" t="str">
        <f>VLOOKUP(A1194,'WinBUGS output'!A:C,3,FALSE)</f>
        <v>Computerised-CBT (CCBT) with support + TAU</v>
      </c>
      <c r="D1194" s="5" t="str">
        <f>VLOOKUP(B1194,'WinBUGS output'!A:C,3,FALSE)</f>
        <v>Third-wave cognitive therapy group + TAU</v>
      </c>
      <c r="E1194" s="5" t="str">
        <f>FIXED('WinBUGS output'!N1193,2)</f>
        <v>0.11</v>
      </c>
      <c r="F1194" s="5" t="str">
        <f>FIXED('WinBUGS output'!M1193,2)</f>
        <v>-0.59</v>
      </c>
      <c r="G1194" s="5" t="str">
        <f>FIXED('WinBUGS output'!O1193,2)</f>
        <v>0.77</v>
      </c>
      <c r="H1194" s="37"/>
      <c r="I1194" s="37"/>
      <c r="J1194" s="37"/>
    </row>
    <row r="1195" spans="1:10" x14ac:dyDescent="0.25">
      <c r="A1195">
        <v>25</v>
      </c>
      <c r="B1195">
        <v>53</v>
      </c>
      <c r="C1195" s="5" t="str">
        <f>VLOOKUP(A1195,'WinBUGS output'!A:C,3,FALSE)</f>
        <v>Computerised-CBT (CCBT) with support + TAU</v>
      </c>
      <c r="D1195" s="5" t="str">
        <f>VLOOKUP(B1195,'WinBUGS output'!A:C,3,FALSE)</f>
        <v>CBT individual (over 15 sessions) + any TCA</v>
      </c>
      <c r="E1195" s="5" t="str">
        <f>FIXED('WinBUGS output'!N1194,2)</f>
        <v>-0.45</v>
      </c>
      <c r="F1195" s="5" t="str">
        <f>FIXED('WinBUGS output'!M1194,2)</f>
        <v>-1.12</v>
      </c>
      <c r="G1195" s="5" t="str">
        <f>FIXED('WinBUGS output'!O1194,2)</f>
        <v>0.21</v>
      </c>
      <c r="H1195" s="37"/>
      <c r="I1195" s="37"/>
      <c r="J1195" s="37"/>
    </row>
    <row r="1196" spans="1:10" x14ac:dyDescent="0.25">
      <c r="A1196">
        <v>25</v>
      </c>
      <c r="B1196">
        <v>54</v>
      </c>
      <c r="C1196" s="5" t="str">
        <f>VLOOKUP(A1196,'WinBUGS output'!A:C,3,FALSE)</f>
        <v>Computerised-CBT (CCBT) with support + TAU</v>
      </c>
      <c r="D1196" s="5" t="str">
        <f>VLOOKUP(B1196,'WinBUGS output'!A:C,3,FALSE)</f>
        <v>CBT individual (over 15 sessions) + imipramine</v>
      </c>
      <c r="E1196" s="5" t="str">
        <f>FIXED('WinBUGS output'!N1195,2)</f>
        <v>-0.49</v>
      </c>
      <c r="F1196" s="5" t="str">
        <f>FIXED('WinBUGS output'!M1195,2)</f>
        <v>-1.23</v>
      </c>
      <c r="G1196" s="5" t="str">
        <f>FIXED('WinBUGS output'!O1195,2)</f>
        <v>0.23</v>
      </c>
      <c r="H1196" s="37"/>
      <c r="I1196" s="37"/>
      <c r="J1196" s="37"/>
    </row>
    <row r="1197" spans="1:10" x14ac:dyDescent="0.25">
      <c r="A1197">
        <v>25</v>
      </c>
      <c r="B1197">
        <v>55</v>
      </c>
      <c r="C1197" s="5" t="str">
        <f>VLOOKUP(A1197,'WinBUGS output'!A:C,3,FALSE)</f>
        <v>Computerised-CBT (CCBT) with support + TAU</v>
      </c>
      <c r="D1197" s="5" t="str">
        <f>VLOOKUP(B1197,'WinBUGS output'!A:C,3,FALSE)</f>
        <v>Supportive psychotherapy + any SSRI</v>
      </c>
      <c r="E1197" s="5" t="str">
        <f>FIXED('WinBUGS output'!N1196,2)</f>
        <v>-1.02</v>
      </c>
      <c r="F1197" s="5" t="str">
        <f>FIXED('WinBUGS output'!M1196,2)</f>
        <v>-2.54</v>
      </c>
      <c r="G1197" s="5" t="str">
        <f>FIXED('WinBUGS output'!O1196,2)</f>
        <v>0.51</v>
      </c>
      <c r="H1197" s="37"/>
      <c r="I1197" s="37"/>
      <c r="J1197" s="37"/>
    </row>
    <row r="1198" spans="1:10" x14ac:dyDescent="0.25">
      <c r="A1198">
        <v>25</v>
      </c>
      <c r="B1198">
        <v>56</v>
      </c>
      <c r="C1198" s="5" t="str">
        <f>VLOOKUP(A1198,'WinBUGS output'!A:C,3,FALSE)</f>
        <v>Computerised-CBT (CCBT) with support + TAU</v>
      </c>
      <c r="D1198" s="5" t="str">
        <f>VLOOKUP(B1198,'WinBUGS output'!A:C,3,FALSE)</f>
        <v>Interpersonal psychotherapy (IPT) + any AD</v>
      </c>
      <c r="E1198" s="5" t="str">
        <f>FIXED('WinBUGS output'!N1197,2)</f>
        <v>-1.14</v>
      </c>
      <c r="F1198" s="5" t="str">
        <f>FIXED('WinBUGS output'!M1197,2)</f>
        <v>-1.94</v>
      </c>
      <c r="G1198" s="5" t="str">
        <f>FIXED('WinBUGS output'!O1197,2)</f>
        <v>-0.34</v>
      </c>
      <c r="H1198" s="37"/>
      <c r="I1198" s="37"/>
      <c r="J1198" s="37"/>
    </row>
    <row r="1199" spans="1:10" x14ac:dyDescent="0.25">
      <c r="A1199">
        <v>25</v>
      </c>
      <c r="B1199">
        <v>57</v>
      </c>
      <c r="C1199" s="5" t="str">
        <f>VLOOKUP(A1199,'WinBUGS output'!A:C,3,FALSE)</f>
        <v>Computerised-CBT (CCBT) with support + TAU</v>
      </c>
      <c r="D1199" s="5" t="str">
        <f>VLOOKUP(B1199,'WinBUGS output'!A:C,3,FALSE)</f>
        <v>Short-term psychodynamic psychotherapy individual + Any AD</v>
      </c>
      <c r="E1199" s="5" t="str">
        <f>FIXED('WinBUGS output'!N1198,2)</f>
        <v>-0.79</v>
      </c>
      <c r="F1199" s="5" t="str">
        <f>FIXED('WinBUGS output'!M1198,2)</f>
        <v>-1.59</v>
      </c>
      <c r="G1199" s="5" t="str">
        <f>FIXED('WinBUGS output'!O1198,2)</f>
        <v>-0.01</v>
      </c>
      <c r="H1199" s="37"/>
      <c r="I1199" s="37"/>
      <c r="J1199" s="37"/>
    </row>
    <row r="1200" spans="1:10" x14ac:dyDescent="0.25">
      <c r="A1200">
        <v>25</v>
      </c>
      <c r="B1200">
        <v>58</v>
      </c>
      <c r="C1200" s="5" t="str">
        <f>VLOOKUP(A1200,'WinBUGS output'!A:C,3,FALSE)</f>
        <v>Computerised-CBT (CCBT) with support + TAU</v>
      </c>
      <c r="D1200" s="5" t="str">
        <f>VLOOKUP(B1200,'WinBUGS output'!A:C,3,FALSE)</f>
        <v>Short-term psychodynamic psychotherapy individual + any SSRI</v>
      </c>
      <c r="E1200" s="5" t="str">
        <f>FIXED('WinBUGS output'!N1199,2)</f>
        <v>-0.79</v>
      </c>
      <c r="F1200" s="5" t="str">
        <f>FIXED('WinBUGS output'!M1199,2)</f>
        <v>-2.09</v>
      </c>
      <c r="G1200" s="5" t="str">
        <f>FIXED('WinBUGS output'!O1199,2)</f>
        <v>0.49</v>
      </c>
      <c r="H1200" s="37"/>
      <c r="I1200" s="37"/>
      <c r="J1200" s="37"/>
    </row>
    <row r="1201" spans="1:10" x14ac:dyDescent="0.25">
      <c r="A1201">
        <v>25</v>
      </c>
      <c r="B1201">
        <v>59</v>
      </c>
      <c r="C1201" s="5" t="str">
        <f>VLOOKUP(A1201,'WinBUGS output'!A:C,3,FALSE)</f>
        <v>Computerised-CBT (CCBT) with support + TAU</v>
      </c>
      <c r="D1201" s="5" t="str">
        <f>VLOOKUP(B1201,'WinBUGS output'!A:C,3,FALSE)</f>
        <v>CBT individual (over 15 sessions) + Pill placebo</v>
      </c>
      <c r="E1201" s="5" t="str">
        <f>FIXED('WinBUGS output'!N1200,2)</f>
        <v>-0.98</v>
      </c>
      <c r="F1201" s="5" t="str">
        <f>FIXED('WinBUGS output'!M1200,2)</f>
        <v>-1.79</v>
      </c>
      <c r="G1201" s="5" t="str">
        <f>FIXED('WinBUGS output'!O1200,2)</f>
        <v>-0.17</v>
      </c>
      <c r="H1201" s="37"/>
      <c r="I1201" s="37"/>
      <c r="J1201" s="37"/>
    </row>
    <row r="1202" spans="1:10" x14ac:dyDescent="0.25">
      <c r="A1202">
        <v>25</v>
      </c>
      <c r="B1202">
        <v>60</v>
      </c>
      <c r="C1202" s="5" t="str">
        <f>VLOOKUP(A1202,'WinBUGS output'!A:C,3,FALSE)</f>
        <v>Computerised-CBT (CCBT) with support + TAU</v>
      </c>
      <c r="D1202" s="5" t="str">
        <f>VLOOKUP(B1202,'WinBUGS output'!A:C,3,FALSE)</f>
        <v>Exercise + Sertraline</v>
      </c>
      <c r="E1202" s="5" t="str">
        <f>FIXED('WinBUGS output'!N1201,2)</f>
        <v>-0.77</v>
      </c>
      <c r="F1202" s="5" t="str">
        <f>FIXED('WinBUGS output'!M1201,2)</f>
        <v>-1.57</v>
      </c>
      <c r="G1202" s="5" t="str">
        <f>FIXED('WinBUGS output'!O1201,2)</f>
        <v>0.00</v>
      </c>
      <c r="H1202" s="37"/>
      <c r="I1202" s="37"/>
      <c r="J1202" s="37"/>
    </row>
    <row r="1203" spans="1:10" x14ac:dyDescent="0.25">
      <c r="A1203">
        <v>25</v>
      </c>
      <c r="B1203">
        <v>61</v>
      </c>
      <c r="C1203" s="5" t="str">
        <f>VLOOKUP(A1203,'WinBUGS output'!A:C,3,FALSE)</f>
        <v>Computerised-CBT (CCBT) with support + TAU</v>
      </c>
      <c r="D1203" s="5" t="str">
        <f>VLOOKUP(B1203,'WinBUGS output'!A:C,3,FALSE)</f>
        <v>Cognitive bibliotherapy + escitalopram</v>
      </c>
      <c r="E1203" s="5" t="str">
        <f>FIXED('WinBUGS output'!N1202,2)</f>
        <v>0.08</v>
      </c>
      <c r="F1203" s="5" t="str">
        <f>FIXED('WinBUGS output'!M1202,2)</f>
        <v>-0.75</v>
      </c>
      <c r="G1203" s="5" t="str">
        <f>FIXED('WinBUGS output'!O1202,2)</f>
        <v>0.90</v>
      </c>
      <c r="H1203" s="37"/>
      <c r="I1203" s="37"/>
      <c r="J1203" s="37"/>
    </row>
    <row r="1204" spans="1:10" x14ac:dyDescent="0.25">
      <c r="A1204">
        <v>26</v>
      </c>
      <c r="B1204">
        <v>27</v>
      </c>
      <c r="C1204" s="5" t="str">
        <f>VLOOKUP(A1204,'WinBUGS output'!A:C,3,FALSE)</f>
        <v>Cognitive bibliotherapy</v>
      </c>
      <c r="D1204" s="5" t="str">
        <f>VLOOKUP(B1204,'WinBUGS output'!A:C,3,FALSE)</f>
        <v>Cognitive bibliotherapy + TAU</v>
      </c>
      <c r="E1204" s="5" t="str">
        <f>FIXED('WinBUGS output'!N1203,2)</f>
        <v>0.26</v>
      </c>
      <c r="F1204" s="5" t="str">
        <f>FIXED('WinBUGS output'!M1203,2)</f>
        <v>-0.19</v>
      </c>
      <c r="G1204" s="5" t="str">
        <f>FIXED('WinBUGS output'!O1203,2)</f>
        <v>0.80</v>
      </c>
      <c r="H1204" s="37"/>
      <c r="I1204" s="37"/>
      <c r="J1204" s="37"/>
    </row>
    <row r="1205" spans="1:10" x14ac:dyDescent="0.25">
      <c r="A1205">
        <v>26</v>
      </c>
      <c r="B1205">
        <v>28</v>
      </c>
      <c r="C1205" s="5" t="str">
        <f>VLOOKUP(A1205,'WinBUGS output'!A:C,3,FALSE)</f>
        <v>Cognitive bibliotherapy</v>
      </c>
      <c r="D1205" s="5" t="str">
        <f>VLOOKUP(B1205,'WinBUGS output'!A:C,3,FALSE)</f>
        <v>Computerised mindfulness intervention</v>
      </c>
      <c r="E1205" s="5" t="str">
        <f>FIXED('WinBUGS output'!N1204,2)</f>
        <v>-0.03</v>
      </c>
      <c r="F1205" s="5" t="str">
        <f>FIXED('WinBUGS output'!M1204,2)</f>
        <v>-0.61</v>
      </c>
      <c r="G1205" s="5" t="str">
        <f>FIXED('WinBUGS output'!O1204,2)</f>
        <v>0.48</v>
      </c>
      <c r="H1205" s="37"/>
      <c r="I1205" s="37"/>
      <c r="J1205" s="37"/>
    </row>
    <row r="1206" spans="1:10" x14ac:dyDescent="0.25">
      <c r="A1206">
        <v>26</v>
      </c>
      <c r="B1206">
        <v>29</v>
      </c>
      <c r="C1206" s="5" t="str">
        <f>VLOOKUP(A1206,'WinBUGS output'!A:C,3,FALSE)</f>
        <v>Cognitive bibliotherapy</v>
      </c>
      <c r="D1206" s="5" t="str">
        <f>VLOOKUP(B1206,'WinBUGS output'!A:C,3,FALSE)</f>
        <v>Computerised-CBT (CCBT)</v>
      </c>
      <c r="E1206" s="5" t="str">
        <f>FIXED('WinBUGS output'!N1205,2)</f>
        <v>-0.13</v>
      </c>
      <c r="F1206" s="5" t="str">
        <f>FIXED('WinBUGS output'!M1205,2)</f>
        <v>-0.42</v>
      </c>
      <c r="G1206" s="5" t="str">
        <f>FIXED('WinBUGS output'!O1205,2)</f>
        <v>0.14</v>
      </c>
      <c r="H1206" s="37" t="s">
        <v>2614</v>
      </c>
      <c r="I1206" s="37" t="s">
        <v>2674</v>
      </c>
      <c r="J1206" s="37" t="s">
        <v>2624</v>
      </c>
    </row>
    <row r="1207" spans="1:10" x14ac:dyDescent="0.25">
      <c r="A1207">
        <v>26</v>
      </c>
      <c r="B1207">
        <v>30</v>
      </c>
      <c r="C1207" s="5" t="str">
        <f>VLOOKUP(A1207,'WinBUGS output'!A:C,3,FALSE)</f>
        <v>Cognitive bibliotherapy</v>
      </c>
      <c r="D1207" s="5" t="str">
        <f>VLOOKUP(B1207,'WinBUGS output'!A:C,3,FALSE)</f>
        <v>Online positive psychological intervention</v>
      </c>
      <c r="E1207" s="5" t="str">
        <f>FIXED('WinBUGS output'!N1206,2)</f>
        <v>0.23</v>
      </c>
      <c r="F1207" s="5" t="str">
        <f>FIXED('WinBUGS output'!M1206,2)</f>
        <v>-0.19</v>
      </c>
      <c r="G1207" s="5" t="str">
        <f>FIXED('WinBUGS output'!O1206,2)</f>
        <v>0.73</v>
      </c>
      <c r="H1207" s="37"/>
      <c r="I1207" s="37"/>
      <c r="J1207" s="37"/>
    </row>
    <row r="1208" spans="1:10" x14ac:dyDescent="0.25">
      <c r="A1208">
        <v>26</v>
      </c>
      <c r="B1208">
        <v>31</v>
      </c>
      <c r="C1208" s="5" t="str">
        <f>VLOOKUP(A1208,'WinBUGS output'!A:C,3,FALSE)</f>
        <v>Cognitive bibliotherapy</v>
      </c>
      <c r="D1208" s="5" t="str">
        <f>VLOOKUP(B1208,'WinBUGS output'!A:C,3,FALSE)</f>
        <v>Psychoeducational website</v>
      </c>
      <c r="E1208" s="5" t="str">
        <f>FIXED('WinBUGS output'!N1207,2)</f>
        <v>-0.05</v>
      </c>
      <c r="F1208" s="5" t="str">
        <f>FIXED('WinBUGS output'!M1207,2)</f>
        <v>-0.51</v>
      </c>
      <c r="G1208" s="5" t="str">
        <f>FIXED('WinBUGS output'!O1207,2)</f>
        <v>0.38</v>
      </c>
      <c r="H1208" s="37"/>
      <c r="I1208" s="37"/>
      <c r="J1208" s="37"/>
    </row>
    <row r="1209" spans="1:10" x14ac:dyDescent="0.25">
      <c r="A1209">
        <v>26</v>
      </c>
      <c r="B1209">
        <v>32</v>
      </c>
      <c r="C1209" s="5" t="str">
        <f>VLOOKUP(A1209,'WinBUGS output'!A:C,3,FALSE)</f>
        <v>Cognitive bibliotherapy</v>
      </c>
      <c r="D1209" s="5" t="str">
        <f>VLOOKUP(B1209,'WinBUGS output'!A:C,3,FALSE)</f>
        <v>Tailored computerised psychoeducation and self-help strategies</v>
      </c>
      <c r="E1209" s="5" t="str">
        <f>FIXED('WinBUGS output'!N1208,2)</f>
        <v>0.36</v>
      </c>
      <c r="F1209" s="5" t="str">
        <f>FIXED('WinBUGS output'!M1208,2)</f>
        <v>-0.13</v>
      </c>
      <c r="G1209" s="5" t="str">
        <f>FIXED('WinBUGS output'!O1208,2)</f>
        <v>1.02</v>
      </c>
      <c r="H1209" s="37"/>
      <c r="I1209" s="37"/>
      <c r="J1209" s="37"/>
    </row>
    <row r="1210" spans="1:10" x14ac:dyDescent="0.25">
      <c r="A1210">
        <v>26</v>
      </c>
      <c r="B1210">
        <v>33</v>
      </c>
      <c r="C1210" s="5" t="str">
        <f>VLOOKUP(A1210,'WinBUGS output'!A:C,3,FALSE)</f>
        <v>Cognitive bibliotherapy</v>
      </c>
      <c r="D1210" s="5" t="str">
        <f>VLOOKUP(B1210,'WinBUGS output'!A:C,3,FALSE)</f>
        <v>Lifestyle factors discussion</v>
      </c>
      <c r="E1210" s="5" t="str">
        <f>FIXED('WinBUGS output'!N1209,2)</f>
        <v>0.17</v>
      </c>
      <c r="F1210" s="5" t="str">
        <f>FIXED('WinBUGS output'!M1209,2)</f>
        <v>-0.27</v>
      </c>
      <c r="G1210" s="5" t="str">
        <f>FIXED('WinBUGS output'!O1209,2)</f>
        <v>0.65</v>
      </c>
      <c r="H1210" s="37"/>
      <c r="I1210" s="37"/>
      <c r="J1210" s="37"/>
    </row>
    <row r="1211" spans="1:10" x14ac:dyDescent="0.25">
      <c r="A1211">
        <v>26</v>
      </c>
      <c r="B1211">
        <v>34</v>
      </c>
      <c r="C1211" s="5" t="str">
        <f>VLOOKUP(A1211,'WinBUGS output'!A:C,3,FALSE)</f>
        <v>Cognitive bibliotherapy</v>
      </c>
      <c r="D1211" s="5" t="str">
        <f>VLOOKUP(B1211,'WinBUGS output'!A:C,3,FALSE)</f>
        <v>Psychoeducational group programme</v>
      </c>
      <c r="E1211" s="5" t="str">
        <f>FIXED('WinBUGS output'!N1210,2)</f>
        <v>0.04</v>
      </c>
      <c r="F1211" s="5" t="str">
        <f>FIXED('WinBUGS output'!M1210,2)</f>
        <v>-0.34</v>
      </c>
      <c r="G1211" s="5" t="str">
        <f>FIXED('WinBUGS output'!O1210,2)</f>
        <v>0.42</v>
      </c>
      <c r="H1211" s="37" t="s">
        <v>2538</v>
      </c>
      <c r="I1211" s="37" t="s">
        <v>2622</v>
      </c>
      <c r="J1211" s="37" t="s">
        <v>2669</v>
      </c>
    </row>
    <row r="1212" spans="1:10" x14ac:dyDescent="0.25">
      <c r="A1212">
        <v>26</v>
      </c>
      <c r="B1212">
        <v>35</v>
      </c>
      <c r="C1212" s="5" t="str">
        <f>VLOOKUP(A1212,'WinBUGS output'!A:C,3,FALSE)</f>
        <v>Cognitive bibliotherapy</v>
      </c>
      <c r="D1212" s="5" t="str">
        <f>VLOOKUP(B1212,'WinBUGS output'!A:C,3,FALSE)</f>
        <v>Psychoeducational group programme + TAU</v>
      </c>
      <c r="E1212" s="5" t="str">
        <f>FIXED('WinBUGS output'!N1211,2)</f>
        <v>-0.01</v>
      </c>
      <c r="F1212" s="5" t="str">
        <f>FIXED('WinBUGS output'!M1211,2)</f>
        <v>-0.52</v>
      </c>
      <c r="G1212" s="5" t="str">
        <f>FIXED('WinBUGS output'!O1211,2)</f>
        <v>0.46</v>
      </c>
      <c r="H1212" s="37"/>
      <c r="I1212" s="37"/>
      <c r="J1212" s="37"/>
    </row>
    <row r="1213" spans="1:10" x14ac:dyDescent="0.25">
      <c r="A1213">
        <v>26</v>
      </c>
      <c r="B1213">
        <v>36</v>
      </c>
      <c r="C1213" s="5" t="str">
        <f>VLOOKUP(A1213,'WinBUGS output'!A:C,3,FALSE)</f>
        <v>Cognitive bibliotherapy</v>
      </c>
      <c r="D1213" s="5" t="str">
        <f>VLOOKUP(B1213,'WinBUGS output'!A:C,3,FALSE)</f>
        <v>Interpersonal psychotherapy (IPT)</v>
      </c>
      <c r="E1213" s="5" t="str">
        <f>FIXED('WinBUGS output'!N1212,2)</f>
        <v>-0.05</v>
      </c>
      <c r="F1213" s="5" t="str">
        <f>FIXED('WinBUGS output'!M1212,2)</f>
        <v>-0.42</v>
      </c>
      <c r="G1213" s="5" t="str">
        <f>FIXED('WinBUGS output'!O1212,2)</f>
        <v>0.33</v>
      </c>
      <c r="H1213" s="37"/>
      <c r="I1213" s="37"/>
      <c r="J1213" s="37"/>
    </row>
    <row r="1214" spans="1:10" x14ac:dyDescent="0.25">
      <c r="A1214">
        <v>26</v>
      </c>
      <c r="B1214">
        <v>37</v>
      </c>
      <c r="C1214" s="5" t="str">
        <f>VLOOKUP(A1214,'WinBUGS output'!A:C,3,FALSE)</f>
        <v>Cognitive bibliotherapy</v>
      </c>
      <c r="D1214" s="5" t="str">
        <f>VLOOKUP(B1214,'WinBUGS output'!A:C,3,FALSE)</f>
        <v>Non-directive counselling</v>
      </c>
      <c r="E1214" s="5" t="str">
        <f>FIXED('WinBUGS output'!N1213,2)</f>
        <v>-0.04</v>
      </c>
      <c r="F1214" s="5" t="str">
        <f>FIXED('WinBUGS output'!M1213,2)</f>
        <v>-0.50</v>
      </c>
      <c r="G1214" s="5" t="str">
        <f>FIXED('WinBUGS output'!O1213,2)</f>
        <v>0.43</v>
      </c>
      <c r="H1214" s="37"/>
      <c r="I1214" s="37"/>
      <c r="J1214" s="37"/>
    </row>
    <row r="1215" spans="1:10" x14ac:dyDescent="0.25">
      <c r="A1215">
        <v>26</v>
      </c>
      <c r="B1215">
        <v>38</v>
      </c>
      <c r="C1215" s="5" t="str">
        <f>VLOOKUP(A1215,'WinBUGS output'!A:C,3,FALSE)</f>
        <v>Cognitive bibliotherapy</v>
      </c>
      <c r="D1215" s="5" t="str">
        <f>VLOOKUP(B1215,'WinBUGS output'!A:C,3,FALSE)</f>
        <v>Wheel of wellness counselling</v>
      </c>
      <c r="E1215" s="5" t="str">
        <f>FIXED('WinBUGS output'!N1214,2)</f>
        <v>0.01</v>
      </c>
      <c r="F1215" s="5" t="str">
        <f>FIXED('WinBUGS output'!M1214,2)</f>
        <v>-0.57</v>
      </c>
      <c r="G1215" s="5" t="str">
        <f>FIXED('WinBUGS output'!O1214,2)</f>
        <v>0.60</v>
      </c>
      <c r="H1215" s="37"/>
      <c r="I1215" s="37"/>
      <c r="J1215" s="37"/>
    </row>
    <row r="1216" spans="1:10" x14ac:dyDescent="0.25">
      <c r="A1216">
        <v>26</v>
      </c>
      <c r="B1216">
        <v>39</v>
      </c>
      <c r="C1216" s="5" t="str">
        <f>VLOOKUP(A1216,'WinBUGS output'!A:C,3,FALSE)</f>
        <v>Cognitive bibliotherapy</v>
      </c>
      <c r="D1216" s="5" t="str">
        <f>VLOOKUP(B1216,'WinBUGS output'!A:C,3,FALSE)</f>
        <v>Problem solving individual + enhanced TAU</v>
      </c>
      <c r="E1216" s="5" t="str">
        <f>FIXED('WinBUGS output'!N1215,2)</f>
        <v>0.83</v>
      </c>
      <c r="F1216" s="5" t="str">
        <f>FIXED('WinBUGS output'!M1215,2)</f>
        <v>0.04</v>
      </c>
      <c r="G1216" s="5" t="str">
        <f>FIXED('WinBUGS output'!O1215,2)</f>
        <v>1.69</v>
      </c>
      <c r="H1216" s="37"/>
      <c r="I1216" s="37"/>
      <c r="J1216" s="37"/>
    </row>
    <row r="1217" spans="1:10" x14ac:dyDescent="0.25">
      <c r="A1217">
        <v>26</v>
      </c>
      <c r="B1217">
        <v>40</v>
      </c>
      <c r="C1217" s="5" t="str">
        <f>VLOOKUP(A1217,'WinBUGS output'!A:C,3,FALSE)</f>
        <v>Cognitive bibliotherapy</v>
      </c>
      <c r="D1217" s="5" t="str">
        <f>VLOOKUP(B1217,'WinBUGS output'!A:C,3,FALSE)</f>
        <v>Behavioural activation (BA)</v>
      </c>
      <c r="E1217" s="5" t="str">
        <f>FIXED('WinBUGS output'!N1216,2)</f>
        <v>-0.72</v>
      </c>
      <c r="F1217" s="5" t="str">
        <f>FIXED('WinBUGS output'!M1216,2)</f>
        <v>-1.15</v>
      </c>
      <c r="G1217" s="5" t="str">
        <f>FIXED('WinBUGS output'!O1216,2)</f>
        <v>-0.28</v>
      </c>
      <c r="H1217" s="37"/>
      <c r="I1217" s="37"/>
      <c r="J1217" s="37"/>
    </row>
    <row r="1218" spans="1:10" x14ac:dyDescent="0.25">
      <c r="A1218">
        <v>26</v>
      </c>
      <c r="B1218">
        <v>41</v>
      </c>
      <c r="C1218" s="5" t="str">
        <f>VLOOKUP(A1218,'WinBUGS output'!A:C,3,FALSE)</f>
        <v>Cognitive bibliotherapy</v>
      </c>
      <c r="D1218" s="5" t="str">
        <f>VLOOKUP(B1218,'WinBUGS output'!A:C,3,FALSE)</f>
        <v>CBT individual (under 15 sessions)</v>
      </c>
      <c r="E1218" s="5" t="str">
        <f>FIXED('WinBUGS output'!N1217,2)</f>
        <v>-0.45</v>
      </c>
      <c r="F1218" s="5" t="str">
        <f>FIXED('WinBUGS output'!M1217,2)</f>
        <v>-0.85</v>
      </c>
      <c r="G1218" s="5" t="str">
        <f>FIXED('WinBUGS output'!O1217,2)</f>
        <v>-0.05</v>
      </c>
      <c r="H1218" s="37"/>
      <c r="I1218" s="37"/>
      <c r="J1218" s="37"/>
    </row>
    <row r="1219" spans="1:10" x14ac:dyDescent="0.25">
      <c r="A1219">
        <v>26</v>
      </c>
      <c r="B1219">
        <v>42</v>
      </c>
      <c r="C1219" s="5" t="str">
        <f>VLOOKUP(A1219,'WinBUGS output'!A:C,3,FALSE)</f>
        <v>Cognitive bibliotherapy</v>
      </c>
      <c r="D1219" s="5" t="str">
        <f>VLOOKUP(B1219,'WinBUGS output'!A:C,3,FALSE)</f>
        <v>CBT individual (under 15 sessions) + TAU</v>
      </c>
      <c r="E1219" s="5" t="str">
        <f>FIXED('WinBUGS output'!N1218,2)</f>
        <v>-0.45</v>
      </c>
      <c r="F1219" s="5" t="str">
        <f>FIXED('WinBUGS output'!M1218,2)</f>
        <v>-0.89</v>
      </c>
      <c r="G1219" s="5" t="str">
        <f>FIXED('WinBUGS output'!O1218,2)</f>
        <v>0.00</v>
      </c>
      <c r="H1219" s="37"/>
      <c r="I1219" s="37"/>
      <c r="J1219" s="37"/>
    </row>
    <row r="1220" spans="1:10" x14ac:dyDescent="0.25">
      <c r="A1220">
        <v>26</v>
      </c>
      <c r="B1220">
        <v>43</v>
      </c>
      <c r="C1220" s="5" t="str">
        <f>VLOOKUP(A1220,'WinBUGS output'!A:C,3,FALSE)</f>
        <v>Cognitive bibliotherapy</v>
      </c>
      <c r="D1220" s="5" t="str">
        <f>VLOOKUP(B1220,'WinBUGS output'!A:C,3,FALSE)</f>
        <v>CBT individual (over 15 sessions)</v>
      </c>
      <c r="E1220" s="5" t="str">
        <f>FIXED('WinBUGS output'!N1219,2)</f>
        <v>-0.42</v>
      </c>
      <c r="F1220" s="5" t="str">
        <f>FIXED('WinBUGS output'!M1219,2)</f>
        <v>-0.76</v>
      </c>
      <c r="G1220" s="5" t="str">
        <f>FIXED('WinBUGS output'!O1219,2)</f>
        <v>-0.07</v>
      </c>
      <c r="H1220" s="37"/>
      <c r="I1220" s="37"/>
      <c r="J1220" s="37"/>
    </row>
    <row r="1221" spans="1:10" x14ac:dyDescent="0.25">
      <c r="A1221">
        <v>26</v>
      </c>
      <c r="B1221">
        <v>44</v>
      </c>
      <c r="C1221" s="5" t="str">
        <f>VLOOKUP(A1221,'WinBUGS output'!A:C,3,FALSE)</f>
        <v>Cognitive bibliotherapy</v>
      </c>
      <c r="D1221" s="5" t="str">
        <f>VLOOKUP(B1221,'WinBUGS output'!A:C,3,FALSE)</f>
        <v>CBT individual (over 15 sessions) + TAU</v>
      </c>
      <c r="E1221" s="5" t="str">
        <f>FIXED('WinBUGS output'!N1220,2)</f>
        <v>0.27</v>
      </c>
      <c r="F1221" s="5" t="str">
        <f>FIXED('WinBUGS output'!M1220,2)</f>
        <v>-0.52</v>
      </c>
      <c r="G1221" s="5" t="str">
        <f>FIXED('WinBUGS output'!O1220,2)</f>
        <v>1.19</v>
      </c>
      <c r="H1221" s="37"/>
      <c r="I1221" s="37"/>
      <c r="J1221" s="37"/>
    </row>
    <row r="1222" spans="1:10" x14ac:dyDescent="0.25">
      <c r="A1222">
        <v>26</v>
      </c>
      <c r="B1222">
        <v>45</v>
      </c>
      <c r="C1222" s="5" t="str">
        <f>VLOOKUP(A1222,'WinBUGS output'!A:C,3,FALSE)</f>
        <v>Cognitive bibliotherapy</v>
      </c>
      <c r="D1222" s="5" t="str">
        <f>VLOOKUP(B1222,'WinBUGS output'!A:C,3,FALSE)</f>
        <v>Rational emotive behaviour therapy (REBT) individual</v>
      </c>
      <c r="E1222" s="5" t="str">
        <f>FIXED('WinBUGS output'!N1221,2)</f>
        <v>-0.41</v>
      </c>
      <c r="F1222" s="5" t="str">
        <f>FIXED('WinBUGS output'!M1221,2)</f>
        <v>-0.91</v>
      </c>
      <c r="G1222" s="5" t="str">
        <f>FIXED('WinBUGS output'!O1221,2)</f>
        <v>0.09</v>
      </c>
      <c r="H1222" s="37"/>
      <c r="I1222" s="37"/>
      <c r="J1222" s="37"/>
    </row>
    <row r="1223" spans="1:10" x14ac:dyDescent="0.25">
      <c r="A1223">
        <v>26</v>
      </c>
      <c r="B1223">
        <v>46</v>
      </c>
      <c r="C1223" s="5" t="str">
        <f>VLOOKUP(A1223,'WinBUGS output'!A:C,3,FALSE)</f>
        <v>Cognitive bibliotherapy</v>
      </c>
      <c r="D1223" s="5" t="str">
        <f>VLOOKUP(B1223,'WinBUGS output'!A:C,3,FALSE)</f>
        <v>Third-wave cognitive therapy individual</v>
      </c>
      <c r="E1223" s="5" t="str">
        <f>FIXED('WinBUGS output'!N1222,2)</f>
        <v>-0.53</v>
      </c>
      <c r="F1223" s="5" t="str">
        <f>FIXED('WinBUGS output'!M1222,2)</f>
        <v>-0.99</v>
      </c>
      <c r="G1223" s="5" t="str">
        <f>FIXED('WinBUGS output'!O1222,2)</f>
        <v>-0.08</v>
      </c>
      <c r="H1223" s="37"/>
      <c r="I1223" s="37"/>
      <c r="J1223" s="37"/>
    </row>
    <row r="1224" spans="1:10" x14ac:dyDescent="0.25">
      <c r="A1224">
        <v>26</v>
      </c>
      <c r="B1224">
        <v>47</v>
      </c>
      <c r="C1224" s="5" t="str">
        <f>VLOOKUP(A1224,'WinBUGS output'!A:C,3,FALSE)</f>
        <v>Cognitive bibliotherapy</v>
      </c>
      <c r="D1224" s="5" t="str">
        <f>VLOOKUP(B1224,'WinBUGS output'!A:C,3,FALSE)</f>
        <v>Third-wave cognitive therapy individual + TAU</v>
      </c>
      <c r="E1224" s="5" t="str">
        <f>FIXED('WinBUGS output'!N1223,2)</f>
        <v>-0.52</v>
      </c>
      <c r="F1224" s="5" t="str">
        <f>FIXED('WinBUGS output'!M1223,2)</f>
        <v>-1.12</v>
      </c>
      <c r="G1224" s="5" t="str">
        <f>FIXED('WinBUGS output'!O1223,2)</f>
        <v>0.03</v>
      </c>
      <c r="H1224" s="37"/>
      <c r="I1224" s="37"/>
      <c r="J1224" s="37"/>
    </row>
    <row r="1225" spans="1:10" x14ac:dyDescent="0.25">
      <c r="A1225">
        <v>26</v>
      </c>
      <c r="B1225">
        <v>48</v>
      </c>
      <c r="C1225" s="5" t="str">
        <f>VLOOKUP(A1225,'WinBUGS output'!A:C,3,FALSE)</f>
        <v>Cognitive bibliotherapy</v>
      </c>
      <c r="D1225" s="5" t="str">
        <f>VLOOKUP(B1225,'WinBUGS output'!A:C,3,FALSE)</f>
        <v>CBT group (under 15 sessions)</v>
      </c>
      <c r="E1225" s="5" t="str">
        <f>FIXED('WinBUGS output'!N1224,2)</f>
        <v>-0.09</v>
      </c>
      <c r="F1225" s="5" t="str">
        <f>FIXED('WinBUGS output'!M1224,2)</f>
        <v>-0.53</v>
      </c>
      <c r="G1225" s="5" t="str">
        <f>FIXED('WinBUGS output'!O1224,2)</f>
        <v>0.34</v>
      </c>
      <c r="H1225" s="37"/>
      <c r="I1225" s="37"/>
      <c r="J1225" s="37"/>
    </row>
    <row r="1226" spans="1:10" x14ac:dyDescent="0.25">
      <c r="A1226">
        <v>26</v>
      </c>
      <c r="B1226">
        <v>49</v>
      </c>
      <c r="C1226" s="5" t="str">
        <f>VLOOKUP(A1226,'WinBUGS output'!A:C,3,FALSE)</f>
        <v>Cognitive bibliotherapy</v>
      </c>
      <c r="D1226" s="5" t="str">
        <f>VLOOKUP(B1226,'WinBUGS output'!A:C,3,FALSE)</f>
        <v>CBT group (under 15 sessions) + TAU</v>
      </c>
      <c r="E1226" s="5" t="str">
        <f>FIXED('WinBUGS output'!N1225,2)</f>
        <v>-0.15</v>
      </c>
      <c r="F1226" s="5" t="str">
        <f>FIXED('WinBUGS output'!M1225,2)</f>
        <v>-0.63</v>
      </c>
      <c r="G1226" s="5" t="str">
        <f>FIXED('WinBUGS output'!O1225,2)</f>
        <v>0.29</v>
      </c>
      <c r="H1226" s="37"/>
      <c r="I1226" s="37"/>
      <c r="J1226" s="37"/>
    </row>
    <row r="1227" spans="1:10" x14ac:dyDescent="0.25">
      <c r="A1227">
        <v>26</v>
      </c>
      <c r="B1227">
        <v>50</v>
      </c>
      <c r="C1227" s="5" t="str">
        <f>VLOOKUP(A1227,'WinBUGS output'!A:C,3,FALSE)</f>
        <v>Cognitive bibliotherapy</v>
      </c>
      <c r="D1227" s="5" t="str">
        <f>VLOOKUP(B1227,'WinBUGS output'!A:C,3,FALSE)</f>
        <v>Coping with Depression course (group)</v>
      </c>
      <c r="E1227" s="5" t="str">
        <f>FIXED('WinBUGS output'!N1226,2)</f>
        <v>0.04</v>
      </c>
      <c r="F1227" s="5" t="str">
        <f>FIXED('WinBUGS output'!M1226,2)</f>
        <v>-0.37</v>
      </c>
      <c r="G1227" s="5" t="str">
        <f>FIXED('WinBUGS output'!O1226,2)</f>
        <v>0.48</v>
      </c>
      <c r="H1227" s="37"/>
      <c r="I1227" s="37"/>
      <c r="J1227" s="37"/>
    </row>
    <row r="1228" spans="1:10" x14ac:dyDescent="0.25">
      <c r="A1228">
        <v>26</v>
      </c>
      <c r="B1228">
        <v>51</v>
      </c>
      <c r="C1228" s="5" t="str">
        <f>VLOOKUP(A1228,'WinBUGS output'!A:C,3,FALSE)</f>
        <v>Cognitive bibliotherapy</v>
      </c>
      <c r="D1228" s="5" t="str">
        <f>VLOOKUP(B1228,'WinBUGS output'!A:C,3,FALSE)</f>
        <v>Third-wave cognitive therapy group</v>
      </c>
      <c r="E1228" s="5" t="str">
        <f>FIXED('WinBUGS output'!N1227,2)</f>
        <v>0.03</v>
      </c>
      <c r="F1228" s="5" t="str">
        <f>FIXED('WinBUGS output'!M1227,2)</f>
        <v>-0.36</v>
      </c>
      <c r="G1228" s="5" t="str">
        <f>FIXED('WinBUGS output'!O1227,2)</f>
        <v>0.45</v>
      </c>
      <c r="H1228" s="37"/>
      <c r="I1228" s="37"/>
      <c r="J1228" s="37"/>
    </row>
    <row r="1229" spans="1:10" x14ac:dyDescent="0.25">
      <c r="A1229">
        <v>26</v>
      </c>
      <c r="B1229">
        <v>52</v>
      </c>
      <c r="C1229" s="5" t="str">
        <f>VLOOKUP(A1229,'WinBUGS output'!A:C,3,FALSE)</f>
        <v>Cognitive bibliotherapy</v>
      </c>
      <c r="D1229" s="5" t="str">
        <f>VLOOKUP(B1229,'WinBUGS output'!A:C,3,FALSE)</f>
        <v>Third-wave cognitive therapy group + TAU</v>
      </c>
      <c r="E1229" s="5" t="str">
        <f>FIXED('WinBUGS output'!N1228,2)</f>
        <v>-0.06</v>
      </c>
      <c r="F1229" s="5" t="str">
        <f>FIXED('WinBUGS output'!M1228,2)</f>
        <v>-0.63</v>
      </c>
      <c r="G1229" s="5" t="str">
        <f>FIXED('WinBUGS output'!O1228,2)</f>
        <v>0.47</v>
      </c>
      <c r="H1229" s="37"/>
      <c r="I1229" s="37"/>
      <c r="J1229" s="37"/>
    </row>
    <row r="1230" spans="1:10" x14ac:dyDescent="0.25">
      <c r="A1230">
        <v>26</v>
      </c>
      <c r="B1230">
        <v>53</v>
      </c>
      <c r="C1230" s="5" t="str">
        <f>VLOOKUP(A1230,'WinBUGS output'!A:C,3,FALSE)</f>
        <v>Cognitive bibliotherapy</v>
      </c>
      <c r="D1230" s="5" t="str">
        <f>VLOOKUP(B1230,'WinBUGS output'!A:C,3,FALSE)</f>
        <v>CBT individual (over 15 sessions) + any TCA</v>
      </c>
      <c r="E1230" s="5" t="str">
        <f>FIXED('WinBUGS output'!N1229,2)</f>
        <v>-0.62</v>
      </c>
      <c r="F1230" s="5" t="str">
        <f>FIXED('WinBUGS output'!M1229,2)</f>
        <v>-1.14</v>
      </c>
      <c r="G1230" s="5" t="str">
        <f>FIXED('WinBUGS output'!O1229,2)</f>
        <v>-0.08</v>
      </c>
      <c r="H1230" s="37"/>
      <c r="I1230" s="37"/>
      <c r="J1230" s="37"/>
    </row>
    <row r="1231" spans="1:10" x14ac:dyDescent="0.25">
      <c r="A1231">
        <v>26</v>
      </c>
      <c r="B1231">
        <v>54</v>
      </c>
      <c r="C1231" s="5" t="str">
        <f>VLOOKUP(A1231,'WinBUGS output'!A:C,3,FALSE)</f>
        <v>Cognitive bibliotherapy</v>
      </c>
      <c r="D1231" s="5" t="str">
        <f>VLOOKUP(B1231,'WinBUGS output'!A:C,3,FALSE)</f>
        <v>CBT individual (over 15 sessions) + imipramine</v>
      </c>
      <c r="E1231" s="5" t="str">
        <f>FIXED('WinBUGS output'!N1230,2)</f>
        <v>-0.66</v>
      </c>
      <c r="F1231" s="5" t="str">
        <f>FIXED('WinBUGS output'!M1230,2)</f>
        <v>-1.26</v>
      </c>
      <c r="G1231" s="5" t="str">
        <f>FIXED('WinBUGS output'!O1230,2)</f>
        <v>-0.06</v>
      </c>
      <c r="H1231" s="37"/>
      <c r="I1231" s="37"/>
      <c r="J1231" s="37"/>
    </row>
    <row r="1232" spans="1:10" x14ac:dyDescent="0.25">
      <c r="A1232">
        <v>26</v>
      </c>
      <c r="B1232">
        <v>55</v>
      </c>
      <c r="C1232" s="5" t="str">
        <f>VLOOKUP(A1232,'WinBUGS output'!A:C,3,FALSE)</f>
        <v>Cognitive bibliotherapy</v>
      </c>
      <c r="D1232" s="5" t="str">
        <f>VLOOKUP(B1232,'WinBUGS output'!A:C,3,FALSE)</f>
        <v>Supportive psychotherapy + any SSRI</v>
      </c>
      <c r="E1232" s="5" t="str">
        <f>FIXED('WinBUGS output'!N1231,2)</f>
        <v>-1.19</v>
      </c>
      <c r="F1232" s="5" t="str">
        <f>FIXED('WinBUGS output'!M1231,2)</f>
        <v>-2.66</v>
      </c>
      <c r="G1232" s="5" t="str">
        <f>FIXED('WinBUGS output'!O1231,2)</f>
        <v>0.30</v>
      </c>
      <c r="H1232" s="37"/>
      <c r="I1232" s="37"/>
      <c r="J1232" s="37"/>
    </row>
    <row r="1233" spans="1:10" x14ac:dyDescent="0.25">
      <c r="A1233">
        <v>26</v>
      </c>
      <c r="B1233">
        <v>56</v>
      </c>
      <c r="C1233" s="5" t="str">
        <f>VLOOKUP(A1233,'WinBUGS output'!A:C,3,FALSE)</f>
        <v>Cognitive bibliotherapy</v>
      </c>
      <c r="D1233" s="5" t="str">
        <f>VLOOKUP(B1233,'WinBUGS output'!A:C,3,FALSE)</f>
        <v>Interpersonal psychotherapy (IPT) + any AD</v>
      </c>
      <c r="E1233" s="5" t="str">
        <f>FIXED('WinBUGS output'!N1232,2)</f>
        <v>-1.31</v>
      </c>
      <c r="F1233" s="5" t="str">
        <f>FIXED('WinBUGS output'!M1232,2)</f>
        <v>-2.00</v>
      </c>
      <c r="G1233" s="5" t="str">
        <f>FIXED('WinBUGS output'!O1232,2)</f>
        <v>-0.61</v>
      </c>
      <c r="H1233" s="37"/>
      <c r="I1233" s="37"/>
      <c r="J1233" s="37"/>
    </row>
    <row r="1234" spans="1:10" x14ac:dyDescent="0.25">
      <c r="A1234">
        <v>26</v>
      </c>
      <c r="B1234">
        <v>57</v>
      </c>
      <c r="C1234" s="5" t="str">
        <f>VLOOKUP(A1234,'WinBUGS output'!A:C,3,FALSE)</f>
        <v>Cognitive bibliotherapy</v>
      </c>
      <c r="D1234" s="5" t="str">
        <f>VLOOKUP(B1234,'WinBUGS output'!A:C,3,FALSE)</f>
        <v>Short-term psychodynamic psychotherapy individual + Any AD</v>
      </c>
      <c r="E1234" s="5" t="str">
        <f>FIXED('WinBUGS output'!N1233,2)</f>
        <v>-0.96</v>
      </c>
      <c r="F1234" s="5" t="str">
        <f>FIXED('WinBUGS output'!M1233,2)</f>
        <v>-1.64</v>
      </c>
      <c r="G1234" s="5" t="str">
        <f>FIXED('WinBUGS output'!O1233,2)</f>
        <v>-0.27</v>
      </c>
      <c r="H1234" s="37"/>
      <c r="I1234" s="37"/>
      <c r="J1234" s="37"/>
    </row>
    <row r="1235" spans="1:10" x14ac:dyDescent="0.25">
      <c r="A1235">
        <v>26</v>
      </c>
      <c r="B1235">
        <v>58</v>
      </c>
      <c r="C1235" s="5" t="str">
        <f>VLOOKUP(A1235,'WinBUGS output'!A:C,3,FALSE)</f>
        <v>Cognitive bibliotherapy</v>
      </c>
      <c r="D1235" s="5" t="str">
        <f>VLOOKUP(B1235,'WinBUGS output'!A:C,3,FALSE)</f>
        <v>Short-term psychodynamic psychotherapy individual + any SSRI</v>
      </c>
      <c r="E1235" s="5" t="str">
        <f>FIXED('WinBUGS output'!N1234,2)</f>
        <v>-0.96</v>
      </c>
      <c r="F1235" s="5" t="str">
        <f>FIXED('WinBUGS output'!M1234,2)</f>
        <v>-2.18</v>
      </c>
      <c r="G1235" s="5" t="str">
        <f>FIXED('WinBUGS output'!O1234,2)</f>
        <v>0.27</v>
      </c>
      <c r="H1235" s="37"/>
      <c r="I1235" s="37"/>
      <c r="J1235" s="37"/>
    </row>
    <row r="1236" spans="1:10" x14ac:dyDescent="0.25">
      <c r="A1236">
        <v>26</v>
      </c>
      <c r="B1236">
        <v>59</v>
      </c>
      <c r="C1236" s="5" t="str">
        <f>VLOOKUP(A1236,'WinBUGS output'!A:C,3,FALSE)</f>
        <v>Cognitive bibliotherapy</v>
      </c>
      <c r="D1236" s="5" t="str">
        <f>VLOOKUP(B1236,'WinBUGS output'!A:C,3,FALSE)</f>
        <v>CBT individual (over 15 sessions) + Pill placebo</v>
      </c>
      <c r="E1236" s="5" t="str">
        <f>FIXED('WinBUGS output'!N1235,2)</f>
        <v>-1.15</v>
      </c>
      <c r="F1236" s="5" t="str">
        <f>FIXED('WinBUGS output'!M1235,2)</f>
        <v>-1.85</v>
      </c>
      <c r="G1236" s="5" t="str">
        <f>FIXED('WinBUGS output'!O1235,2)</f>
        <v>-0.44</v>
      </c>
      <c r="H1236" s="37"/>
      <c r="I1236" s="37"/>
      <c r="J1236" s="37"/>
    </row>
    <row r="1237" spans="1:10" x14ac:dyDescent="0.25">
      <c r="A1237">
        <v>26</v>
      </c>
      <c r="B1237">
        <v>60</v>
      </c>
      <c r="C1237" s="5" t="str">
        <f>VLOOKUP(A1237,'WinBUGS output'!A:C,3,FALSE)</f>
        <v>Cognitive bibliotherapy</v>
      </c>
      <c r="D1237" s="5" t="str">
        <f>VLOOKUP(B1237,'WinBUGS output'!A:C,3,FALSE)</f>
        <v>Exercise + Sertraline</v>
      </c>
      <c r="E1237" s="5" t="str">
        <f>FIXED('WinBUGS output'!N1236,2)</f>
        <v>-0.94</v>
      </c>
      <c r="F1237" s="5" t="str">
        <f>FIXED('WinBUGS output'!M1236,2)</f>
        <v>-1.60</v>
      </c>
      <c r="G1237" s="5" t="str">
        <f>FIXED('WinBUGS output'!O1236,2)</f>
        <v>-0.28</v>
      </c>
      <c r="H1237" s="37"/>
      <c r="I1237" s="37"/>
      <c r="J1237" s="37"/>
    </row>
    <row r="1238" spans="1:10" x14ac:dyDescent="0.25">
      <c r="A1238">
        <v>26</v>
      </c>
      <c r="B1238">
        <v>61</v>
      </c>
      <c r="C1238" s="5" t="str">
        <f>VLOOKUP(A1238,'WinBUGS output'!A:C,3,FALSE)</f>
        <v>Cognitive bibliotherapy</v>
      </c>
      <c r="D1238" s="5" t="str">
        <f>VLOOKUP(B1238,'WinBUGS output'!A:C,3,FALSE)</f>
        <v>Cognitive bibliotherapy + escitalopram</v>
      </c>
      <c r="E1238" s="5" t="str">
        <f>FIXED('WinBUGS output'!N1237,2)</f>
        <v>-0.09</v>
      </c>
      <c r="F1238" s="5" t="str">
        <f>FIXED('WinBUGS output'!M1237,2)</f>
        <v>-0.80</v>
      </c>
      <c r="G1238" s="5" t="str">
        <f>FIXED('WinBUGS output'!O1237,2)</f>
        <v>0.62</v>
      </c>
      <c r="H1238" s="37"/>
      <c r="I1238" s="37"/>
      <c r="J1238" s="37"/>
    </row>
    <row r="1239" spans="1:10" x14ac:dyDescent="0.25">
      <c r="A1239">
        <v>27</v>
      </c>
      <c r="B1239">
        <v>28</v>
      </c>
      <c r="C1239" s="5" t="str">
        <f>VLOOKUP(A1239,'WinBUGS output'!A:C,3,FALSE)</f>
        <v>Cognitive bibliotherapy + TAU</v>
      </c>
      <c r="D1239" s="5" t="str">
        <f>VLOOKUP(B1239,'WinBUGS output'!A:C,3,FALSE)</f>
        <v>Computerised mindfulness intervention</v>
      </c>
      <c r="E1239" s="5" t="str">
        <f>FIXED('WinBUGS output'!N1238,2)</f>
        <v>-0.28</v>
      </c>
      <c r="F1239" s="5" t="str">
        <f>FIXED('WinBUGS output'!M1238,2)</f>
        <v>-1.05</v>
      </c>
      <c r="G1239" s="5" t="str">
        <f>FIXED('WinBUGS output'!O1238,2)</f>
        <v>0.29</v>
      </c>
      <c r="H1239" s="37"/>
      <c r="I1239" s="37"/>
      <c r="J1239" s="37"/>
    </row>
    <row r="1240" spans="1:10" x14ac:dyDescent="0.25">
      <c r="A1240">
        <v>27</v>
      </c>
      <c r="B1240">
        <v>29</v>
      </c>
      <c r="C1240" s="5" t="str">
        <f>VLOOKUP(A1240,'WinBUGS output'!A:C,3,FALSE)</f>
        <v>Cognitive bibliotherapy + TAU</v>
      </c>
      <c r="D1240" s="5" t="str">
        <f>VLOOKUP(B1240,'WinBUGS output'!A:C,3,FALSE)</f>
        <v>Computerised-CBT (CCBT)</v>
      </c>
      <c r="E1240" s="5" t="str">
        <f>FIXED('WinBUGS output'!N1239,2)</f>
        <v>-0.39</v>
      </c>
      <c r="F1240" s="5" t="str">
        <f>FIXED('WinBUGS output'!M1239,2)</f>
        <v>-0.95</v>
      </c>
      <c r="G1240" s="5" t="str">
        <f>FIXED('WinBUGS output'!O1239,2)</f>
        <v>0.07</v>
      </c>
      <c r="H1240" s="37"/>
      <c r="I1240" s="37"/>
      <c r="J1240" s="37"/>
    </row>
    <row r="1241" spans="1:10" x14ac:dyDescent="0.25">
      <c r="A1241">
        <v>27</v>
      </c>
      <c r="B1241">
        <v>30</v>
      </c>
      <c r="C1241" s="5" t="str">
        <f>VLOOKUP(A1241,'WinBUGS output'!A:C,3,FALSE)</f>
        <v>Cognitive bibliotherapy + TAU</v>
      </c>
      <c r="D1241" s="5" t="str">
        <f>VLOOKUP(B1241,'WinBUGS output'!A:C,3,FALSE)</f>
        <v>Online positive psychological intervention</v>
      </c>
      <c r="E1241" s="5" t="str">
        <f>FIXED('WinBUGS output'!N1240,2)</f>
        <v>-0.02</v>
      </c>
      <c r="F1241" s="5" t="str">
        <f>FIXED('WinBUGS output'!M1240,2)</f>
        <v>-0.61</v>
      </c>
      <c r="G1241" s="5" t="str">
        <f>FIXED('WinBUGS output'!O1240,2)</f>
        <v>0.54</v>
      </c>
      <c r="H1241" s="37"/>
      <c r="I1241" s="37"/>
      <c r="J1241" s="37"/>
    </row>
    <row r="1242" spans="1:10" x14ac:dyDescent="0.25">
      <c r="A1242">
        <v>27</v>
      </c>
      <c r="B1242">
        <v>31</v>
      </c>
      <c r="C1242" s="5" t="str">
        <f>VLOOKUP(A1242,'WinBUGS output'!A:C,3,FALSE)</f>
        <v>Cognitive bibliotherapy + TAU</v>
      </c>
      <c r="D1242" s="5" t="str">
        <f>VLOOKUP(B1242,'WinBUGS output'!A:C,3,FALSE)</f>
        <v>Psychoeducational website</v>
      </c>
      <c r="E1242" s="5" t="str">
        <f>FIXED('WinBUGS output'!N1241,2)</f>
        <v>-0.30</v>
      </c>
      <c r="F1242" s="5" t="str">
        <f>FIXED('WinBUGS output'!M1241,2)</f>
        <v>-0.97</v>
      </c>
      <c r="G1242" s="5" t="str">
        <f>FIXED('WinBUGS output'!O1241,2)</f>
        <v>0.22</v>
      </c>
      <c r="H1242" s="37"/>
      <c r="I1242" s="37"/>
      <c r="J1242" s="37"/>
    </row>
    <row r="1243" spans="1:10" x14ac:dyDescent="0.25">
      <c r="A1243">
        <v>27</v>
      </c>
      <c r="B1243">
        <v>32</v>
      </c>
      <c r="C1243" s="5" t="str">
        <f>VLOOKUP(A1243,'WinBUGS output'!A:C,3,FALSE)</f>
        <v>Cognitive bibliotherapy + TAU</v>
      </c>
      <c r="D1243" s="5" t="str">
        <f>VLOOKUP(B1243,'WinBUGS output'!A:C,3,FALSE)</f>
        <v>Tailored computerised psychoeducation and self-help strategies</v>
      </c>
      <c r="E1243" s="5" t="str">
        <f>FIXED('WinBUGS output'!N1242,2)</f>
        <v>0.10</v>
      </c>
      <c r="F1243" s="5" t="str">
        <f>FIXED('WinBUGS output'!M1242,2)</f>
        <v>-0.47</v>
      </c>
      <c r="G1243" s="5" t="str">
        <f>FIXED('WinBUGS output'!O1242,2)</f>
        <v>0.78</v>
      </c>
      <c r="H1243" s="37"/>
      <c r="I1243" s="37"/>
      <c r="J1243" s="37"/>
    </row>
    <row r="1244" spans="1:10" x14ac:dyDescent="0.25">
      <c r="A1244">
        <v>27</v>
      </c>
      <c r="B1244">
        <v>33</v>
      </c>
      <c r="C1244" s="5" t="str">
        <f>VLOOKUP(A1244,'WinBUGS output'!A:C,3,FALSE)</f>
        <v>Cognitive bibliotherapy + TAU</v>
      </c>
      <c r="D1244" s="5" t="str">
        <f>VLOOKUP(B1244,'WinBUGS output'!A:C,3,FALSE)</f>
        <v>Lifestyle factors discussion</v>
      </c>
      <c r="E1244" s="5" t="str">
        <f>FIXED('WinBUGS output'!N1243,2)</f>
        <v>-0.09</v>
      </c>
      <c r="F1244" s="5" t="str">
        <f>FIXED('WinBUGS output'!M1243,2)</f>
        <v>-0.72</v>
      </c>
      <c r="G1244" s="5" t="str">
        <f>FIXED('WinBUGS output'!O1243,2)</f>
        <v>0.51</v>
      </c>
      <c r="H1244" s="37"/>
      <c r="I1244" s="37"/>
      <c r="J1244" s="37"/>
    </row>
    <row r="1245" spans="1:10" x14ac:dyDescent="0.25">
      <c r="A1245">
        <v>27</v>
      </c>
      <c r="B1245">
        <v>34</v>
      </c>
      <c r="C1245" s="5" t="str">
        <f>VLOOKUP(A1245,'WinBUGS output'!A:C,3,FALSE)</f>
        <v>Cognitive bibliotherapy + TAU</v>
      </c>
      <c r="D1245" s="5" t="str">
        <f>VLOOKUP(B1245,'WinBUGS output'!A:C,3,FALSE)</f>
        <v>Psychoeducational group programme</v>
      </c>
      <c r="E1245" s="5" t="str">
        <f>FIXED('WinBUGS output'!N1244,2)</f>
        <v>-0.23</v>
      </c>
      <c r="F1245" s="5" t="str">
        <f>FIXED('WinBUGS output'!M1244,2)</f>
        <v>-0.80</v>
      </c>
      <c r="G1245" s="5" t="str">
        <f>FIXED('WinBUGS output'!O1244,2)</f>
        <v>0.31</v>
      </c>
      <c r="H1245" s="37"/>
      <c r="I1245" s="37"/>
      <c r="J1245" s="37"/>
    </row>
    <row r="1246" spans="1:10" x14ac:dyDescent="0.25">
      <c r="A1246">
        <v>27</v>
      </c>
      <c r="B1246">
        <v>35</v>
      </c>
      <c r="C1246" s="5" t="str">
        <f>VLOOKUP(A1246,'WinBUGS output'!A:C,3,FALSE)</f>
        <v>Cognitive bibliotherapy + TAU</v>
      </c>
      <c r="D1246" s="5" t="str">
        <f>VLOOKUP(B1246,'WinBUGS output'!A:C,3,FALSE)</f>
        <v>Psychoeducational group programme + TAU</v>
      </c>
      <c r="E1246" s="5" t="str">
        <f>FIXED('WinBUGS output'!N1245,2)</f>
        <v>-0.28</v>
      </c>
      <c r="F1246" s="5" t="str">
        <f>FIXED('WinBUGS output'!M1245,2)</f>
        <v>-0.92</v>
      </c>
      <c r="G1246" s="5" t="str">
        <f>FIXED('WinBUGS output'!O1245,2)</f>
        <v>0.31</v>
      </c>
      <c r="H1246" s="37"/>
      <c r="I1246" s="37"/>
      <c r="J1246" s="37"/>
    </row>
    <row r="1247" spans="1:10" x14ac:dyDescent="0.25">
      <c r="A1247">
        <v>27</v>
      </c>
      <c r="B1247">
        <v>36</v>
      </c>
      <c r="C1247" s="5" t="str">
        <f>VLOOKUP(A1247,'WinBUGS output'!A:C,3,FALSE)</f>
        <v>Cognitive bibliotherapy + TAU</v>
      </c>
      <c r="D1247" s="5" t="str">
        <f>VLOOKUP(B1247,'WinBUGS output'!A:C,3,FALSE)</f>
        <v>Interpersonal psychotherapy (IPT)</v>
      </c>
      <c r="E1247" s="5" t="str">
        <f>FIXED('WinBUGS output'!N1246,2)</f>
        <v>-0.31</v>
      </c>
      <c r="F1247" s="5" t="str">
        <f>FIXED('WinBUGS output'!M1246,2)</f>
        <v>-0.85</v>
      </c>
      <c r="G1247" s="5" t="str">
        <f>FIXED('WinBUGS output'!O1246,2)</f>
        <v>0.19</v>
      </c>
      <c r="H1247" s="37"/>
      <c r="I1247" s="37"/>
      <c r="J1247" s="37"/>
    </row>
    <row r="1248" spans="1:10" x14ac:dyDescent="0.25">
      <c r="A1248">
        <v>27</v>
      </c>
      <c r="B1248">
        <v>37</v>
      </c>
      <c r="C1248" s="5" t="str">
        <f>VLOOKUP(A1248,'WinBUGS output'!A:C,3,FALSE)</f>
        <v>Cognitive bibliotherapy + TAU</v>
      </c>
      <c r="D1248" s="5" t="str">
        <f>VLOOKUP(B1248,'WinBUGS output'!A:C,3,FALSE)</f>
        <v>Non-directive counselling</v>
      </c>
      <c r="E1248" s="5" t="str">
        <f>FIXED('WinBUGS output'!N1247,2)</f>
        <v>-0.30</v>
      </c>
      <c r="F1248" s="5" t="str">
        <f>FIXED('WinBUGS output'!M1247,2)</f>
        <v>-0.91</v>
      </c>
      <c r="G1248" s="5" t="str">
        <f>FIXED('WinBUGS output'!O1247,2)</f>
        <v>0.28</v>
      </c>
      <c r="H1248" s="37"/>
      <c r="I1248" s="37"/>
      <c r="J1248" s="37"/>
    </row>
    <row r="1249" spans="1:10" x14ac:dyDescent="0.25">
      <c r="A1249">
        <v>27</v>
      </c>
      <c r="B1249">
        <v>38</v>
      </c>
      <c r="C1249" s="5" t="str">
        <f>VLOOKUP(A1249,'WinBUGS output'!A:C,3,FALSE)</f>
        <v>Cognitive bibliotherapy + TAU</v>
      </c>
      <c r="D1249" s="5" t="str">
        <f>VLOOKUP(B1249,'WinBUGS output'!A:C,3,FALSE)</f>
        <v>Wheel of wellness counselling</v>
      </c>
      <c r="E1249" s="5" t="str">
        <f>FIXED('WinBUGS output'!N1248,2)</f>
        <v>-0.26</v>
      </c>
      <c r="F1249" s="5" t="str">
        <f>FIXED('WinBUGS output'!M1248,2)</f>
        <v>-0.95</v>
      </c>
      <c r="G1249" s="5" t="str">
        <f>FIXED('WinBUGS output'!O1248,2)</f>
        <v>0.42</v>
      </c>
      <c r="H1249" s="37"/>
      <c r="I1249" s="37"/>
      <c r="J1249" s="37"/>
    </row>
    <row r="1250" spans="1:10" x14ac:dyDescent="0.25">
      <c r="A1250">
        <v>27</v>
      </c>
      <c r="B1250">
        <v>39</v>
      </c>
      <c r="C1250" s="5" t="str">
        <f>VLOOKUP(A1250,'WinBUGS output'!A:C,3,FALSE)</f>
        <v>Cognitive bibliotherapy + TAU</v>
      </c>
      <c r="D1250" s="5" t="str">
        <f>VLOOKUP(B1250,'WinBUGS output'!A:C,3,FALSE)</f>
        <v>Problem solving individual + enhanced TAU</v>
      </c>
      <c r="E1250" s="5" t="str">
        <f>FIXED('WinBUGS output'!N1249,2)</f>
        <v>0.57</v>
      </c>
      <c r="F1250" s="5" t="str">
        <f>FIXED('WinBUGS output'!M1249,2)</f>
        <v>-0.31</v>
      </c>
      <c r="G1250" s="5" t="str">
        <f>FIXED('WinBUGS output'!O1249,2)</f>
        <v>1.49</v>
      </c>
      <c r="H1250" s="37"/>
      <c r="I1250" s="37"/>
      <c r="J1250" s="37"/>
    </row>
    <row r="1251" spans="1:10" x14ac:dyDescent="0.25">
      <c r="A1251">
        <v>27</v>
      </c>
      <c r="B1251">
        <v>40</v>
      </c>
      <c r="C1251" s="5" t="str">
        <f>VLOOKUP(A1251,'WinBUGS output'!A:C,3,FALSE)</f>
        <v>Cognitive bibliotherapy + TAU</v>
      </c>
      <c r="D1251" s="5" t="str">
        <f>VLOOKUP(B1251,'WinBUGS output'!A:C,3,FALSE)</f>
        <v>Behavioural activation (BA)</v>
      </c>
      <c r="E1251" s="5" t="str">
        <f>FIXED('WinBUGS output'!N1250,2)</f>
        <v>-0.98</v>
      </c>
      <c r="F1251" s="5" t="str">
        <f>FIXED('WinBUGS output'!M1250,2)</f>
        <v>-1.58</v>
      </c>
      <c r="G1251" s="5" t="str">
        <f>FIXED('WinBUGS output'!O1250,2)</f>
        <v>-0.42</v>
      </c>
      <c r="H1251" s="37"/>
      <c r="I1251" s="37"/>
      <c r="J1251" s="37"/>
    </row>
    <row r="1252" spans="1:10" x14ac:dyDescent="0.25">
      <c r="A1252">
        <v>27</v>
      </c>
      <c r="B1252">
        <v>41</v>
      </c>
      <c r="C1252" s="5" t="str">
        <f>VLOOKUP(A1252,'WinBUGS output'!A:C,3,FALSE)</f>
        <v>Cognitive bibliotherapy + TAU</v>
      </c>
      <c r="D1252" s="5" t="str">
        <f>VLOOKUP(B1252,'WinBUGS output'!A:C,3,FALSE)</f>
        <v>CBT individual (under 15 sessions)</v>
      </c>
      <c r="E1252" s="5" t="str">
        <f>FIXED('WinBUGS output'!N1251,2)</f>
        <v>-0.71</v>
      </c>
      <c r="F1252" s="5" t="str">
        <f>FIXED('WinBUGS output'!M1251,2)</f>
        <v>-1.29</v>
      </c>
      <c r="G1252" s="5" t="str">
        <f>FIXED('WinBUGS output'!O1251,2)</f>
        <v>-0.19</v>
      </c>
      <c r="H1252" s="37"/>
      <c r="I1252" s="37"/>
      <c r="J1252" s="37"/>
    </row>
    <row r="1253" spans="1:10" x14ac:dyDescent="0.25">
      <c r="A1253">
        <v>27</v>
      </c>
      <c r="B1253">
        <v>42</v>
      </c>
      <c r="C1253" s="5" t="str">
        <f>VLOOKUP(A1253,'WinBUGS output'!A:C,3,FALSE)</f>
        <v>Cognitive bibliotherapy + TAU</v>
      </c>
      <c r="D1253" s="5" t="str">
        <f>VLOOKUP(B1253,'WinBUGS output'!A:C,3,FALSE)</f>
        <v>CBT individual (under 15 sessions) + TAU</v>
      </c>
      <c r="E1253" s="5" t="str">
        <f>FIXED('WinBUGS output'!N1252,2)</f>
        <v>-0.71</v>
      </c>
      <c r="F1253" s="5" t="str">
        <f>FIXED('WinBUGS output'!M1252,2)</f>
        <v>-1.29</v>
      </c>
      <c r="G1253" s="5" t="str">
        <f>FIXED('WinBUGS output'!O1252,2)</f>
        <v>-0.16</v>
      </c>
      <c r="H1253" s="37"/>
      <c r="I1253" s="37"/>
      <c r="J1253" s="37"/>
    </row>
    <row r="1254" spans="1:10" x14ac:dyDescent="0.25">
      <c r="A1254">
        <v>27</v>
      </c>
      <c r="B1254">
        <v>43</v>
      </c>
      <c r="C1254" s="5" t="str">
        <f>VLOOKUP(A1254,'WinBUGS output'!A:C,3,FALSE)</f>
        <v>Cognitive bibliotherapy + TAU</v>
      </c>
      <c r="D1254" s="5" t="str">
        <f>VLOOKUP(B1254,'WinBUGS output'!A:C,3,FALSE)</f>
        <v>CBT individual (over 15 sessions)</v>
      </c>
      <c r="E1254" s="5" t="str">
        <f>FIXED('WinBUGS output'!N1253,2)</f>
        <v>-0.68</v>
      </c>
      <c r="F1254" s="5" t="str">
        <f>FIXED('WinBUGS output'!M1253,2)</f>
        <v>-1.21</v>
      </c>
      <c r="G1254" s="5" t="str">
        <f>FIXED('WinBUGS output'!O1253,2)</f>
        <v>-0.20</v>
      </c>
      <c r="H1254" s="37"/>
      <c r="I1254" s="37"/>
      <c r="J1254" s="37"/>
    </row>
    <row r="1255" spans="1:10" x14ac:dyDescent="0.25">
      <c r="A1255">
        <v>27</v>
      </c>
      <c r="B1255">
        <v>44</v>
      </c>
      <c r="C1255" s="5" t="str">
        <f>VLOOKUP(A1255,'WinBUGS output'!A:C,3,FALSE)</f>
        <v>Cognitive bibliotherapy + TAU</v>
      </c>
      <c r="D1255" s="5" t="str">
        <f>VLOOKUP(B1255,'WinBUGS output'!A:C,3,FALSE)</f>
        <v>CBT individual (over 15 sessions) + TAU</v>
      </c>
      <c r="E1255" s="5" t="str">
        <f>FIXED('WinBUGS output'!N1254,2)</f>
        <v>0.00</v>
      </c>
      <c r="F1255" s="5" t="str">
        <f>FIXED('WinBUGS output'!M1254,2)</f>
        <v>-0.87</v>
      </c>
      <c r="G1255" s="5" t="str">
        <f>FIXED('WinBUGS output'!O1254,2)</f>
        <v>0.97</v>
      </c>
      <c r="H1255" s="37"/>
      <c r="I1255" s="37"/>
      <c r="J1255" s="37"/>
    </row>
    <row r="1256" spans="1:10" x14ac:dyDescent="0.25">
      <c r="A1256">
        <v>27</v>
      </c>
      <c r="B1256">
        <v>45</v>
      </c>
      <c r="C1256" s="5" t="str">
        <f>VLOOKUP(A1256,'WinBUGS output'!A:C,3,FALSE)</f>
        <v>Cognitive bibliotherapy + TAU</v>
      </c>
      <c r="D1256" s="5" t="str">
        <f>VLOOKUP(B1256,'WinBUGS output'!A:C,3,FALSE)</f>
        <v>Rational emotive behaviour therapy (REBT) individual</v>
      </c>
      <c r="E1256" s="5" t="str">
        <f>FIXED('WinBUGS output'!N1255,2)</f>
        <v>-0.67</v>
      </c>
      <c r="F1256" s="5" t="str">
        <f>FIXED('WinBUGS output'!M1255,2)</f>
        <v>-1.32</v>
      </c>
      <c r="G1256" s="5" t="str">
        <f>FIXED('WinBUGS output'!O1255,2)</f>
        <v>-0.06</v>
      </c>
      <c r="H1256" s="37"/>
      <c r="I1256" s="37"/>
      <c r="J1256" s="37"/>
    </row>
    <row r="1257" spans="1:10" x14ac:dyDescent="0.25">
      <c r="A1257">
        <v>27</v>
      </c>
      <c r="B1257">
        <v>46</v>
      </c>
      <c r="C1257" s="5" t="str">
        <f>VLOOKUP(A1257,'WinBUGS output'!A:C,3,FALSE)</f>
        <v>Cognitive bibliotherapy + TAU</v>
      </c>
      <c r="D1257" s="5" t="str">
        <f>VLOOKUP(B1257,'WinBUGS output'!A:C,3,FALSE)</f>
        <v>Third-wave cognitive therapy individual</v>
      </c>
      <c r="E1257" s="5" t="str">
        <f>FIXED('WinBUGS output'!N1256,2)</f>
        <v>-0.79</v>
      </c>
      <c r="F1257" s="5" t="str">
        <f>FIXED('WinBUGS output'!M1256,2)</f>
        <v>-1.40</v>
      </c>
      <c r="G1257" s="5" t="str">
        <f>FIXED('WinBUGS output'!O1256,2)</f>
        <v>-0.23</v>
      </c>
      <c r="H1257" s="37"/>
      <c r="I1257" s="37"/>
      <c r="J1257" s="37"/>
    </row>
    <row r="1258" spans="1:10" x14ac:dyDescent="0.25">
      <c r="A1258">
        <v>27</v>
      </c>
      <c r="B1258">
        <v>47</v>
      </c>
      <c r="C1258" s="5" t="str">
        <f>VLOOKUP(A1258,'WinBUGS output'!A:C,3,FALSE)</f>
        <v>Cognitive bibliotherapy + TAU</v>
      </c>
      <c r="D1258" s="5" t="str">
        <f>VLOOKUP(B1258,'WinBUGS output'!A:C,3,FALSE)</f>
        <v>Third-wave cognitive therapy individual + TAU</v>
      </c>
      <c r="E1258" s="5" t="str">
        <f>FIXED('WinBUGS output'!N1257,2)</f>
        <v>-0.79</v>
      </c>
      <c r="F1258" s="5" t="str">
        <f>FIXED('WinBUGS output'!M1257,2)</f>
        <v>-1.49</v>
      </c>
      <c r="G1258" s="5" t="str">
        <f>FIXED('WinBUGS output'!O1257,2)</f>
        <v>-0.14</v>
      </c>
      <c r="H1258" s="37"/>
      <c r="I1258" s="37"/>
      <c r="J1258" s="37"/>
    </row>
    <row r="1259" spans="1:10" x14ac:dyDescent="0.25">
      <c r="A1259">
        <v>27</v>
      </c>
      <c r="B1259">
        <v>48</v>
      </c>
      <c r="C1259" s="5" t="str">
        <f>VLOOKUP(A1259,'WinBUGS output'!A:C,3,FALSE)</f>
        <v>Cognitive bibliotherapy + TAU</v>
      </c>
      <c r="D1259" s="5" t="str">
        <f>VLOOKUP(B1259,'WinBUGS output'!A:C,3,FALSE)</f>
        <v>CBT group (under 15 sessions)</v>
      </c>
      <c r="E1259" s="5" t="str">
        <f>FIXED('WinBUGS output'!N1258,2)</f>
        <v>-0.35</v>
      </c>
      <c r="F1259" s="5" t="str">
        <f>FIXED('WinBUGS output'!M1258,2)</f>
        <v>-0.96</v>
      </c>
      <c r="G1259" s="5" t="str">
        <f>FIXED('WinBUGS output'!O1258,2)</f>
        <v>0.21</v>
      </c>
      <c r="H1259" s="37"/>
      <c r="I1259" s="37"/>
      <c r="J1259" s="37"/>
    </row>
    <row r="1260" spans="1:10" x14ac:dyDescent="0.25">
      <c r="A1260">
        <v>27</v>
      </c>
      <c r="B1260">
        <v>49</v>
      </c>
      <c r="C1260" s="5" t="str">
        <f>VLOOKUP(A1260,'WinBUGS output'!A:C,3,FALSE)</f>
        <v>Cognitive bibliotherapy + TAU</v>
      </c>
      <c r="D1260" s="5" t="str">
        <f>VLOOKUP(B1260,'WinBUGS output'!A:C,3,FALSE)</f>
        <v>CBT group (under 15 sessions) + TAU</v>
      </c>
      <c r="E1260" s="5" t="str">
        <f>FIXED('WinBUGS output'!N1259,2)</f>
        <v>-0.42</v>
      </c>
      <c r="F1260" s="5" t="str">
        <f>FIXED('WinBUGS output'!M1259,2)</f>
        <v>-1.03</v>
      </c>
      <c r="G1260" s="5" t="str">
        <f>FIXED('WinBUGS output'!O1259,2)</f>
        <v>0.14</v>
      </c>
      <c r="H1260" s="37"/>
      <c r="I1260" s="37"/>
      <c r="J1260" s="37"/>
    </row>
    <row r="1261" spans="1:10" x14ac:dyDescent="0.25">
      <c r="A1261">
        <v>27</v>
      </c>
      <c r="B1261">
        <v>50</v>
      </c>
      <c r="C1261" s="5" t="str">
        <f>VLOOKUP(A1261,'WinBUGS output'!A:C,3,FALSE)</f>
        <v>Cognitive bibliotherapy + TAU</v>
      </c>
      <c r="D1261" s="5" t="str">
        <f>VLOOKUP(B1261,'WinBUGS output'!A:C,3,FALSE)</f>
        <v>Coping with Depression course (group)</v>
      </c>
      <c r="E1261" s="5" t="str">
        <f>FIXED('WinBUGS output'!N1260,2)</f>
        <v>-0.22</v>
      </c>
      <c r="F1261" s="5" t="str">
        <f>FIXED('WinBUGS output'!M1260,2)</f>
        <v>-0.82</v>
      </c>
      <c r="G1261" s="5" t="str">
        <f>FIXED('WinBUGS output'!O1260,2)</f>
        <v>0.36</v>
      </c>
      <c r="H1261" s="37"/>
      <c r="I1261" s="37"/>
      <c r="J1261" s="37"/>
    </row>
    <row r="1262" spans="1:10" x14ac:dyDescent="0.25">
      <c r="A1262">
        <v>27</v>
      </c>
      <c r="B1262">
        <v>51</v>
      </c>
      <c r="C1262" s="5" t="str">
        <f>VLOOKUP(A1262,'WinBUGS output'!A:C,3,FALSE)</f>
        <v>Cognitive bibliotherapy + TAU</v>
      </c>
      <c r="D1262" s="5" t="str">
        <f>VLOOKUP(B1262,'WinBUGS output'!A:C,3,FALSE)</f>
        <v>Third-wave cognitive therapy group</v>
      </c>
      <c r="E1262" s="5" t="str">
        <f>FIXED('WinBUGS output'!N1261,2)</f>
        <v>-0.23</v>
      </c>
      <c r="F1262" s="5" t="str">
        <f>FIXED('WinBUGS output'!M1261,2)</f>
        <v>-0.80</v>
      </c>
      <c r="G1262" s="5" t="str">
        <f>FIXED('WinBUGS output'!O1261,2)</f>
        <v>0.32</v>
      </c>
      <c r="H1262" s="37"/>
      <c r="I1262" s="37"/>
      <c r="J1262" s="37"/>
    </row>
    <row r="1263" spans="1:10" x14ac:dyDescent="0.25">
      <c r="A1263">
        <v>27</v>
      </c>
      <c r="B1263">
        <v>52</v>
      </c>
      <c r="C1263" s="5" t="str">
        <f>VLOOKUP(A1263,'WinBUGS output'!A:C,3,FALSE)</f>
        <v>Cognitive bibliotherapy + TAU</v>
      </c>
      <c r="D1263" s="5" t="str">
        <f>VLOOKUP(B1263,'WinBUGS output'!A:C,3,FALSE)</f>
        <v>Third-wave cognitive therapy group + TAU</v>
      </c>
      <c r="E1263" s="5" t="str">
        <f>FIXED('WinBUGS output'!N1262,2)</f>
        <v>-0.33</v>
      </c>
      <c r="F1263" s="5" t="str">
        <f>FIXED('WinBUGS output'!M1262,2)</f>
        <v>-1.01</v>
      </c>
      <c r="G1263" s="5" t="str">
        <f>FIXED('WinBUGS output'!O1262,2)</f>
        <v>0.31</v>
      </c>
      <c r="H1263" s="37"/>
      <c r="I1263" s="37"/>
      <c r="J1263" s="37"/>
    </row>
    <row r="1264" spans="1:10" x14ac:dyDescent="0.25">
      <c r="A1264">
        <v>27</v>
      </c>
      <c r="B1264">
        <v>53</v>
      </c>
      <c r="C1264" s="5" t="str">
        <f>VLOOKUP(A1264,'WinBUGS output'!A:C,3,FALSE)</f>
        <v>Cognitive bibliotherapy + TAU</v>
      </c>
      <c r="D1264" s="5" t="str">
        <f>VLOOKUP(B1264,'WinBUGS output'!A:C,3,FALSE)</f>
        <v>CBT individual (over 15 sessions) + any TCA</v>
      </c>
      <c r="E1264" s="5" t="str">
        <f>FIXED('WinBUGS output'!N1263,2)</f>
        <v>-0.88</v>
      </c>
      <c r="F1264" s="5" t="str">
        <f>FIXED('WinBUGS output'!M1263,2)</f>
        <v>-1.54</v>
      </c>
      <c r="G1264" s="5" t="str">
        <f>FIXED('WinBUGS output'!O1263,2)</f>
        <v>-0.24</v>
      </c>
      <c r="H1264" s="37"/>
      <c r="I1264" s="37"/>
      <c r="J1264" s="37"/>
    </row>
    <row r="1265" spans="1:10" x14ac:dyDescent="0.25">
      <c r="A1265">
        <v>27</v>
      </c>
      <c r="B1265">
        <v>54</v>
      </c>
      <c r="C1265" s="5" t="str">
        <f>VLOOKUP(A1265,'WinBUGS output'!A:C,3,FALSE)</f>
        <v>Cognitive bibliotherapy + TAU</v>
      </c>
      <c r="D1265" s="5" t="str">
        <f>VLOOKUP(B1265,'WinBUGS output'!A:C,3,FALSE)</f>
        <v>CBT individual (over 15 sessions) + imipramine</v>
      </c>
      <c r="E1265" s="5" t="str">
        <f>FIXED('WinBUGS output'!N1264,2)</f>
        <v>-0.92</v>
      </c>
      <c r="F1265" s="5" t="str">
        <f>FIXED('WinBUGS output'!M1264,2)</f>
        <v>-1.66</v>
      </c>
      <c r="G1265" s="5" t="str">
        <f>FIXED('WinBUGS output'!O1264,2)</f>
        <v>-0.22</v>
      </c>
      <c r="H1265" s="37"/>
      <c r="I1265" s="37"/>
      <c r="J1265" s="37"/>
    </row>
    <row r="1266" spans="1:10" x14ac:dyDescent="0.25">
      <c r="A1266">
        <v>27</v>
      </c>
      <c r="B1266">
        <v>55</v>
      </c>
      <c r="C1266" s="5" t="str">
        <f>VLOOKUP(A1266,'WinBUGS output'!A:C,3,FALSE)</f>
        <v>Cognitive bibliotherapy + TAU</v>
      </c>
      <c r="D1266" s="5" t="str">
        <f>VLOOKUP(B1266,'WinBUGS output'!A:C,3,FALSE)</f>
        <v>Supportive psychotherapy + any SSRI</v>
      </c>
      <c r="E1266" s="5" t="str">
        <f>FIXED('WinBUGS output'!N1265,2)</f>
        <v>-1.46</v>
      </c>
      <c r="F1266" s="5" t="str">
        <f>FIXED('WinBUGS output'!M1265,2)</f>
        <v>-2.97</v>
      </c>
      <c r="G1266" s="5" t="str">
        <f>FIXED('WinBUGS output'!O1265,2)</f>
        <v>0.07</v>
      </c>
      <c r="H1266" s="37"/>
      <c r="I1266" s="37"/>
      <c r="J1266" s="37"/>
    </row>
    <row r="1267" spans="1:10" x14ac:dyDescent="0.25">
      <c r="A1267">
        <v>27</v>
      </c>
      <c r="B1267">
        <v>56</v>
      </c>
      <c r="C1267" s="5" t="str">
        <f>VLOOKUP(A1267,'WinBUGS output'!A:C,3,FALSE)</f>
        <v>Cognitive bibliotherapy + TAU</v>
      </c>
      <c r="D1267" s="5" t="str">
        <f>VLOOKUP(B1267,'WinBUGS output'!A:C,3,FALSE)</f>
        <v>Interpersonal psychotherapy (IPT) + any AD</v>
      </c>
      <c r="E1267" s="5" t="str">
        <f>FIXED('WinBUGS output'!N1266,2)</f>
        <v>-1.58</v>
      </c>
      <c r="F1267" s="5" t="str">
        <f>FIXED('WinBUGS output'!M1266,2)</f>
        <v>-2.37</v>
      </c>
      <c r="G1267" s="5" t="str">
        <f>FIXED('WinBUGS output'!O1266,2)</f>
        <v>-0.78</v>
      </c>
      <c r="H1267" s="37"/>
      <c r="I1267" s="37"/>
      <c r="J1267" s="37"/>
    </row>
    <row r="1268" spans="1:10" x14ac:dyDescent="0.25">
      <c r="A1268">
        <v>27</v>
      </c>
      <c r="B1268">
        <v>57</v>
      </c>
      <c r="C1268" s="5" t="str">
        <f>VLOOKUP(A1268,'WinBUGS output'!A:C,3,FALSE)</f>
        <v>Cognitive bibliotherapy + TAU</v>
      </c>
      <c r="D1268" s="5" t="str">
        <f>VLOOKUP(B1268,'WinBUGS output'!A:C,3,FALSE)</f>
        <v>Short-term psychodynamic psychotherapy individual + Any AD</v>
      </c>
      <c r="E1268" s="5" t="str">
        <f>FIXED('WinBUGS output'!N1267,2)</f>
        <v>-1.23</v>
      </c>
      <c r="F1268" s="5" t="str">
        <f>FIXED('WinBUGS output'!M1267,2)</f>
        <v>-2.01</v>
      </c>
      <c r="G1268" s="5" t="str">
        <f>FIXED('WinBUGS output'!O1267,2)</f>
        <v>-0.46</v>
      </c>
      <c r="H1268" s="37"/>
      <c r="I1268" s="37"/>
      <c r="J1268" s="37"/>
    </row>
    <row r="1269" spans="1:10" x14ac:dyDescent="0.25">
      <c r="A1269">
        <v>27</v>
      </c>
      <c r="B1269">
        <v>58</v>
      </c>
      <c r="C1269" s="5" t="str">
        <f>VLOOKUP(A1269,'WinBUGS output'!A:C,3,FALSE)</f>
        <v>Cognitive bibliotherapy + TAU</v>
      </c>
      <c r="D1269" s="5" t="str">
        <f>VLOOKUP(B1269,'WinBUGS output'!A:C,3,FALSE)</f>
        <v>Short-term psychodynamic psychotherapy individual + any SSRI</v>
      </c>
      <c r="E1269" s="5" t="str">
        <f>FIXED('WinBUGS output'!N1268,2)</f>
        <v>-1.23</v>
      </c>
      <c r="F1269" s="5" t="str">
        <f>FIXED('WinBUGS output'!M1268,2)</f>
        <v>-2.51</v>
      </c>
      <c r="G1269" s="5" t="str">
        <f>FIXED('WinBUGS output'!O1268,2)</f>
        <v>0.05</v>
      </c>
      <c r="H1269" s="37"/>
      <c r="I1269" s="37"/>
      <c r="J1269" s="37"/>
    </row>
    <row r="1270" spans="1:10" x14ac:dyDescent="0.25">
      <c r="A1270">
        <v>27</v>
      </c>
      <c r="B1270">
        <v>59</v>
      </c>
      <c r="C1270" s="5" t="str">
        <f>VLOOKUP(A1270,'WinBUGS output'!A:C,3,FALSE)</f>
        <v>Cognitive bibliotherapy + TAU</v>
      </c>
      <c r="D1270" s="5" t="str">
        <f>VLOOKUP(B1270,'WinBUGS output'!A:C,3,FALSE)</f>
        <v>CBT individual (over 15 sessions) + Pill placebo</v>
      </c>
      <c r="E1270" s="5" t="str">
        <f>FIXED('WinBUGS output'!N1269,2)</f>
        <v>-1.41</v>
      </c>
      <c r="F1270" s="5" t="str">
        <f>FIXED('WinBUGS output'!M1269,2)</f>
        <v>-2.22</v>
      </c>
      <c r="G1270" s="5" t="str">
        <f>FIXED('WinBUGS output'!O1269,2)</f>
        <v>-0.62</v>
      </c>
      <c r="H1270" s="37"/>
      <c r="I1270" s="37"/>
      <c r="J1270" s="37"/>
    </row>
    <row r="1271" spans="1:10" x14ac:dyDescent="0.25">
      <c r="A1271">
        <v>27</v>
      </c>
      <c r="B1271">
        <v>60</v>
      </c>
      <c r="C1271" s="5" t="str">
        <f>VLOOKUP(A1271,'WinBUGS output'!A:C,3,FALSE)</f>
        <v>Cognitive bibliotherapy + TAU</v>
      </c>
      <c r="D1271" s="5" t="str">
        <f>VLOOKUP(B1271,'WinBUGS output'!A:C,3,FALSE)</f>
        <v>Exercise + Sertraline</v>
      </c>
      <c r="E1271" s="5" t="str">
        <f>FIXED('WinBUGS output'!N1270,2)</f>
        <v>-1.21</v>
      </c>
      <c r="F1271" s="5" t="str">
        <f>FIXED('WinBUGS output'!M1270,2)</f>
        <v>-1.99</v>
      </c>
      <c r="G1271" s="5" t="str">
        <f>FIXED('WinBUGS output'!O1270,2)</f>
        <v>-0.44</v>
      </c>
      <c r="H1271" s="37"/>
      <c r="I1271" s="37"/>
      <c r="J1271" s="37"/>
    </row>
    <row r="1272" spans="1:10" x14ac:dyDescent="0.25">
      <c r="A1272">
        <v>27</v>
      </c>
      <c r="B1272">
        <v>61</v>
      </c>
      <c r="C1272" s="5" t="str">
        <f>VLOOKUP(A1272,'WinBUGS output'!A:C,3,FALSE)</f>
        <v>Cognitive bibliotherapy + TAU</v>
      </c>
      <c r="D1272" s="5" t="str">
        <f>VLOOKUP(B1272,'WinBUGS output'!A:C,3,FALSE)</f>
        <v>Cognitive bibliotherapy + escitalopram</v>
      </c>
      <c r="E1272" s="5" t="str">
        <f>FIXED('WinBUGS output'!N1271,2)</f>
        <v>-0.36</v>
      </c>
      <c r="F1272" s="5" t="str">
        <f>FIXED('WinBUGS output'!M1271,2)</f>
        <v>-1.18</v>
      </c>
      <c r="G1272" s="5" t="str">
        <f>FIXED('WinBUGS output'!O1271,2)</f>
        <v>0.45</v>
      </c>
      <c r="H1272" s="37"/>
      <c r="I1272" s="37"/>
      <c r="J1272" s="37"/>
    </row>
    <row r="1273" spans="1:10" x14ac:dyDescent="0.25">
      <c r="A1273">
        <v>28</v>
      </c>
      <c r="B1273">
        <v>29</v>
      </c>
      <c r="C1273" s="5" t="str">
        <f>VLOOKUP(A1273,'WinBUGS output'!A:C,3,FALSE)</f>
        <v>Computerised mindfulness intervention</v>
      </c>
      <c r="D1273" s="5" t="str">
        <f>VLOOKUP(B1273,'WinBUGS output'!A:C,3,FALSE)</f>
        <v>Computerised-CBT (CCBT)</v>
      </c>
      <c r="E1273" s="5" t="str">
        <f>FIXED('WinBUGS output'!N1272,2)</f>
        <v>-0.09</v>
      </c>
      <c r="F1273" s="5" t="str">
        <f>FIXED('WinBUGS output'!M1272,2)</f>
        <v>-0.63</v>
      </c>
      <c r="G1273" s="5" t="str">
        <f>FIXED('WinBUGS output'!O1272,2)</f>
        <v>0.46</v>
      </c>
      <c r="H1273" s="37"/>
      <c r="I1273" s="37"/>
      <c r="J1273" s="37"/>
    </row>
    <row r="1274" spans="1:10" x14ac:dyDescent="0.25">
      <c r="A1274">
        <v>28</v>
      </c>
      <c r="B1274">
        <v>30</v>
      </c>
      <c r="C1274" s="5" t="str">
        <f>VLOOKUP(A1274,'WinBUGS output'!A:C,3,FALSE)</f>
        <v>Computerised mindfulness intervention</v>
      </c>
      <c r="D1274" s="5" t="str">
        <f>VLOOKUP(B1274,'WinBUGS output'!A:C,3,FALSE)</f>
        <v>Online positive psychological intervention</v>
      </c>
      <c r="E1274" s="5" t="str">
        <f>FIXED('WinBUGS output'!N1273,2)</f>
        <v>0.25</v>
      </c>
      <c r="F1274" s="5" t="str">
        <f>FIXED('WinBUGS output'!M1273,2)</f>
        <v>-0.30</v>
      </c>
      <c r="G1274" s="5" t="str">
        <f>FIXED('WinBUGS output'!O1273,2)</f>
        <v>0.99</v>
      </c>
      <c r="H1274" s="37"/>
      <c r="I1274" s="37"/>
      <c r="J1274" s="37"/>
    </row>
    <row r="1275" spans="1:10" x14ac:dyDescent="0.25">
      <c r="A1275">
        <v>28</v>
      </c>
      <c r="B1275">
        <v>31</v>
      </c>
      <c r="C1275" s="5" t="str">
        <f>VLOOKUP(A1275,'WinBUGS output'!A:C,3,FALSE)</f>
        <v>Computerised mindfulness intervention</v>
      </c>
      <c r="D1275" s="5" t="str">
        <f>VLOOKUP(B1275,'WinBUGS output'!A:C,3,FALSE)</f>
        <v>Psychoeducational website</v>
      </c>
      <c r="E1275" s="5" t="str">
        <f>FIXED('WinBUGS output'!N1274,2)</f>
        <v>-0.01</v>
      </c>
      <c r="F1275" s="5" t="str">
        <f>FIXED('WinBUGS output'!M1274,2)</f>
        <v>-0.63</v>
      </c>
      <c r="G1275" s="5" t="str">
        <f>FIXED('WinBUGS output'!O1274,2)</f>
        <v>0.62</v>
      </c>
      <c r="H1275" s="37"/>
      <c r="I1275" s="37"/>
      <c r="J1275" s="37"/>
    </row>
    <row r="1276" spans="1:10" x14ac:dyDescent="0.25">
      <c r="A1276">
        <v>28</v>
      </c>
      <c r="B1276">
        <v>32</v>
      </c>
      <c r="C1276" s="5" t="str">
        <f>VLOOKUP(A1276,'WinBUGS output'!A:C,3,FALSE)</f>
        <v>Computerised mindfulness intervention</v>
      </c>
      <c r="D1276" s="5" t="str">
        <f>VLOOKUP(B1276,'WinBUGS output'!A:C,3,FALSE)</f>
        <v>Tailored computerised psychoeducation and self-help strategies</v>
      </c>
      <c r="E1276" s="5" t="str">
        <f>FIXED('WinBUGS output'!N1275,2)</f>
        <v>0.39</v>
      </c>
      <c r="F1276" s="5" t="str">
        <f>FIXED('WinBUGS output'!M1275,2)</f>
        <v>-0.21</v>
      </c>
      <c r="G1276" s="5" t="str">
        <f>FIXED('WinBUGS output'!O1275,2)</f>
        <v>1.27</v>
      </c>
      <c r="H1276" s="37"/>
      <c r="I1276" s="37"/>
      <c r="J1276" s="37"/>
    </row>
    <row r="1277" spans="1:10" x14ac:dyDescent="0.25">
      <c r="A1277">
        <v>28</v>
      </c>
      <c r="B1277">
        <v>33</v>
      </c>
      <c r="C1277" s="5" t="str">
        <f>VLOOKUP(A1277,'WinBUGS output'!A:C,3,FALSE)</f>
        <v>Computerised mindfulness intervention</v>
      </c>
      <c r="D1277" s="5" t="str">
        <f>VLOOKUP(B1277,'WinBUGS output'!A:C,3,FALSE)</f>
        <v>Lifestyle factors discussion</v>
      </c>
      <c r="E1277" s="5" t="str">
        <f>FIXED('WinBUGS output'!N1276,2)</f>
        <v>0.21</v>
      </c>
      <c r="F1277" s="5" t="str">
        <f>FIXED('WinBUGS output'!M1276,2)</f>
        <v>-0.42</v>
      </c>
      <c r="G1277" s="5" t="str">
        <f>FIXED('WinBUGS output'!O1276,2)</f>
        <v>0.88</v>
      </c>
      <c r="H1277" s="37"/>
      <c r="I1277" s="37"/>
      <c r="J1277" s="37"/>
    </row>
    <row r="1278" spans="1:10" x14ac:dyDescent="0.25">
      <c r="A1278">
        <v>28</v>
      </c>
      <c r="B1278">
        <v>34</v>
      </c>
      <c r="C1278" s="5" t="str">
        <f>VLOOKUP(A1278,'WinBUGS output'!A:C,3,FALSE)</f>
        <v>Computerised mindfulness intervention</v>
      </c>
      <c r="D1278" s="5" t="str">
        <f>VLOOKUP(B1278,'WinBUGS output'!A:C,3,FALSE)</f>
        <v>Psychoeducational group programme</v>
      </c>
      <c r="E1278" s="5" t="str">
        <f>FIXED('WinBUGS output'!N1277,2)</f>
        <v>0.07</v>
      </c>
      <c r="F1278" s="5" t="str">
        <f>FIXED('WinBUGS output'!M1277,2)</f>
        <v>-0.51</v>
      </c>
      <c r="G1278" s="5" t="str">
        <f>FIXED('WinBUGS output'!O1277,2)</f>
        <v>0.71</v>
      </c>
      <c r="H1278" s="37"/>
      <c r="I1278" s="37"/>
      <c r="J1278" s="37"/>
    </row>
    <row r="1279" spans="1:10" x14ac:dyDescent="0.25">
      <c r="A1279">
        <v>28</v>
      </c>
      <c r="B1279">
        <v>35</v>
      </c>
      <c r="C1279" s="5" t="str">
        <f>VLOOKUP(A1279,'WinBUGS output'!A:C,3,FALSE)</f>
        <v>Computerised mindfulness intervention</v>
      </c>
      <c r="D1279" s="5" t="str">
        <f>VLOOKUP(B1279,'WinBUGS output'!A:C,3,FALSE)</f>
        <v>Psychoeducational group programme + TAU</v>
      </c>
      <c r="E1279" s="5" t="str">
        <f>FIXED('WinBUGS output'!N1278,2)</f>
        <v>0.02</v>
      </c>
      <c r="F1279" s="5" t="str">
        <f>FIXED('WinBUGS output'!M1278,2)</f>
        <v>-0.65</v>
      </c>
      <c r="G1279" s="5" t="str">
        <f>FIXED('WinBUGS output'!O1278,2)</f>
        <v>0.71</v>
      </c>
      <c r="H1279" s="37"/>
      <c r="I1279" s="37"/>
      <c r="J1279" s="37"/>
    </row>
    <row r="1280" spans="1:10" x14ac:dyDescent="0.25">
      <c r="A1280">
        <v>28</v>
      </c>
      <c r="B1280">
        <v>36</v>
      </c>
      <c r="C1280" s="5" t="str">
        <f>VLOOKUP(A1280,'WinBUGS output'!A:C,3,FALSE)</f>
        <v>Computerised mindfulness intervention</v>
      </c>
      <c r="D1280" s="5" t="str">
        <f>VLOOKUP(B1280,'WinBUGS output'!A:C,3,FALSE)</f>
        <v>Interpersonal psychotherapy (IPT)</v>
      </c>
      <c r="E1280" s="5" t="str">
        <f>FIXED('WinBUGS output'!N1279,2)</f>
        <v>-0.02</v>
      </c>
      <c r="F1280" s="5" t="str">
        <f>FIXED('WinBUGS output'!M1279,2)</f>
        <v>-0.58</v>
      </c>
      <c r="G1280" s="5" t="str">
        <f>FIXED('WinBUGS output'!O1279,2)</f>
        <v>0.62</v>
      </c>
      <c r="H1280" s="37"/>
      <c r="I1280" s="37"/>
      <c r="J1280" s="37"/>
    </row>
    <row r="1281" spans="1:10" x14ac:dyDescent="0.25">
      <c r="A1281">
        <v>28</v>
      </c>
      <c r="B1281">
        <v>37</v>
      </c>
      <c r="C1281" s="5" t="str">
        <f>VLOOKUP(A1281,'WinBUGS output'!A:C,3,FALSE)</f>
        <v>Computerised mindfulness intervention</v>
      </c>
      <c r="D1281" s="5" t="str">
        <f>VLOOKUP(B1281,'WinBUGS output'!A:C,3,FALSE)</f>
        <v>Non-directive counselling</v>
      </c>
      <c r="E1281" s="5" t="str">
        <f>FIXED('WinBUGS output'!N1280,2)</f>
        <v>0.00</v>
      </c>
      <c r="F1281" s="5" t="str">
        <f>FIXED('WinBUGS output'!M1280,2)</f>
        <v>-0.64</v>
      </c>
      <c r="G1281" s="5" t="str">
        <f>FIXED('WinBUGS output'!O1280,2)</f>
        <v>0.68</v>
      </c>
      <c r="H1281" s="37"/>
      <c r="I1281" s="37"/>
      <c r="J1281" s="37"/>
    </row>
    <row r="1282" spans="1:10" x14ac:dyDescent="0.25">
      <c r="A1282">
        <v>28</v>
      </c>
      <c r="B1282">
        <v>38</v>
      </c>
      <c r="C1282" s="5" t="str">
        <f>VLOOKUP(A1282,'WinBUGS output'!A:C,3,FALSE)</f>
        <v>Computerised mindfulness intervention</v>
      </c>
      <c r="D1282" s="5" t="str">
        <f>VLOOKUP(B1282,'WinBUGS output'!A:C,3,FALSE)</f>
        <v>Wheel of wellness counselling</v>
      </c>
      <c r="E1282" s="5" t="str">
        <f>FIXED('WinBUGS output'!N1281,2)</f>
        <v>0.05</v>
      </c>
      <c r="F1282" s="5" t="str">
        <f>FIXED('WinBUGS output'!M1281,2)</f>
        <v>-0.68</v>
      </c>
      <c r="G1282" s="5" t="str">
        <f>FIXED('WinBUGS output'!O1281,2)</f>
        <v>0.81</v>
      </c>
      <c r="H1282" s="37"/>
      <c r="I1282" s="37"/>
      <c r="J1282" s="37"/>
    </row>
    <row r="1283" spans="1:10" x14ac:dyDescent="0.25">
      <c r="A1283">
        <v>28</v>
      </c>
      <c r="B1283">
        <v>39</v>
      </c>
      <c r="C1283" s="5" t="str">
        <f>VLOOKUP(A1283,'WinBUGS output'!A:C,3,FALSE)</f>
        <v>Computerised mindfulness intervention</v>
      </c>
      <c r="D1283" s="5" t="str">
        <f>VLOOKUP(B1283,'WinBUGS output'!A:C,3,FALSE)</f>
        <v>Problem solving individual + enhanced TAU</v>
      </c>
      <c r="E1283" s="5" t="str">
        <f>FIXED('WinBUGS output'!N1282,2)</f>
        <v>0.88</v>
      </c>
      <c r="F1283" s="5" t="str">
        <f>FIXED('WinBUGS output'!M1282,2)</f>
        <v>-0.04</v>
      </c>
      <c r="G1283" s="5" t="str">
        <f>FIXED('WinBUGS output'!O1282,2)</f>
        <v>1.85</v>
      </c>
      <c r="H1283" s="37"/>
      <c r="I1283" s="37"/>
      <c r="J1283" s="37"/>
    </row>
    <row r="1284" spans="1:10" x14ac:dyDescent="0.25">
      <c r="A1284">
        <v>28</v>
      </c>
      <c r="B1284">
        <v>40</v>
      </c>
      <c r="C1284" s="5" t="str">
        <f>VLOOKUP(A1284,'WinBUGS output'!A:C,3,FALSE)</f>
        <v>Computerised mindfulness intervention</v>
      </c>
      <c r="D1284" s="5" t="str">
        <f>VLOOKUP(B1284,'WinBUGS output'!A:C,3,FALSE)</f>
        <v>Behavioural activation (BA)</v>
      </c>
      <c r="E1284" s="5" t="str">
        <f>FIXED('WinBUGS output'!N1283,2)</f>
        <v>-0.68</v>
      </c>
      <c r="F1284" s="5" t="str">
        <f>FIXED('WinBUGS output'!M1283,2)</f>
        <v>-1.30</v>
      </c>
      <c r="G1284" s="5" t="str">
        <f>FIXED('WinBUGS output'!O1283,2)</f>
        <v>-0.02</v>
      </c>
      <c r="H1284" s="37"/>
      <c r="I1284" s="37"/>
      <c r="J1284" s="37"/>
    </row>
    <row r="1285" spans="1:10" x14ac:dyDescent="0.25">
      <c r="A1285">
        <v>28</v>
      </c>
      <c r="B1285">
        <v>41</v>
      </c>
      <c r="C1285" s="5" t="str">
        <f>VLOOKUP(A1285,'WinBUGS output'!A:C,3,FALSE)</f>
        <v>Computerised mindfulness intervention</v>
      </c>
      <c r="D1285" s="5" t="str">
        <f>VLOOKUP(B1285,'WinBUGS output'!A:C,3,FALSE)</f>
        <v>CBT individual (under 15 sessions)</v>
      </c>
      <c r="E1285" s="5" t="str">
        <f>FIXED('WinBUGS output'!N1284,2)</f>
        <v>-0.42</v>
      </c>
      <c r="F1285" s="5" t="str">
        <f>FIXED('WinBUGS output'!M1284,2)</f>
        <v>-1.01</v>
      </c>
      <c r="G1285" s="5" t="str">
        <f>FIXED('WinBUGS output'!O1284,2)</f>
        <v>0.23</v>
      </c>
      <c r="H1285" s="37"/>
      <c r="I1285" s="37"/>
      <c r="J1285" s="37"/>
    </row>
    <row r="1286" spans="1:10" x14ac:dyDescent="0.25">
      <c r="A1286">
        <v>28</v>
      </c>
      <c r="B1286">
        <v>42</v>
      </c>
      <c r="C1286" s="5" t="str">
        <f>VLOOKUP(A1286,'WinBUGS output'!A:C,3,FALSE)</f>
        <v>Computerised mindfulness intervention</v>
      </c>
      <c r="D1286" s="5" t="str">
        <f>VLOOKUP(B1286,'WinBUGS output'!A:C,3,FALSE)</f>
        <v>CBT individual (under 15 sessions) + TAU</v>
      </c>
      <c r="E1286" s="5" t="str">
        <f>FIXED('WinBUGS output'!N1285,2)</f>
        <v>-0.41</v>
      </c>
      <c r="F1286" s="5" t="str">
        <f>FIXED('WinBUGS output'!M1285,2)</f>
        <v>-1.03</v>
      </c>
      <c r="G1286" s="5" t="str">
        <f>FIXED('WinBUGS output'!O1285,2)</f>
        <v>0.26</v>
      </c>
      <c r="H1286" s="37"/>
      <c r="I1286" s="37"/>
      <c r="J1286" s="37"/>
    </row>
    <row r="1287" spans="1:10" x14ac:dyDescent="0.25">
      <c r="A1287">
        <v>28</v>
      </c>
      <c r="B1287">
        <v>43</v>
      </c>
      <c r="C1287" s="5" t="str">
        <f>VLOOKUP(A1287,'WinBUGS output'!A:C,3,FALSE)</f>
        <v>Computerised mindfulness intervention</v>
      </c>
      <c r="D1287" s="5" t="str">
        <f>VLOOKUP(B1287,'WinBUGS output'!A:C,3,FALSE)</f>
        <v>CBT individual (over 15 sessions)</v>
      </c>
      <c r="E1287" s="5" t="str">
        <f>FIXED('WinBUGS output'!N1286,2)</f>
        <v>-0.38</v>
      </c>
      <c r="F1287" s="5" t="str">
        <f>FIXED('WinBUGS output'!M1286,2)</f>
        <v>-0.94</v>
      </c>
      <c r="G1287" s="5" t="str">
        <f>FIXED('WinBUGS output'!O1286,2)</f>
        <v>0.23</v>
      </c>
      <c r="H1287" s="37"/>
      <c r="I1287" s="37"/>
      <c r="J1287" s="37"/>
    </row>
    <row r="1288" spans="1:10" x14ac:dyDescent="0.25">
      <c r="A1288">
        <v>28</v>
      </c>
      <c r="B1288">
        <v>44</v>
      </c>
      <c r="C1288" s="5" t="str">
        <f>VLOOKUP(A1288,'WinBUGS output'!A:C,3,FALSE)</f>
        <v>Computerised mindfulness intervention</v>
      </c>
      <c r="D1288" s="5" t="str">
        <f>VLOOKUP(B1288,'WinBUGS output'!A:C,3,FALSE)</f>
        <v>CBT individual (over 15 sessions) + TAU</v>
      </c>
      <c r="E1288" s="5" t="str">
        <f>FIXED('WinBUGS output'!N1287,2)</f>
        <v>0.31</v>
      </c>
      <c r="F1288" s="5" t="str">
        <f>FIXED('WinBUGS output'!M1287,2)</f>
        <v>-0.62</v>
      </c>
      <c r="G1288" s="5" t="str">
        <f>FIXED('WinBUGS output'!O1287,2)</f>
        <v>1.36</v>
      </c>
      <c r="H1288" s="37"/>
      <c r="I1288" s="37"/>
      <c r="J1288" s="37"/>
    </row>
    <row r="1289" spans="1:10" x14ac:dyDescent="0.25">
      <c r="A1289">
        <v>28</v>
      </c>
      <c r="B1289">
        <v>45</v>
      </c>
      <c r="C1289" s="5" t="str">
        <f>VLOOKUP(A1289,'WinBUGS output'!A:C,3,FALSE)</f>
        <v>Computerised mindfulness intervention</v>
      </c>
      <c r="D1289" s="5" t="str">
        <f>VLOOKUP(B1289,'WinBUGS output'!A:C,3,FALSE)</f>
        <v>Rational emotive behaviour therapy (REBT) individual</v>
      </c>
      <c r="E1289" s="5" t="str">
        <f>FIXED('WinBUGS output'!N1288,2)</f>
        <v>-0.37</v>
      </c>
      <c r="F1289" s="5" t="str">
        <f>FIXED('WinBUGS output'!M1288,2)</f>
        <v>-1.04</v>
      </c>
      <c r="G1289" s="5" t="str">
        <f>FIXED('WinBUGS output'!O1288,2)</f>
        <v>0.34</v>
      </c>
      <c r="H1289" s="37"/>
      <c r="I1289" s="37"/>
      <c r="J1289" s="37"/>
    </row>
    <row r="1290" spans="1:10" x14ac:dyDescent="0.25">
      <c r="A1290">
        <v>28</v>
      </c>
      <c r="B1290">
        <v>46</v>
      </c>
      <c r="C1290" s="5" t="str">
        <f>VLOOKUP(A1290,'WinBUGS output'!A:C,3,FALSE)</f>
        <v>Computerised mindfulness intervention</v>
      </c>
      <c r="D1290" s="5" t="str">
        <f>VLOOKUP(B1290,'WinBUGS output'!A:C,3,FALSE)</f>
        <v>Third-wave cognitive therapy individual</v>
      </c>
      <c r="E1290" s="5" t="str">
        <f>FIXED('WinBUGS output'!N1289,2)</f>
        <v>-0.49</v>
      </c>
      <c r="F1290" s="5" t="str">
        <f>FIXED('WinBUGS output'!M1289,2)</f>
        <v>-1.12</v>
      </c>
      <c r="G1290" s="5" t="str">
        <f>FIXED('WinBUGS output'!O1289,2)</f>
        <v>0.18</v>
      </c>
      <c r="H1290" s="37"/>
      <c r="I1290" s="37"/>
      <c r="J1290" s="37"/>
    </row>
    <row r="1291" spans="1:10" x14ac:dyDescent="0.25">
      <c r="A1291">
        <v>28</v>
      </c>
      <c r="B1291">
        <v>47</v>
      </c>
      <c r="C1291" s="5" t="str">
        <f>VLOOKUP(A1291,'WinBUGS output'!A:C,3,FALSE)</f>
        <v>Computerised mindfulness intervention</v>
      </c>
      <c r="D1291" s="5" t="str">
        <f>VLOOKUP(B1291,'WinBUGS output'!A:C,3,FALSE)</f>
        <v>Third-wave cognitive therapy individual + TAU</v>
      </c>
      <c r="E1291" s="5" t="str">
        <f>FIXED('WinBUGS output'!N1290,2)</f>
        <v>-0.48</v>
      </c>
      <c r="F1291" s="5" t="str">
        <f>FIXED('WinBUGS output'!M1290,2)</f>
        <v>-1.22</v>
      </c>
      <c r="G1291" s="5" t="str">
        <f>FIXED('WinBUGS output'!O1290,2)</f>
        <v>0.25</v>
      </c>
      <c r="H1291" s="37"/>
      <c r="I1291" s="37"/>
      <c r="J1291" s="37"/>
    </row>
    <row r="1292" spans="1:10" x14ac:dyDescent="0.25">
      <c r="A1292">
        <v>28</v>
      </c>
      <c r="B1292">
        <v>48</v>
      </c>
      <c r="C1292" s="5" t="str">
        <f>VLOOKUP(A1292,'WinBUGS output'!A:C,3,FALSE)</f>
        <v>Computerised mindfulness intervention</v>
      </c>
      <c r="D1292" s="5" t="str">
        <f>VLOOKUP(B1292,'WinBUGS output'!A:C,3,FALSE)</f>
        <v>CBT group (under 15 sessions)</v>
      </c>
      <c r="E1292" s="5" t="str">
        <f>FIXED('WinBUGS output'!N1291,2)</f>
        <v>-0.05</v>
      </c>
      <c r="F1292" s="5" t="str">
        <f>FIXED('WinBUGS output'!M1291,2)</f>
        <v>-0.68</v>
      </c>
      <c r="G1292" s="5" t="str">
        <f>FIXED('WinBUGS output'!O1291,2)</f>
        <v>0.61</v>
      </c>
      <c r="H1292" s="37"/>
      <c r="I1292" s="37"/>
      <c r="J1292" s="37"/>
    </row>
    <row r="1293" spans="1:10" x14ac:dyDescent="0.25">
      <c r="A1293">
        <v>28</v>
      </c>
      <c r="B1293">
        <v>49</v>
      </c>
      <c r="C1293" s="5" t="str">
        <f>VLOOKUP(A1293,'WinBUGS output'!A:C,3,FALSE)</f>
        <v>Computerised mindfulness intervention</v>
      </c>
      <c r="D1293" s="5" t="str">
        <f>VLOOKUP(B1293,'WinBUGS output'!A:C,3,FALSE)</f>
        <v>CBT group (under 15 sessions) + TAU</v>
      </c>
      <c r="E1293" s="5" t="str">
        <f>FIXED('WinBUGS output'!N1292,2)</f>
        <v>-0.12</v>
      </c>
      <c r="F1293" s="5" t="str">
        <f>FIXED('WinBUGS output'!M1292,2)</f>
        <v>-0.77</v>
      </c>
      <c r="G1293" s="5" t="str">
        <f>FIXED('WinBUGS output'!O1292,2)</f>
        <v>0.55</v>
      </c>
      <c r="H1293" s="37"/>
      <c r="I1293" s="37"/>
      <c r="J1293" s="37"/>
    </row>
    <row r="1294" spans="1:10" x14ac:dyDescent="0.25">
      <c r="A1294">
        <v>28</v>
      </c>
      <c r="B1294">
        <v>50</v>
      </c>
      <c r="C1294" s="5" t="str">
        <f>VLOOKUP(A1294,'WinBUGS output'!A:C,3,FALSE)</f>
        <v>Computerised mindfulness intervention</v>
      </c>
      <c r="D1294" s="5" t="str">
        <f>VLOOKUP(B1294,'WinBUGS output'!A:C,3,FALSE)</f>
        <v>Coping with Depression course (group)</v>
      </c>
      <c r="E1294" s="5" t="str">
        <f>FIXED('WinBUGS output'!N1293,2)</f>
        <v>0.08</v>
      </c>
      <c r="F1294" s="5" t="str">
        <f>FIXED('WinBUGS output'!M1293,2)</f>
        <v>-0.53</v>
      </c>
      <c r="G1294" s="5" t="str">
        <f>FIXED('WinBUGS output'!O1293,2)</f>
        <v>0.74</v>
      </c>
      <c r="H1294" s="37"/>
      <c r="I1294" s="37"/>
      <c r="J1294" s="37"/>
    </row>
    <row r="1295" spans="1:10" x14ac:dyDescent="0.25">
      <c r="A1295">
        <v>28</v>
      </c>
      <c r="B1295">
        <v>51</v>
      </c>
      <c r="C1295" s="5" t="str">
        <f>VLOOKUP(A1295,'WinBUGS output'!A:C,3,FALSE)</f>
        <v>Computerised mindfulness intervention</v>
      </c>
      <c r="D1295" s="5" t="str">
        <f>VLOOKUP(B1295,'WinBUGS output'!A:C,3,FALSE)</f>
        <v>Third-wave cognitive therapy group</v>
      </c>
      <c r="E1295" s="5" t="str">
        <f>FIXED('WinBUGS output'!N1294,2)</f>
        <v>0.07</v>
      </c>
      <c r="F1295" s="5" t="str">
        <f>FIXED('WinBUGS output'!M1294,2)</f>
        <v>-0.52</v>
      </c>
      <c r="G1295" s="5" t="str">
        <f>FIXED('WinBUGS output'!O1294,2)</f>
        <v>0.72</v>
      </c>
      <c r="H1295" s="37"/>
      <c r="I1295" s="37"/>
      <c r="J1295" s="37"/>
    </row>
    <row r="1296" spans="1:10" x14ac:dyDescent="0.25">
      <c r="A1296">
        <v>28</v>
      </c>
      <c r="B1296">
        <v>52</v>
      </c>
      <c r="C1296" s="5" t="str">
        <f>VLOOKUP(A1296,'WinBUGS output'!A:C,3,FALSE)</f>
        <v>Computerised mindfulness intervention</v>
      </c>
      <c r="D1296" s="5" t="str">
        <f>VLOOKUP(B1296,'WinBUGS output'!A:C,3,FALSE)</f>
        <v>Third-wave cognitive therapy group + TAU</v>
      </c>
      <c r="E1296" s="5" t="str">
        <f>FIXED('WinBUGS output'!N1295,2)</f>
        <v>-0.03</v>
      </c>
      <c r="F1296" s="5" t="str">
        <f>FIXED('WinBUGS output'!M1295,2)</f>
        <v>-0.74</v>
      </c>
      <c r="G1296" s="5" t="str">
        <f>FIXED('WinBUGS output'!O1295,2)</f>
        <v>0.70</v>
      </c>
      <c r="H1296" s="37"/>
      <c r="I1296" s="37"/>
      <c r="J1296" s="37"/>
    </row>
    <row r="1297" spans="1:10" x14ac:dyDescent="0.25">
      <c r="A1297">
        <v>28</v>
      </c>
      <c r="B1297">
        <v>53</v>
      </c>
      <c r="C1297" s="5" t="str">
        <f>VLOOKUP(A1297,'WinBUGS output'!A:C,3,FALSE)</f>
        <v>Computerised mindfulness intervention</v>
      </c>
      <c r="D1297" s="5" t="str">
        <f>VLOOKUP(B1297,'WinBUGS output'!A:C,3,FALSE)</f>
        <v>CBT individual (over 15 sessions) + any TCA</v>
      </c>
      <c r="E1297" s="5" t="str">
        <f>FIXED('WinBUGS output'!N1296,2)</f>
        <v>-0.58</v>
      </c>
      <c r="F1297" s="5" t="str">
        <f>FIXED('WinBUGS output'!M1296,2)</f>
        <v>-1.27</v>
      </c>
      <c r="G1297" s="5" t="str">
        <f>FIXED('WinBUGS output'!O1296,2)</f>
        <v>0.15</v>
      </c>
      <c r="H1297" s="37"/>
      <c r="I1297" s="37"/>
      <c r="J1297" s="37"/>
    </row>
    <row r="1298" spans="1:10" x14ac:dyDescent="0.25">
      <c r="A1298">
        <v>28</v>
      </c>
      <c r="B1298">
        <v>54</v>
      </c>
      <c r="C1298" s="5" t="str">
        <f>VLOOKUP(A1298,'WinBUGS output'!A:C,3,FALSE)</f>
        <v>Computerised mindfulness intervention</v>
      </c>
      <c r="D1298" s="5" t="str">
        <f>VLOOKUP(B1298,'WinBUGS output'!A:C,3,FALSE)</f>
        <v>CBT individual (over 15 sessions) + imipramine</v>
      </c>
      <c r="E1298" s="5" t="str">
        <f>FIXED('WinBUGS output'!N1297,2)</f>
        <v>-0.62</v>
      </c>
      <c r="F1298" s="5" t="str">
        <f>FIXED('WinBUGS output'!M1297,2)</f>
        <v>-1.37</v>
      </c>
      <c r="G1298" s="5" t="str">
        <f>FIXED('WinBUGS output'!O1297,2)</f>
        <v>0.16</v>
      </c>
      <c r="H1298" s="37"/>
      <c r="I1298" s="37"/>
      <c r="J1298" s="37"/>
    </row>
    <row r="1299" spans="1:10" x14ac:dyDescent="0.25">
      <c r="A1299">
        <v>28</v>
      </c>
      <c r="B1299">
        <v>55</v>
      </c>
      <c r="C1299" s="5" t="str">
        <f>VLOOKUP(A1299,'WinBUGS output'!A:C,3,FALSE)</f>
        <v>Computerised mindfulness intervention</v>
      </c>
      <c r="D1299" s="5" t="str">
        <f>VLOOKUP(B1299,'WinBUGS output'!A:C,3,FALSE)</f>
        <v>Supportive psychotherapy + any SSRI</v>
      </c>
      <c r="E1299" s="5" t="str">
        <f>FIXED('WinBUGS output'!N1298,2)</f>
        <v>-1.15</v>
      </c>
      <c r="F1299" s="5" t="str">
        <f>FIXED('WinBUGS output'!M1298,2)</f>
        <v>-2.68</v>
      </c>
      <c r="G1299" s="5" t="str">
        <f>FIXED('WinBUGS output'!O1298,2)</f>
        <v>0.41</v>
      </c>
      <c r="H1299" s="37"/>
      <c r="I1299" s="37"/>
      <c r="J1299" s="37"/>
    </row>
    <row r="1300" spans="1:10" x14ac:dyDescent="0.25">
      <c r="A1300">
        <v>28</v>
      </c>
      <c r="B1300">
        <v>56</v>
      </c>
      <c r="C1300" s="5" t="str">
        <f>VLOOKUP(A1300,'WinBUGS output'!A:C,3,FALSE)</f>
        <v>Computerised mindfulness intervention</v>
      </c>
      <c r="D1300" s="5" t="str">
        <f>VLOOKUP(B1300,'WinBUGS output'!A:C,3,FALSE)</f>
        <v>Interpersonal psychotherapy (IPT) + any AD</v>
      </c>
      <c r="E1300" s="5" t="str">
        <f>FIXED('WinBUGS output'!N1299,2)</f>
        <v>-1.27</v>
      </c>
      <c r="F1300" s="5" t="str">
        <f>FIXED('WinBUGS output'!M1299,2)</f>
        <v>-2.09</v>
      </c>
      <c r="G1300" s="5" t="str">
        <f>FIXED('WinBUGS output'!O1299,2)</f>
        <v>-0.42</v>
      </c>
      <c r="H1300" s="37"/>
      <c r="I1300" s="37"/>
      <c r="J1300" s="37"/>
    </row>
    <row r="1301" spans="1:10" x14ac:dyDescent="0.25">
      <c r="A1301">
        <v>28</v>
      </c>
      <c r="B1301">
        <v>57</v>
      </c>
      <c r="C1301" s="5" t="str">
        <f>VLOOKUP(A1301,'WinBUGS output'!A:C,3,FALSE)</f>
        <v>Computerised mindfulness intervention</v>
      </c>
      <c r="D1301" s="5" t="str">
        <f>VLOOKUP(B1301,'WinBUGS output'!A:C,3,FALSE)</f>
        <v>Short-term psychodynamic psychotherapy individual + Any AD</v>
      </c>
      <c r="E1301" s="5" t="str">
        <f>FIXED('WinBUGS output'!N1300,2)</f>
        <v>-0.92</v>
      </c>
      <c r="F1301" s="5" t="str">
        <f>FIXED('WinBUGS output'!M1300,2)</f>
        <v>-1.73</v>
      </c>
      <c r="G1301" s="5" t="str">
        <f>FIXED('WinBUGS output'!O1300,2)</f>
        <v>-0.09</v>
      </c>
      <c r="H1301" s="37"/>
      <c r="I1301" s="37"/>
      <c r="J1301" s="37"/>
    </row>
    <row r="1302" spans="1:10" x14ac:dyDescent="0.25">
      <c r="A1302">
        <v>28</v>
      </c>
      <c r="B1302">
        <v>58</v>
      </c>
      <c r="C1302" s="5" t="str">
        <f>VLOOKUP(A1302,'WinBUGS output'!A:C,3,FALSE)</f>
        <v>Computerised mindfulness intervention</v>
      </c>
      <c r="D1302" s="5" t="str">
        <f>VLOOKUP(B1302,'WinBUGS output'!A:C,3,FALSE)</f>
        <v>Short-term psychodynamic psychotherapy individual + any SSRI</v>
      </c>
      <c r="E1302" s="5" t="str">
        <f>FIXED('WinBUGS output'!N1301,2)</f>
        <v>-0.92</v>
      </c>
      <c r="F1302" s="5" t="str">
        <f>FIXED('WinBUGS output'!M1301,2)</f>
        <v>-2.22</v>
      </c>
      <c r="G1302" s="5" t="str">
        <f>FIXED('WinBUGS output'!O1301,2)</f>
        <v>0.40</v>
      </c>
      <c r="H1302" s="37"/>
      <c r="I1302" s="37"/>
      <c r="J1302" s="37"/>
    </row>
    <row r="1303" spans="1:10" x14ac:dyDescent="0.25">
      <c r="A1303">
        <v>28</v>
      </c>
      <c r="B1303">
        <v>59</v>
      </c>
      <c r="C1303" s="5" t="str">
        <f>VLOOKUP(A1303,'WinBUGS output'!A:C,3,FALSE)</f>
        <v>Computerised mindfulness intervention</v>
      </c>
      <c r="D1303" s="5" t="str">
        <f>VLOOKUP(B1303,'WinBUGS output'!A:C,3,FALSE)</f>
        <v>CBT individual (over 15 sessions) + Pill placebo</v>
      </c>
      <c r="E1303" s="5" t="str">
        <f>FIXED('WinBUGS output'!N1302,2)</f>
        <v>-1.11</v>
      </c>
      <c r="F1303" s="5" t="str">
        <f>FIXED('WinBUGS output'!M1302,2)</f>
        <v>-1.94</v>
      </c>
      <c r="G1303" s="5" t="str">
        <f>FIXED('WinBUGS output'!O1302,2)</f>
        <v>-0.24</v>
      </c>
      <c r="H1303" s="37"/>
      <c r="I1303" s="37"/>
      <c r="J1303" s="37"/>
    </row>
    <row r="1304" spans="1:10" x14ac:dyDescent="0.25">
      <c r="A1304">
        <v>28</v>
      </c>
      <c r="B1304">
        <v>60</v>
      </c>
      <c r="C1304" s="5" t="str">
        <f>VLOOKUP(A1304,'WinBUGS output'!A:C,3,FALSE)</f>
        <v>Computerised mindfulness intervention</v>
      </c>
      <c r="D1304" s="5" t="str">
        <f>VLOOKUP(B1304,'WinBUGS output'!A:C,3,FALSE)</f>
        <v>Exercise + Sertraline</v>
      </c>
      <c r="E1304" s="5" t="str">
        <f>FIXED('WinBUGS output'!N1303,2)</f>
        <v>-0.91</v>
      </c>
      <c r="F1304" s="5" t="str">
        <f>FIXED('WinBUGS output'!M1303,2)</f>
        <v>-1.70</v>
      </c>
      <c r="G1304" s="5" t="str">
        <f>FIXED('WinBUGS output'!O1303,2)</f>
        <v>-0.08</v>
      </c>
      <c r="H1304" s="37"/>
      <c r="I1304" s="37"/>
      <c r="J1304" s="37"/>
    </row>
    <row r="1305" spans="1:10" x14ac:dyDescent="0.25">
      <c r="A1305">
        <v>28</v>
      </c>
      <c r="B1305">
        <v>61</v>
      </c>
      <c r="C1305" s="5" t="str">
        <f>VLOOKUP(A1305,'WinBUGS output'!A:C,3,FALSE)</f>
        <v>Computerised mindfulness intervention</v>
      </c>
      <c r="D1305" s="5" t="str">
        <f>VLOOKUP(B1305,'WinBUGS output'!A:C,3,FALSE)</f>
        <v>Cognitive bibliotherapy + escitalopram</v>
      </c>
      <c r="E1305" s="5" t="str">
        <f>FIXED('WinBUGS output'!N1304,2)</f>
        <v>-0.05</v>
      </c>
      <c r="F1305" s="5" t="str">
        <f>FIXED('WinBUGS output'!M1304,2)</f>
        <v>-0.89</v>
      </c>
      <c r="G1305" s="5" t="str">
        <f>FIXED('WinBUGS output'!O1304,2)</f>
        <v>0.81</v>
      </c>
      <c r="H1305" s="37"/>
      <c r="I1305" s="37"/>
      <c r="J1305" s="37"/>
    </row>
    <row r="1306" spans="1:10" x14ac:dyDescent="0.25">
      <c r="A1306">
        <v>29</v>
      </c>
      <c r="B1306">
        <v>30</v>
      </c>
      <c r="C1306" s="5" t="str">
        <f>VLOOKUP(A1306,'WinBUGS output'!A:C,3,FALSE)</f>
        <v>Computerised-CBT (CCBT)</v>
      </c>
      <c r="D1306" s="5" t="str">
        <f>VLOOKUP(B1306,'WinBUGS output'!A:C,3,FALSE)</f>
        <v>Online positive psychological intervention</v>
      </c>
      <c r="E1306" s="5" t="str">
        <f>FIXED('WinBUGS output'!N1305,2)</f>
        <v>0.36</v>
      </c>
      <c r="F1306" s="5" t="str">
        <f>FIXED('WinBUGS output'!M1305,2)</f>
        <v>-0.07</v>
      </c>
      <c r="G1306" s="5" t="str">
        <f>FIXED('WinBUGS output'!O1305,2)</f>
        <v>0.89</v>
      </c>
      <c r="H1306" s="37"/>
      <c r="I1306" s="37"/>
      <c r="J1306" s="37"/>
    </row>
    <row r="1307" spans="1:10" x14ac:dyDescent="0.25">
      <c r="A1307">
        <v>29</v>
      </c>
      <c r="B1307">
        <v>31</v>
      </c>
      <c r="C1307" s="5" t="str">
        <f>VLOOKUP(A1307,'WinBUGS output'!A:C,3,FALSE)</f>
        <v>Computerised-CBT (CCBT)</v>
      </c>
      <c r="D1307" s="5" t="str">
        <f>VLOOKUP(B1307,'WinBUGS output'!A:C,3,FALSE)</f>
        <v>Psychoeducational website</v>
      </c>
      <c r="E1307" s="5" t="str">
        <f>FIXED('WinBUGS output'!N1306,2)</f>
        <v>0.08</v>
      </c>
      <c r="F1307" s="5" t="str">
        <f>FIXED('WinBUGS output'!M1306,2)</f>
        <v>-0.31</v>
      </c>
      <c r="G1307" s="5" t="str">
        <f>FIXED('WinBUGS output'!O1306,2)</f>
        <v>0.47</v>
      </c>
      <c r="H1307" s="37" t="s">
        <v>2520</v>
      </c>
      <c r="I1307" s="37" t="s">
        <v>2605</v>
      </c>
      <c r="J1307" s="37" t="s">
        <v>2675</v>
      </c>
    </row>
    <row r="1308" spans="1:10" x14ac:dyDescent="0.25">
      <c r="A1308">
        <v>29</v>
      </c>
      <c r="B1308">
        <v>32</v>
      </c>
      <c r="C1308" s="5" t="str">
        <f>VLOOKUP(A1308,'WinBUGS output'!A:C,3,FALSE)</f>
        <v>Computerised-CBT (CCBT)</v>
      </c>
      <c r="D1308" s="5" t="str">
        <f>VLOOKUP(B1308,'WinBUGS output'!A:C,3,FALSE)</f>
        <v>Tailored computerised psychoeducation and self-help strategies</v>
      </c>
      <c r="E1308" s="5" t="str">
        <f>FIXED('WinBUGS output'!N1307,2)</f>
        <v>0.50</v>
      </c>
      <c r="F1308" s="5" t="str">
        <f>FIXED('WinBUGS output'!M1307,2)</f>
        <v>-0.02</v>
      </c>
      <c r="G1308" s="5" t="str">
        <f>FIXED('WinBUGS output'!O1307,2)</f>
        <v>1.18</v>
      </c>
      <c r="H1308" s="37"/>
      <c r="I1308" s="37"/>
      <c r="J1308" s="37"/>
    </row>
    <row r="1309" spans="1:10" x14ac:dyDescent="0.25">
      <c r="A1309">
        <v>29</v>
      </c>
      <c r="B1309">
        <v>33</v>
      </c>
      <c r="C1309" s="5" t="str">
        <f>VLOOKUP(A1309,'WinBUGS output'!A:C,3,FALSE)</f>
        <v>Computerised-CBT (CCBT)</v>
      </c>
      <c r="D1309" s="5" t="str">
        <f>VLOOKUP(B1309,'WinBUGS output'!A:C,3,FALSE)</f>
        <v>Lifestyle factors discussion</v>
      </c>
      <c r="E1309" s="5" t="str">
        <f>FIXED('WinBUGS output'!N1308,2)</f>
        <v>0.31</v>
      </c>
      <c r="F1309" s="5" t="str">
        <f>FIXED('WinBUGS output'!M1308,2)</f>
        <v>-0.10</v>
      </c>
      <c r="G1309" s="5" t="str">
        <f>FIXED('WinBUGS output'!O1308,2)</f>
        <v>0.73</v>
      </c>
      <c r="H1309" s="37" t="s">
        <v>2587</v>
      </c>
      <c r="I1309" s="37" t="s">
        <v>2644</v>
      </c>
      <c r="J1309" s="37" t="s">
        <v>2676</v>
      </c>
    </row>
    <row r="1310" spans="1:10" x14ac:dyDescent="0.25">
      <c r="A1310">
        <v>29</v>
      </c>
      <c r="B1310">
        <v>34</v>
      </c>
      <c r="C1310" s="5" t="str">
        <f>VLOOKUP(A1310,'WinBUGS output'!A:C,3,FALSE)</f>
        <v>Computerised-CBT (CCBT)</v>
      </c>
      <c r="D1310" s="5" t="str">
        <f>VLOOKUP(B1310,'WinBUGS output'!A:C,3,FALSE)</f>
        <v>Psychoeducational group programme</v>
      </c>
      <c r="E1310" s="5" t="str">
        <f>FIXED('WinBUGS output'!N1309,2)</f>
        <v>0.17</v>
      </c>
      <c r="F1310" s="5" t="str">
        <f>FIXED('WinBUGS output'!M1309,2)</f>
        <v>-0.23</v>
      </c>
      <c r="G1310" s="5" t="str">
        <f>FIXED('WinBUGS output'!O1309,2)</f>
        <v>0.57</v>
      </c>
      <c r="H1310" s="37"/>
      <c r="I1310" s="37"/>
      <c r="J1310" s="37"/>
    </row>
    <row r="1311" spans="1:10" x14ac:dyDescent="0.25">
      <c r="A1311">
        <v>29</v>
      </c>
      <c r="B1311">
        <v>35</v>
      </c>
      <c r="C1311" s="5" t="str">
        <f>VLOOKUP(A1311,'WinBUGS output'!A:C,3,FALSE)</f>
        <v>Computerised-CBT (CCBT)</v>
      </c>
      <c r="D1311" s="5" t="str">
        <f>VLOOKUP(B1311,'WinBUGS output'!A:C,3,FALSE)</f>
        <v>Psychoeducational group programme + TAU</v>
      </c>
      <c r="E1311" s="5" t="str">
        <f>FIXED('WinBUGS output'!N1310,2)</f>
        <v>0.13</v>
      </c>
      <c r="F1311" s="5" t="str">
        <f>FIXED('WinBUGS output'!M1310,2)</f>
        <v>-0.39</v>
      </c>
      <c r="G1311" s="5" t="str">
        <f>FIXED('WinBUGS output'!O1310,2)</f>
        <v>0.59</v>
      </c>
      <c r="H1311" s="37"/>
      <c r="I1311" s="37"/>
      <c r="J1311" s="37"/>
    </row>
    <row r="1312" spans="1:10" x14ac:dyDescent="0.25">
      <c r="A1312">
        <v>29</v>
      </c>
      <c r="B1312">
        <v>36</v>
      </c>
      <c r="C1312" s="5" t="str">
        <f>VLOOKUP(A1312,'WinBUGS output'!A:C,3,FALSE)</f>
        <v>Computerised-CBT (CCBT)</v>
      </c>
      <c r="D1312" s="5" t="str">
        <f>VLOOKUP(B1312,'WinBUGS output'!A:C,3,FALSE)</f>
        <v>Interpersonal psychotherapy (IPT)</v>
      </c>
      <c r="E1312" s="5" t="str">
        <f>FIXED('WinBUGS output'!N1311,2)</f>
        <v>0.09</v>
      </c>
      <c r="F1312" s="5" t="str">
        <f>FIXED('WinBUGS output'!M1311,2)</f>
        <v>-0.29</v>
      </c>
      <c r="G1312" s="5" t="str">
        <f>FIXED('WinBUGS output'!O1311,2)</f>
        <v>0.46</v>
      </c>
      <c r="H1312" s="37"/>
      <c r="I1312" s="37"/>
      <c r="J1312" s="37"/>
    </row>
    <row r="1313" spans="1:10" x14ac:dyDescent="0.25">
      <c r="A1313">
        <v>29</v>
      </c>
      <c r="B1313">
        <v>37</v>
      </c>
      <c r="C1313" s="5" t="str">
        <f>VLOOKUP(A1313,'WinBUGS output'!A:C,3,FALSE)</f>
        <v>Computerised-CBT (CCBT)</v>
      </c>
      <c r="D1313" s="5" t="str">
        <f>VLOOKUP(B1313,'WinBUGS output'!A:C,3,FALSE)</f>
        <v>Non-directive counselling</v>
      </c>
      <c r="E1313" s="5" t="str">
        <f>FIXED('WinBUGS output'!N1312,2)</f>
        <v>0.10</v>
      </c>
      <c r="F1313" s="5" t="str">
        <f>FIXED('WinBUGS output'!M1312,2)</f>
        <v>-0.37</v>
      </c>
      <c r="G1313" s="5" t="str">
        <f>FIXED('WinBUGS output'!O1312,2)</f>
        <v>0.56</v>
      </c>
      <c r="H1313" s="37"/>
      <c r="I1313" s="37"/>
      <c r="J1313" s="37"/>
    </row>
    <row r="1314" spans="1:10" x14ac:dyDescent="0.25">
      <c r="A1314">
        <v>29</v>
      </c>
      <c r="B1314">
        <v>38</v>
      </c>
      <c r="C1314" s="5" t="str">
        <f>VLOOKUP(A1314,'WinBUGS output'!A:C,3,FALSE)</f>
        <v>Computerised-CBT (CCBT)</v>
      </c>
      <c r="D1314" s="5" t="str">
        <f>VLOOKUP(B1314,'WinBUGS output'!A:C,3,FALSE)</f>
        <v>Wheel of wellness counselling</v>
      </c>
      <c r="E1314" s="5" t="str">
        <f>FIXED('WinBUGS output'!N1313,2)</f>
        <v>0.15</v>
      </c>
      <c r="F1314" s="5" t="str">
        <f>FIXED('WinBUGS output'!M1313,2)</f>
        <v>-0.44</v>
      </c>
      <c r="G1314" s="5" t="str">
        <f>FIXED('WinBUGS output'!O1313,2)</f>
        <v>0.73</v>
      </c>
      <c r="H1314" s="37"/>
      <c r="I1314" s="37"/>
      <c r="J1314" s="37"/>
    </row>
    <row r="1315" spans="1:10" x14ac:dyDescent="0.25">
      <c r="A1315">
        <v>29</v>
      </c>
      <c r="B1315">
        <v>39</v>
      </c>
      <c r="C1315" s="5" t="str">
        <f>VLOOKUP(A1315,'WinBUGS output'!A:C,3,FALSE)</f>
        <v>Computerised-CBT (CCBT)</v>
      </c>
      <c r="D1315" s="5" t="str">
        <f>VLOOKUP(B1315,'WinBUGS output'!A:C,3,FALSE)</f>
        <v>Problem solving individual + enhanced TAU</v>
      </c>
      <c r="E1315" s="5" t="str">
        <f>FIXED('WinBUGS output'!N1314,2)</f>
        <v>0.97</v>
      </c>
      <c r="F1315" s="5" t="str">
        <f>FIXED('WinBUGS output'!M1314,2)</f>
        <v>0.17</v>
      </c>
      <c r="G1315" s="5" t="str">
        <f>FIXED('WinBUGS output'!O1314,2)</f>
        <v>1.82</v>
      </c>
      <c r="H1315" s="37"/>
      <c r="I1315" s="37"/>
      <c r="J1315" s="37"/>
    </row>
    <row r="1316" spans="1:10" x14ac:dyDescent="0.25">
      <c r="A1316">
        <v>29</v>
      </c>
      <c r="B1316">
        <v>40</v>
      </c>
      <c r="C1316" s="5" t="str">
        <f>VLOOKUP(A1316,'WinBUGS output'!A:C,3,FALSE)</f>
        <v>Computerised-CBT (CCBT)</v>
      </c>
      <c r="D1316" s="5" t="str">
        <f>VLOOKUP(B1316,'WinBUGS output'!A:C,3,FALSE)</f>
        <v>Behavioural activation (BA)</v>
      </c>
      <c r="E1316" s="5" t="str">
        <f>FIXED('WinBUGS output'!N1315,2)</f>
        <v>-0.58</v>
      </c>
      <c r="F1316" s="5" t="str">
        <f>FIXED('WinBUGS output'!M1315,2)</f>
        <v>-1.03</v>
      </c>
      <c r="G1316" s="5" t="str">
        <f>FIXED('WinBUGS output'!O1315,2)</f>
        <v>-0.14</v>
      </c>
      <c r="H1316" s="37"/>
      <c r="I1316" s="37"/>
      <c r="J1316" s="37"/>
    </row>
    <row r="1317" spans="1:10" x14ac:dyDescent="0.25">
      <c r="A1317">
        <v>29</v>
      </c>
      <c r="B1317">
        <v>41</v>
      </c>
      <c r="C1317" s="5" t="str">
        <f>VLOOKUP(A1317,'WinBUGS output'!A:C,3,FALSE)</f>
        <v>Computerised-CBT (CCBT)</v>
      </c>
      <c r="D1317" s="5" t="str">
        <f>VLOOKUP(B1317,'WinBUGS output'!A:C,3,FALSE)</f>
        <v>CBT individual (under 15 sessions)</v>
      </c>
      <c r="E1317" s="5" t="str">
        <f>FIXED('WinBUGS output'!N1316,2)</f>
        <v>-0.32</v>
      </c>
      <c r="F1317" s="5" t="str">
        <f>FIXED('WinBUGS output'!M1316,2)</f>
        <v>-0.71</v>
      </c>
      <c r="G1317" s="5" t="str">
        <f>FIXED('WinBUGS output'!O1316,2)</f>
        <v>0.08</v>
      </c>
      <c r="H1317" s="37" t="s">
        <v>2577</v>
      </c>
      <c r="I1317" s="37" t="s">
        <v>2677</v>
      </c>
      <c r="J1317" s="37" t="s">
        <v>2678</v>
      </c>
    </row>
    <row r="1318" spans="1:10" x14ac:dyDescent="0.25">
      <c r="A1318">
        <v>29</v>
      </c>
      <c r="B1318">
        <v>42</v>
      </c>
      <c r="C1318" s="5" t="str">
        <f>VLOOKUP(A1318,'WinBUGS output'!A:C,3,FALSE)</f>
        <v>Computerised-CBT (CCBT)</v>
      </c>
      <c r="D1318" s="5" t="str">
        <f>VLOOKUP(B1318,'WinBUGS output'!A:C,3,FALSE)</f>
        <v>CBT individual (under 15 sessions) + TAU</v>
      </c>
      <c r="E1318" s="5" t="str">
        <f>FIXED('WinBUGS output'!N1317,2)</f>
        <v>-0.31</v>
      </c>
      <c r="F1318" s="5" t="str">
        <f>FIXED('WinBUGS output'!M1317,2)</f>
        <v>-0.76</v>
      </c>
      <c r="G1318" s="5" t="str">
        <f>FIXED('WinBUGS output'!O1317,2)</f>
        <v>0.13</v>
      </c>
      <c r="H1318" s="37"/>
      <c r="I1318" s="37"/>
      <c r="J1318" s="37"/>
    </row>
    <row r="1319" spans="1:10" x14ac:dyDescent="0.25">
      <c r="A1319">
        <v>29</v>
      </c>
      <c r="B1319">
        <v>43</v>
      </c>
      <c r="C1319" s="5" t="str">
        <f>VLOOKUP(A1319,'WinBUGS output'!A:C,3,FALSE)</f>
        <v>Computerised-CBT (CCBT)</v>
      </c>
      <c r="D1319" s="5" t="str">
        <f>VLOOKUP(B1319,'WinBUGS output'!A:C,3,FALSE)</f>
        <v>CBT individual (over 15 sessions)</v>
      </c>
      <c r="E1319" s="5" t="str">
        <f>FIXED('WinBUGS output'!N1318,2)</f>
        <v>-0.28</v>
      </c>
      <c r="F1319" s="5" t="str">
        <f>FIXED('WinBUGS output'!M1318,2)</f>
        <v>-0.63</v>
      </c>
      <c r="G1319" s="5" t="str">
        <f>FIXED('WinBUGS output'!O1318,2)</f>
        <v>0.07</v>
      </c>
      <c r="H1319" s="37"/>
      <c r="I1319" s="37"/>
      <c r="J1319" s="37"/>
    </row>
    <row r="1320" spans="1:10" x14ac:dyDescent="0.25">
      <c r="A1320">
        <v>29</v>
      </c>
      <c r="B1320">
        <v>44</v>
      </c>
      <c r="C1320" s="5" t="str">
        <f>VLOOKUP(A1320,'WinBUGS output'!A:C,3,FALSE)</f>
        <v>Computerised-CBT (CCBT)</v>
      </c>
      <c r="D1320" s="5" t="str">
        <f>VLOOKUP(B1320,'WinBUGS output'!A:C,3,FALSE)</f>
        <v>CBT individual (over 15 sessions) + TAU</v>
      </c>
      <c r="E1320" s="5" t="str">
        <f>FIXED('WinBUGS output'!N1319,2)</f>
        <v>0.40</v>
      </c>
      <c r="F1320" s="5" t="str">
        <f>FIXED('WinBUGS output'!M1319,2)</f>
        <v>-0.39</v>
      </c>
      <c r="G1320" s="5" t="str">
        <f>FIXED('WinBUGS output'!O1319,2)</f>
        <v>1.33</v>
      </c>
      <c r="H1320" s="37"/>
      <c r="I1320" s="37"/>
      <c r="J1320" s="37"/>
    </row>
    <row r="1321" spans="1:10" x14ac:dyDescent="0.25">
      <c r="A1321">
        <v>29</v>
      </c>
      <c r="B1321">
        <v>45</v>
      </c>
      <c r="C1321" s="5" t="str">
        <f>VLOOKUP(A1321,'WinBUGS output'!A:C,3,FALSE)</f>
        <v>Computerised-CBT (CCBT)</v>
      </c>
      <c r="D1321" s="5" t="str">
        <f>VLOOKUP(B1321,'WinBUGS output'!A:C,3,FALSE)</f>
        <v>Rational emotive behaviour therapy (REBT) individual</v>
      </c>
      <c r="E1321" s="5" t="str">
        <f>FIXED('WinBUGS output'!N1320,2)</f>
        <v>-0.27</v>
      </c>
      <c r="F1321" s="5" t="str">
        <f>FIXED('WinBUGS output'!M1320,2)</f>
        <v>-0.78</v>
      </c>
      <c r="G1321" s="5" t="str">
        <f>FIXED('WinBUGS output'!O1320,2)</f>
        <v>0.23</v>
      </c>
      <c r="H1321" s="37"/>
      <c r="I1321" s="37"/>
      <c r="J1321" s="37"/>
    </row>
    <row r="1322" spans="1:10" x14ac:dyDescent="0.25">
      <c r="A1322">
        <v>29</v>
      </c>
      <c r="B1322">
        <v>46</v>
      </c>
      <c r="C1322" s="5" t="str">
        <f>VLOOKUP(A1322,'WinBUGS output'!A:C,3,FALSE)</f>
        <v>Computerised-CBT (CCBT)</v>
      </c>
      <c r="D1322" s="5" t="str">
        <f>VLOOKUP(B1322,'WinBUGS output'!A:C,3,FALSE)</f>
        <v>Third-wave cognitive therapy individual</v>
      </c>
      <c r="E1322" s="5" t="str">
        <f>FIXED('WinBUGS output'!N1321,2)</f>
        <v>-0.39</v>
      </c>
      <c r="F1322" s="5" t="str">
        <f>FIXED('WinBUGS output'!M1321,2)</f>
        <v>-0.85</v>
      </c>
      <c r="G1322" s="5" t="str">
        <f>FIXED('WinBUGS output'!O1321,2)</f>
        <v>0.05</v>
      </c>
      <c r="H1322" s="37"/>
      <c r="I1322" s="37"/>
      <c r="J1322" s="37"/>
    </row>
    <row r="1323" spans="1:10" x14ac:dyDescent="0.25">
      <c r="A1323">
        <v>29</v>
      </c>
      <c r="B1323">
        <v>47</v>
      </c>
      <c r="C1323" s="5" t="str">
        <f>VLOOKUP(A1323,'WinBUGS output'!A:C,3,FALSE)</f>
        <v>Computerised-CBT (CCBT)</v>
      </c>
      <c r="D1323" s="5" t="str">
        <f>VLOOKUP(B1323,'WinBUGS output'!A:C,3,FALSE)</f>
        <v>Third-wave cognitive therapy individual + TAU</v>
      </c>
      <c r="E1323" s="5" t="str">
        <f>FIXED('WinBUGS output'!N1322,2)</f>
        <v>-0.38</v>
      </c>
      <c r="F1323" s="5" t="str">
        <f>FIXED('WinBUGS output'!M1322,2)</f>
        <v>-0.98</v>
      </c>
      <c r="G1323" s="5" t="str">
        <f>FIXED('WinBUGS output'!O1322,2)</f>
        <v>0.16</v>
      </c>
      <c r="H1323" s="37"/>
      <c r="I1323" s="37"/>
      <c r="J1323" s="37"/>
    </row>
    <row r="1324" spans="1:10" x14ac:dyDescent="0.25">
      <c r="A1324">
        <v>29</v>
      </c>
      <c r="B1324">
        <v>48</v>
      </c>
      <c r="C1324" s="5" t="str">
        <f>VLOOKUP(A1324,'WinBUGS output'!A:C,3,FALSE)</f>
        <v>Computerised-CBT (CCBT)</v>
      </c>
      <c r="D1324" s="5" t="str">
        <f>VLOOKUP(B1324,'WinBUGS output'!A:C,3,FALSE)</f>
        <v>CBT group (under 15 sessions)</v>
      </c>
      <c r="E1324" s="5" t="str">
        <f>FIXED('WinBUGS output'!N1323,2)</f>
        <v>0.05</v>
      </c>
      <c r="F1324" s="5" t="str">
        <f>FIXED('WinBUGS output'!M1323,2)</f>
        <v>-0.40</v>
      </c>
      <c r="G1324" s="5" t="str">
        <f>FIXED('WinBUGS output'!O1323,2)</f>
        <v>0.47</v>
      </c>
      <c r="H1324" s="37"/>
      <c r="I1324" s="37"/>
      <c r="J1324" s="37"/>
    </row>
    <row r="1325" spans="1:10" x14ac:dyDescent="0.25">
      <c r="A1325">
        <v>29</v>
      </c>
      <c r="B1325">
        <v>49</v>
      </c>
      <c r="C1325" s="5" t="str">
        <f>VLOOKUP(A1325,'WinBUGS output'!A:C,3,FALSE)</f>
        <v>Computerised-CBT (CCBT)</v>
      </c>
      <c r="D1325" s="5" t="str">
        <f>VLOOKUP(B1325,'WinBUGS output'!A:C,3,FALSE)</f>
        <v>CBT group (under 15 sessions) + TAU</v>
      </c>
      <c r="E1325" s="5" t="str">
        <f>FIXED('WinBUGS output'!N1324,2)</f>
        <v>-0.01</v>
      </c>
      <c r="F1325" s="5" t="str">
        <f>FIXED('WinBUGS output'!M1324,2)</f>
        <v>-0.50</v>
      </c>
      <c r="G1325" s="5" t="str">
        <f>FIXED('WinBUGS output'!O1324,2)</f>
        <v>0.42</v>
      </c>
      <c r="H1325" s="37"/>
      <c r="I1325" s="37"/>
      <c r="J1325" s="37"/>
    </row>
    <row r="1326" spans="1:10" x14ac:dyDescent="0.25">
      <c r="A1326">
        <v>29</v>
      </c>
      <c r="B1326">
        <v>50</v>
      </c>
      <c r="C1326" s="5" t="str">
        <f>VLOOKUP(A1326,'WinBUGS output'!A:C,3,FALSE)</f>
        <v>Computerised-CBT (CCBT)</v>
      </c>
      <c r="D1326" s="5" t="str">
        <f>VLOOKUP(B1326,'WinBUGS output'!A:C,3,FALSE)</f>
        <v>Coping with Depression course (group)</v>
      </c>
      <c r="E1326" s="5" t="str">
        <f>FIXED('WinBUGS output'!N1325,2)</f>
        <v>0.18</v>
      </c>
      <c r="F1326" s="5" t="str">
        <f>FIXED('WinBUGS output'!M1325,2)</f>
        <v>-0.22</v>
      </c>
      <c r="G1326" s="5" t="str">
        <f>FIXED('WinBUGS output'!O1325,2)</f>
        <v>0.59</v>
      </c>
      <c r="H1326" s="37" t="s">
        <v>2670</v>
      </c>
      <c r="I1326" s="37" t="s">
        <v>2679</v>
      </c>
      <c r="J1326" s="37" t="s">
        <v>2680</v>
      </c>
    </row>
    <row r="1327" spans="1:10" x14ac:dyDescent="0.25">
      <c r="A1327">
        <v>29</v>
      </c>
      <c r="B1327">
        <v>51</v>
      </c>
      <c r="C1327" s="5" t="str">
        <f>VLOOKUP(A1327,'WinBUGS output'!A:C,3,FALSE)</f>
        <v>Computerised-CBT (CCBT)</v>
      </c>
      <c r="D1327" s="5" t="str">
        <f>VLOOKUP(B1327,'WinBUGS output'!A:C,3,FALSE)</f>
        <v>Third-wave cognitive therapy group</v>
      </c>
      <c r="E1327" s="5" t="str">
        <f>FIXED('WinBUGS output'!N1326,2)</f>
        <v>0.17</v>
      </c>
      <c r="F1327" s="5" t="str">
        <f>FIXED('WinBUGS output'!M1326,2)</f>
        <v>-0.23</v>
      </c>
      <c r="G1327" s="5" t="str">
        <f>FIXED('WinBUGS output'!O1326,2)</f>
        <v>0.59</v>
      </c>
      <c r="H1327" s="37"/>
      <c r="I1327" s="37"/>
      <c r="J1327" s="37"/>
    </row>
    <row r="1328" spans="1:10" x14ac:dyDescent="0.25">
      <c r="A1328">
        <v>29</v>
      </c>
      <c r="B1328">
        <v>52</v>
      </c>
      <c r="C1328" s="5" t="str">
        <f>VLOOKUP(A1328,'WinBUGS output'!A:C,3,FALSE)</f>
        <v>Computerised-CBT (CCBT)</v>
      </c>
      <c r="D1328" s="5" t="str">
        <f>VLOOKUP(B1328,'WinBUGS output'!A:C,3,FALSE)</f>
        <v>Third-wave cognitive therapy group + TAU</v>
      </c>
      <c r="E1328" s="5" t="str">
        <f>FIXED('WinBUGS output'!N1327,2)</f>
        <v>0.08</v>
      </c>
      <c r="F1328" s="5" t="str">
        <f>FIXED('WinBUGS output'!M1327,2)</f>
        <v>-0.50</v>
      </c>
      <c r="G1328" s="5" t="str">
        <f>FIXED('WinBUGS output'!O1327,2)</f>
        <v>0.60</v>
      </c>
      <c r="H1328" s="37"/>
      <c r="I1328" s="37"/>
      <c r="J1328" s="37"/>
    </row>
    <row r="1329" spans="1:10" x14ac:dyDescent="0.25">
      <c r="A1329">
        <v>29</v>
      </c>
      <c r="B1329">
        <v>53</v>
      </c>
      <c r="C1329" s="5" t="str">
        <f>VLOOKUP(A1329,'WinBUGS output'!A:C,3,FALSE)</f>
        <v>Computerised-CBT (CCBT)</v>
      </c>
      <c r="D1329" s="5" t="str">
        <f>VLOOKUP(B1329,'WinBUGS output'!A:C,3,FALSE)</f>
        <v>CBT individual (over 15 sessions) + any TCA</v>
      </c>
      <c r="E1329" s="5" t="str">
        <f>FIXED('WinBUGS output'!N1328,2)</f>
        <v>-0.48</v>
      </c>
      <c r="F1329" s="5" t="str">
        <f>FIXED('WinBUGS output'!M1328,2)</f>
        <v>-1.01</v>
      </c>
      <c r="G1329" s="5" t="str">
        <f>FIXED('WinBUGS output'!O1328,2)</f>
        <v>0.06</v>
      </c>
      <c r="H1329" s="37"/>
      <c r="I1329" s="37"/>
      <c r="J1329" s="37"/>
    </row>
    <row r="1330" spans="1:10" x14ac:dyDescent="0.25">
      <c r="A1330">
        <v>29</v>
      </c>
      <c r="B1330">
        <v>54</v>
      </c>
      <c r="C1330" s="5" t="str">
        <f>VLOOKUP(A1330,'WinBUGS output'!A:C,3,FALSE)</f>
        <v>Computerised-CBT (CCBT)</v>
      </c>
      <c r="D1330" s="5" t="str">
        <f>VLOOKUP(B1330,'WinBUGS output'!A:C,3,FALSE)</f>
        <v>CBT individual (over 15 sessions) + imipramine</v>
      </c>
      <c r="E1330" s="5" t="str">
        <f>FIXED('WinBUGS output'!N1329,2)</f>
        <v>-0.52</v>
      </c>
      <c r="F1330" s="5" t="str">
        <f>FIXED('WinBUGS output'!M1329,2)</f>
        <v>-1.13</v>
      </c>
      <c r="G1330" s="5" t="str">
        <f>FIXED('WinBUGS output'!O1329,2)</f>
        <v>0.08</v>
      </c>
      <c r="H1330" s="37"/>
      <c r="I1330" s="37"/>
      <c r="J1330" s="37"/>
    </row>
    <row r="1331" spans="1:10" x14ac:dyDescent="0.25">
      <c r="A1331">
        <v>29</v>
      </c>
      <c r="B1331">
        <v>55</v>
      </c>
      <c r="C1331" s="5" t="str">
        <f>VLOOKUP(A1331,'WinBUGS output'!A:C,3,FALSE)</f>
        <v>Computerised-CBT (CCBT)</v>
      </c>
      <c r="D1331" s="5" t="str">
        <f>VLOOKUP(B1331,'WinBUGS output'!A:C,3,FALSE)</f>
        <v>Supportive psychotherapy + any SSRI</v>
      </c>
      <c r="E1331" s="5" t="str">
        <f>FIXED('WinBUGS output'!N1330,2)</f>
        <v>-1.05</v>
      </c>
      <c r="F1331" s="5" t="str">
        <f>FIXED('WinBUGS output'!M1330,2)</f>
        <v>-2.53</v>
      </c>
      <c r="G1331" s="5" t="str">
        <f>FIXED('WinBUGS output'!O1330,2)</f>
        <v>0.44</v>
      </c>
      <c r="H1331" s="37"/>
      <c r="I1331" s="37"/>
      <c r="J1331" s="37"/>
    </row>
    <row r="1332" spans="1:10" x14ac:dyDescent="0.25">
      <c r="A1332">
        <v>29</v>
      </c>
      <c r="B1332">
        <v>56</v>
      </c>
      <c r="C1332" s="5" t="str">
        <f>VLOOKUP(A1332,'WinBUGS output'!A:C,3,FALSE)</f>
        <v>Computerised-CBT (CCBT)</v>
      </c>
      <c r="D1332" s="5" t="str">
        <f>VLOOKUP(B1332,'WinBUGS output'!A:C,3,FALSE)</f>
        <v>Interpersonal psychotherapy (IPT) + any AD</v>
      </c>
      <c r="E1332" s="5" t="str">
        <f>FIXED('WinBUGS output'!N1331,2)</f>
        <v>-1.17</v>
      </c>
      <c r="F1332" s="5" t="str">
        <f>FIXED('WinBUGS output'!M1331,2)</f>
        <v>-1.87</v>
      </c>
      <c r="G1332" s="5" t="str">
        <f>FIXED('WinBUGS output'!O1331,2)</f>
        <v>-0.48</v>
      </c>
      <c r="H1332" s="37"/>
      <c r="I1332" s="37"/>
      <c r="J1332" s="37"/>
    </row>
    <row r="1333" spans="1:10" x14ac:dyDescent="0.25">
      <c r="A1333">
        <v>29</v>
      </c>
      <c r="B1333">
        <v>57</v>
      </c>
      <c r="C1333" s="5" t="str">
        <f>VLOOKUP(A1333,'WinBUGS output'!A:C,3,FALSE)</f>
        <v>Computerised-CBT (CCBT)</v>
      </c>
      <c r="D1333" s="5" t="str">
        <f>VLOOKUP(B1333,'WinBUGS output'!A:C,3,FALSE)</f>
        <v>Short-term psychodynamic psychotherapy individual + Any AD</v>
      </c>
      <c r="E1333" s="5" t="str">
        <f>FIXED('WinBUGS output'!N1332,2)</f>
        <v>-0.83</v>
      </c>
      <c r="F1333" s="5" t="str">
        <f>FIXED('WinBUGS output'!M1332,2)</f>
        <v>-1.52</v>
      </c>
      <c r="G1333" s="5" t="str">
        <f>FIXED('WinBUGS output'!O1332,2)</f>
        <v>-0.14</v>
      </c>
      <c r="H1333" s="37"/>
      <c r="I1333" s="37"/>
      <c r="J1333" s="37"/>
    </row>
    <row r="1334" spans="1:10" x14ac:dyDescent="0.25">
      <c r="A1334">
        <v>29</v>
      </c>
      <c r="B1334">
        <v>58</v>
      </c>
      <c r="C1334" s="5" t="str">
        <f>VLOOKUP(A1334,'WinBUGS output'!A:C,3,FALSE)</f>
        <v>Computerised-CBT (CCBT)</v>
      </c>
      <c r="D1334" s="5" t="str">
        <f>VLOOKUP(B1334,'WinBUGS output'!A:C,3,FALSE)</f>
        <v>Short-term psychodynamic psychotherapy individual + any SSRI</v>
      </c>
      <c r="E1334" s="5" t="str">
        <f>FIXED('WinBUGS output'!N1333,2)</f>
        <v>-0.83</v>
      </c>
      <c r="F1334" s="5" t="str">
        <f>FIXED('WinBUGS output'!M1333,2)</f>
        <v>-2.06</v>
      </c>
      <c r="G1334" s="5" t="str">
        <f>FIXED('WinBUGS output'!O1333,2)</f>
        <v>0.41</v>
      </c>
      <c r="H1334" s="37"/>
      <c r="I1334" s="37"/>
      <c r="J1334" s="37"/>
    </row>
    <row r="1335" spans="1:10" x14ac:dyDescent="0.25">
      <c r="A1335">
        <v>29</v>
      </c>
      <c r="B1335">
        <v>59</v>
      </c>
      <c r="C1335" s="5" t="str">
        <f>VLOOKUP(A1335,'WinBUGS output'!A:C,3,FALSE)</f>
        <v>Computerised-CBT (CCBT)</v>
      </c>
      <c r="D1335" s="5" t="str">
        <f>VLOOKUP(B1335,'WinBUGS output'!A:C,3,FALSE)</f>
        <v>CBT individual (over 15 sessions) + Pill placebo</v>
      </c>
      <c r="E1335" s="5" t="str">
        <f>FIXED('WinBUGS output'!N1334,2)</f>
        <v>-1.01</v>
      </c>
      <c r="F1335" s="5" t="str">
        <f>FIXED('WinBUGS output'!M1334,2)</f>
        <v>-1.72</v>
      </c>
      <c r="G1335" s="5" t="str">
        <f>FIXED('WinBUGS output'!O1334,2)</f>
        <v>-0.31</v>
      </c>
      <c r="H1335" s="37"/>
      <c r="I1335" s="37"/>
      <c r="J1335" s="37"/>
    </row>
    <row r="1336" spans="1:10" x14ac:dyDescent="0.25">
      <c r="A1336">
        <v>29</v>
      </c>
      <c r="B1336">
        <v>60</v>
      </c>
      <c r="C1336" s="5" t="str">
        <f>VLOOKUP(A1336,'WinBUGS output'!A:C,3,FALSE)</f>
        <v>Computerised-CBT (CCBT)</v>
      </c>
      <c r="D1336" s="5" t="str">
        <f>VLOOKUP(B1336,'WinBUGS output'!A:C,3,FALSE)</f>
        <v>Exercise + Sertraline</v>
      </c>
      <c r="E1336" s="5" t="str">
        <f>FIXED('WinBUGS output'!N1335,2)</f>
        <v>-0.81</v>
      </c>
      <c r="F1336" s="5" t="str">
        <f>FIXED('WinBUGS output'!M1335,2)</f>
        <v>-1.48</v>
      </c>
      <c r="G1336" s="5" t="str">
        <f>FIXED('WinBUGS output'!O1335,2)</f>
        <v>-0.14</v>
      </c>
      <c r="H1336" s="37"/>
      <c r="I1336" s="37"/>
      <c r="J1336" s="37"/>
    </row>
    <row r="1337" spans="1:10" x14ac:dyDescent="0.25">
      <c r="A1337">
        <v>29</v>
      </c>
      <c r="B1337">
        <v>61</v>
      </c>
      <c r="C1337" s="5" t="str">
        <f>VLOOKUP(A1337,'WinBUGS output'!A:C,3,FALSE)</f>
        <v>Computerised-CBT (CCBT)</v>
      </c>
      <c r="D1337" s="5" t="str">
        <f>VLOOKUP(B1337,'WinBUGS output'!A:C,3,FALSE)</f>
        <v>Cognitive bibliotherapy + escitalopram</v>
      </c>
      <c r="E1337" s="5" t="str">
        <f>FIXED('WinBUGS output'!N1336,2)</f>
        <v>0.04</v>
      </c>
      <c r="F1337" s="5" t="str">
        <f>FIXED('WinBUGS output'!M1336,2)</f>
        <v>-0.68</v>
      </c>
      <c r="G1337" s="5" t="str">
        <f>FIXED('WinBUGS output'!O1336,2)</f>
        <v>0.76</v>
      </c>
      <c r="H1337" s="37"/>
      <c r="I1337" s="37"/>
      <c r="J1337" s="37"/>
    </row>
    <row r="1338" spans="1:10" x14ac:dyDescent="0.25">
      <c r="A1338">
        <v>30</v>
      </c>
      <c r="B1338">
        <v>31</v>
      </c>
      <c r="C1338" s="5" t="str">
        <f>VLOOKUP(A1338,'WinBUGS output'!A:C,3,FALSE)</f>
        <v>Online positive psychological intervention</v>
      </c>
      <c r="D1338" s="5" t="str">
        <f>VLOOKUP(B1338,'WinBUGS output'!A:C,3,FALSE)</f>
        <v>Psychoeducational website</v>
      </c>
      <c r="E1338" s="5" t="str">
        <f>FIXED('WinBUGS output'!N1337,2)</f>
        <v>-0.27</v>
      </c>
      <c r="F1338" s="5" t="str">
        <f>FIXED('WinBUGS output'!M1337,2)</f>
        <v>-0.92</v>
      </c>
      <c r="G1338" s="5" t="str">
        <f>FIXED('WinBUGS output'!O1337,2)</f>
        <v>0.24</v>
      </c>
      <c r="H1338" s="37"/>
      <c r="I1338" s="37"/>
      <c r="J1338" s="37"/>
    </row>
    <row r="1339" spans="1:10" x14ac:dyDescent="0.25">
      <c r="A1339">
        <v>30</v>
      </c>
      <c r="B1339">
        <v>32</v>
      </c>
      <c r="C1339" s="5" t="str">
        <f>VLOOKUP(A1339,'WinBUGS output'!A:C,3,FALSE)</f>
        <v>Online positive psychological intervention</v>
      </c>
      <c r="D1339" s="5" t="str">
        <f>VLOOKUP(B1339,'WinBUGS output'!A:C,3,FALSE)</f>
        <v>Tailored computerised psychoeducation and self-help strategies</v>
      </c>
      <c r="E1339" s="5" t="str">
        <f>FIXED('WinBUGS output'!N1338,2)</f>
        <v>0.12</v>
      </c>
      <c r="F1339" s="5" t="str">
        <f>FIXED('WinBUGS output'!M1338,2)</f>
        <v>-0.43</v>
      </c>
      <c r="G1339" s="5" t="str">
        <f>FIXED('WinBUGS output'!O1338,2)</f>
        <v>0.80</v>
      </c>
      <c r="H1339" s="37"/>
      <c r="I1339" s="37"/>
      <c r="J1339" s="37"/>
    </row>
    <row r="1340" spans="1:10" x14ac:dyDescent="0.25">
      <c r="A1340">
        <v>30</v>
      </c>
      <c r="B1340">
        <v>33</v>
      </c>
      <c r="C1340" s="5" t="str">
        <f>VLOOKUP(A1340,'WinBUGS output'!A:C,3,FALSE)</f>
        <v>Online positive psychological intervention</v>
      </c>
      <c r="D1340" s="5" t="str">
        <f>VLOOKUP(B1340,'WinBUGS output'!A:C,3,FALSE)</f>
        <v>Lifestyle factors discussion</v>
      </c>
      <c r="E1340" s="5" t="str">
        <f>FIXED('WinBUGS output'!N1339,2)</f>
        <v>-0.06</v>
      </c>
      <c r="F1340" s="5" t="str">
        <f>FIXED('WinBUGS output'!M1339,2)</f>
        <v>-0.67</v>
      </c>
      <c r="G1340" s="5" t="str">
        <f>FIXED('WinBUGS output'!O1339,2)</f>
        <v>0.52</v>
      </c>
      <c r="H1340" s="37"/>
      <c r="I1340" s="37"/>
      <c r="J1340" s="37"/>
    </row>
    <row r="1341" spans="1:10" x14ac:dyDescent="0.25">
      <c r="A1341">
        <v>30</v>
      </c>
      <c r="B1341">
        <v>34</v>
      </c>
      <c r="C1341" s="5" t="str">
        <f>VLOOKUP(A1341,'WinBUGS output'!A:C,3,FALSE)</f>
        <v>Online positive psychological intervention</v>
      </c>
      <c r="D1341" s="5" t="str">
        <f>VLOOKUP(B1341,'WinBUGS output'!A:C,3,FALSE)</f>
        <v>Psychoeducational group programme</v>
      </c>
      <c r="E1341" s="5" t="str">
        <f>FIXED('WinBUGS output'!N1340,2)</f>
        <v>-0.20</v>
      </c>
      <c r="F1341" s="5" t="str">
        <f>FIXED('WinBUGS output'!M1340,2)</f>
        <v>-0.74</v>
      </c>
      <c r="G1341" s="5" t="str">
        <f>FIXED('WinBUGS output'!O1340,2)</f>
        <v>0.31</v>
      </c>
      <c r="H1341" s="37"/>
      <c r="I1341" s="37"/>
      <c r="J1341" s="37"/>
    </row>
    <row r="1342" spans="1:10" x14ac:dyDescent="0.25">
      <c r="A1342">
        <v>30</v>
      </c>
      <c r="B1342">
        <v>35</v>
      </c>
      <c r="C1342" s="5" t="str">
        <f>VLOOKUP(A1342,'WinBUGS output'!A:C,3,FALSE)</f>
        <v>Online positive psychological intervention</v>
      </c>
      <c r="D1342" s="5" t="str">
        <f>VLOOKUP(B1342,'WinBUGS output'!A:C,3,FALSE)</f>
        <v>Psychoeducational group programme + TAU</v>
      </c>
      <c r="E1342" s="5" t="str">
        <f>FIXED('WinBUGS output'!N1341,2)</f>
        <v>-0.25</v>
      </c>
      <c r="F1342" s="5" t="str">
        <f>FIXED('WinBUGS output'!M1341,2)</f>
        <v>-0.89</v>
      </c>
      <c r="G1342" s="5" t="str">
        <f>FIXED('WinBUGS output'!O1341,2)</f>
        <v>0.34</v>
      </c>
      <c r="H1342" s="37"/>
      <c r="I1342" s="37"/>
      <c r="J1342" s="37"/>
    </row>
    <row r="1343" spans="1:10" x14ac:dyDescent="0.25">
      <c r="A1343">
        <v>30</v>
      </c>
      <c r="B1343">
        <v>36</v>
      </c>
      <c r="C1343" s="5" t="str">
        <f>VLOOKUP(A1343,'WinBUGS output'!A:C,3,FALSE)</f>
        <v>Online positive psychological intervention</v>
      </c>
      <c r="D1343" s="5" t="str">
        <f>VLOOKUP(B1343,'WinBUGS output'!A:C,3,FALSE)</f>
        <v>Interpersonal psychotherapy (IPT)</v>
      </c>
      <c r="E1343" s="5" t="str">
        <f>FIXED('WinBUGS output'!N1342,2)</f>
        <v>-0.28</v>
      </c>
      <c r="F1343" s="5" t="str">
        <f>FIXED('WinBUGS output'!M1342,2)</f>
        <v>-0.82</v>
      </c>
      <c r="G1343" s="5" t="str">
        <f>FIXED('WinBUGS output'!O1342,2)</f>
        <v>0.22</v>
      </c>
      <c r="H1343" s="37"/>
      <c r="I1343" s="37"/>
      <c r="J1343" s="37"/>
    </row>
    <row r="1344" spans="1:10" x14ac:dyDescent="0.25">
      <c r="A1344">
        <v>30</v>
      </c>
      <c r="B1344">
        <v>37</v>
      </c>
      <c r="C1344" s="5" t="str">
        <f>VLOOKUP(A1344,'WinBUGS output'!A:C,3,FALSE)</f>
        <v>Online positive psychological intervention</v>
      </c>
      <c r="D1344" s="5" t="str">
        <f>VLOOKUP(B1344,'WinBUGS output'!A:C,3,FALSE)</f>
        <v>Non-directive counselling</v>
      </c>
      <c r="E1344" s="5" t="str">
        <f>FIXED('WinBUGS output'!N1343,2)</f>
        <v>-0.27</v>
      </c>
      <c r="F1344" s="5" t="str">
        <f>FIXED('WinBUGS output'!M1343,2)</f>
        <v>-0.87</v>
      </c>
      <c r="G1344" s="5" t="str">
        <f>FIXED('WinBUGS output'!O1343,2)</f>
        <v>0.30</v>
      </c>
      <c r="H1344" s="37"/>
      <c r="I1344" s="37"/>
      <c r="J1344" s="37"/>
    </row>
    <row r="1345" spans="1:10" x14ac:dyDescent="0.25">
      <c r="A1345">
        <v>30</v>
      </c>
      <c r="B1345">
        <v>38</v>
      </c>
      <c r="C1345" s="5" t="str">
        <f>VLOOKUP(A1345,'WinBUGS output'!A:C,3,FALSE)</f>
        <v>Online positive psychological intervention</v>
      </c>
      <c r="D1345" s="5" t="str">
        <f>VLOOKUP(B1345,'WinBUGS output'!A:C,3,FALSE)</f>
        <v>Wheel of wellness counselling</v>
      </c>
      <c r="E1345" s="5" t="str">
        <f>FIXED('WinBUGS output'!N1344,2)</f>
        <v>-0.23</v>
      </c>
      <c r="F1345" s="5" t="str">
        <f>FIXED('WinBUGS output'!M1344,2)</f>
        <v>-0.93</v>
      </c>
      <c r="G1345" s="5" t="str">
        <f>FIXED('WinBUGS output'!O1344,2)</f>
        <v>0.45</v>
      </c>
      <c r="H1345" s="37"/>
      <c r="I1345" s="37"/>
      <c r="J1345" s="37"/>
    </row>
    <row r="1346" spans="1:10" x14ac:dyDescent="0.25">
      <c r="A1346">
        <v>30</v>
      </c>
      <c r="B1346">
        <v>39</v>
      </c>
      <c r="C1346" s="5" t="str">
        <f>VLOOKUP(A1346,'WinBUGS output'!A:C,3,FALSE)</f>
        <v>Online positive psychological intervention</v>
      </c>
      <c r="D1346" s="5" t="str">
        <f>VLOOKUP(B1346,'WinBUGS output'!A:C,3,FALSE)</f>
        <v>Problem solving individual + enhanced TAU</v>
      </c>
      <c r="E1346" s="5" t="str">
        <f>FIXED('WinBUGS output'!N1345,2)</f>
        <v>0.60</v>
      </c>
      <c r="F1346" s="5" t="str">
        <f>FIXED('WinBUGS output'!M1345,2)</f>
        <v>-0.29</v>
      </c>
      <c r="G1346" s="5" t="str">
        <f>FIXED('WinBUGS output'!O1345,2)</f>
        <v>1.52</v>
      </c>
      <c r="H1346" s="37"/>
      <c r="I1346" s="37"/>
      <c r="J1346" s="37"/>
    </row>
    <row r="1347" spans="1:10" x14ac:dyDescent="0.25">
      <c r="A1347">
        <v>30</v>
      </c>
      <c r="B1347">
        <v>40</v>
      </c>
      <c r="C1347" s="5" t="str">
        <f>VLOOKUP(A1347,'WinBUGS output'!A:C,3,FALSE)</f>
        <v>Online positive psychological intervention</v>
      </c>
      <c r="D1347" s="5" t="str">
        <f>VLOOKUP(B1347,'WinBUGS output'!A:C,3,FALSE)</f>
        <v>Behavioural activation (BA)</v>
      </c>
      <c r="E1347" s="5" t="str">
        <f>FIXED('WinBUGS output'!N1346,2)</f>
        <v>-0.95</v>
      </c>
      <c r="F1347" s="5" t="str">
        <f>FIXED('WinBUGS output'!M1346,2)</f>
        <v>-1.54</v>
      </c>
      <c r="G1347" s="5" t="str">
        <f>FIXED('WinBUGS output'!O1346,2)</f>
        <v>-0.40</v>
      </c>
      <c r="H1347" s="37"/>
      <c r="I1347" s="37"/>
      <c r="J1347" s="37"/>
    </row>
    <row r="1348" spans="1:10" x14ac:dyDescent="0.25">
      <c r="A1348">
        <v>30</v>
      </c>
      <c r="B1348">
        <v>41</v>
      </c>
      <c r="C1348" s="5" t="str">
        <f>VLOOKUP(A1348,'WinBUGS output'!A:C,3,FALSE)</f>
        <v>Online positive psychological intervention</v>
      </c>
      <c r="D1348" s="5" t="str">
        <f>VLOOKUP(B1348,'WinBUGS output'!A:C,3,FALSE)</f>
        <v>CBT individual (under 15 sessions)</v>
      </c>
      <c r="E1348" s="5" t="str">
        <f>FIXED('WinBUGS output'!N1347,2)</f>
        <v>-0.68</v>
      </c>
      <c r="F1348" s="5" t="str">
        <f>FIXED('WinBUGS output'!M1347,2)</f>
        <v>-1.25</v>
      </c>
      <c r="G1348" s="5" t="str">
        <f>FIXED('WinBUGS output'!O1347,2)</f>
        <v>-0.16</v>
      </c>
      <c r="H1348" s="37"/>
      <c r="I1348" s="37"/>
      <c r="J1348" s="37"/>
    </row>
    <row r="1349" spans="1:10" x14ac:dyDescent="0.25">
      <c r="A1349">
        <v>30</v>
      </c>
      <c r="B1349">
        <v>42</v>
      </c>
      <c r="C1349" s="5" t="str">
        <f>VLOOKUP(A1349,'WinBUGS output'!A:C,3,FALSE)</f>
        <v>Online positive psychological intervention</v>
      </c>
      <c r="D1349" s="5" t="str">
        <f>VLOOKUP(B1349,'WinBUGS output'!A:C,3,FALSE)</f>
        <v>CBT individual (under 15 sessions) + TAU</v>
      </c>
      <c r="E1349" s="5" t="str">
        <f>FIXED('WinBUGS output'!N1348,2)</f>
        <v>-0.68</v>
      </c>
      <c r="F1349" s="5" t="str">
        <f>FIXED('WinBUGS output'!M1348,2)</f>
        <v>-1.27</v>
      </c>
      <c r="G1349" s="5" t="str">
        <f>FIXED('WinBUGS output'!O1348,2)</f>
        <v>-0.12</v>
      </c>
      <c r="H1349" s="37"/>
      <c r="I1349" s="37"/>
      <c r="J1349" s="37"/>
    </row>
    <row r="1350" spans="1:10" x14ac:dyDescent="0.25">
      <c r="A1350">
        <v>30</v>
      </c>
      <c r="B1350">
        <v>43</v>
      </c>
      <c r="C1350" s="5" t="str">
        <f>VLOOKUP(A1350,'WinBUGS output'!A:C,3,FALSE)</f>
        <v>Online positive psychological intervention</v>
      </c>
      <c r="D1350" s="5" t="str">
        <f>VLOOKUP(B1350,'WinBUGS output'!A:C,3,FALSE)</f>
        <v>CBT individual (over 15 sessions)</v>
      </c>
      <c r="E1350" s="5" t="str">
        <f>FIXED('WinBUGS output'!N1349,2)</f>
        <v>-0.65</v>
      </c>
      <c r="F1350" s="5" t="str">
        <f>FIXED('WinBUGS output'!M1349,2)</f>
        <v>-1.18</v>
      </c>
      <c r="G1350" s="5" t="str">
        <f>FIXED('WinBUGS output'!O1349,2)</f>
        <v>-0.17</v>
      </c>
      <c r="H1350" s="37"/>
      <c r="I1350" s="37"/>
      <c r="J1350" s="37"/>
    </row>
    <row r="1351" spans="1:10" x14ac:dyDescent="0.25">
      <c r="A1351">
        <v>30</v>
      </c>
      <c r="B1351">
        <v>44</v>
      </c>
      <c r="C1351" s="5" t="str">
        <f>VLOOKUP(A1351,'WinBUGS output'!A:C,3,FALSE)</f>
        <v>Online positive psychological intervention</v>
      </c>
      <c r="D1351" s="5" t="str">
        <f>VLOOKUP(B1351,'WinBUGS output'!A:C,3,FALSE)</f>
        <v>CBT individual (over 15 sessions) + TAU</v>
      </c>
      <c r="E1351" s="5" t="str">
        <f>FIXED('WinBUGS output'!N1350,2)</f>
        <v>0.03</v>
      </c>
      <c r="F1351" s="5" t="str">
        <f>FIXED('WinBUGS output'!M1350,2)</f>
        <v>-0.85</v>
      </c>
      <c r="G1351" s="5" t="str">
        <f>FIXED('WinBUGS output'!O1350,2)</f>
        <v>1.02</v>
      </c>
      <c r="H1351" s="37"/>
      <c r="I1351" s="37"/>
      <c r="J1351" s="37"/>
    </row>
    <row r="1352" spans="1:10" x14ac:dyDescent="0.25">
      <c r="A1352">
        <v>30</v>
      </c>
      <c r="B1352">
        <v>45</v>
      </c>
      <c r="C1352" s="5" t="str">
        <f>VLOOKUP(A1352,'WinBUGS output'!A:C,3,FALSE)</f>
        <v>Online positive psychological intervention</v>
      </c>
      <c r="D1352" s="5" t="str">
        <f>VLOOKUP(B1352,'WinBUGS output'!A:C,3,FALSE)</f>
        <v>Rational emotive behaviour therapy (REBT) individual</v>
      </c>
      <c r="E1352" s="5" t="str">
        <f>FIXED('WinBUGS output'!N1351,2)</f>
        <v>-0.65</v>
      </c>
      <c r="F1352" s="5" t="str">
        <f>FIXED('WinBUGS output'!M1351,2)</f>
        <v>-1.29</v>
      </c>
      <c r="G1352" s="5" t="str">
        <f>FIXED('WinBUGS output'!O1351,2)</f>
        <v>-0.04</v>
      </c>
      <c r="H1352" s="37"/>
      <c r="I1352" s="37"/>
      <c r="J1352" s="37"/>
    </row>
    <row r="1353" spans="1:10" x14ac:dyDescent="0.25">
      <c r="A1353">
        <v>30</v>
      </c>
      <c r="B1353">
        <v>46</v>
      </c>
      <c r="C1353" s="5" t="str">
        <f>VLOOKUP(A1353,'WinBUGS output'!A:C,3,FALSE)</f>
        <v>Online positive psychological intervention</v>
      </c>
      <c r="D1353" s="5" t="str">
        <f>VLOOKUP(B1353,'WinBUGS output'!A:C,3,FALSE)</f>
        <v>Third-wave cognitive therapy individual</v>
      </c>
      <c r="E1353" s="5" t="str">
        <f>FIXED('WinBUGS output'!N1352,2)</f>
        <v>-0.76</v>
      </c>
      <c r="F1353" s="5" t="str">
        <f>FIXED('WinBUGS output'!M1352,2)</f>
        <v>-1.37</v>
      </c>
      <c r="G1353" s="5" t="str">
        <f>FIXED('WinBUGS output'!O1352,2)</f>
        <v>-0.20</v>
      </c>
      <c r="H1353" s="37"/>
      <c r="I1353" s="37"/>
      <c r="J1353" s="37"/>
    </row>
    <row r="1354" spans="1:10" x14ac:dyDescent="0.25">
      <c r="A1354">
        <v>30</v>
      </c>
      <c r="B1354">
        <v>47</v>
      </c>
      <c r="C1354" s="5" t="str">
        <f>VLOOKUP(A1354,'WinBUGS output'!A:C,3,FALSE)</f>
        <v>Online positive psychological intervention</v>
      </c>
      <c r="D1354" s="5" t="str">
        <f>VLOOKUP(B1354,'WinBUGS output'!A:C,3,FALSE)</f>
        <v>Third-wave cognitive therapy individual + TAU</v>
      </c>
      <c r="E1354" s="5" t="str">
        <f>FIXED('WinBUGS output'!N1353,2)</f>
        <v>-0.76</v>
      </c>
      <c r="F1354" s="5" t="str">
        <f>FIXED('WinBUGS output'!M1353,2)</f>
        <v>-1.47</v>
      </c>
      <c r="G1354" s="5" t="str">
        <f>FIXED('WinBUGS output'!O1353,2)</f>
        <v>-0.11</v>
      </c>
      <c r="H1354" s="37"/>
      <c r="I1354" s="37"/>
      <c r="J1354" s="37"/>
    </row>
    <row r="1355" spans="1:10" x14ac:dyDescent="0.25">
      <c r="A1355">
        <v>30</v>
      </c>
      <c r="B1355">
        <v>48</v>
      </c>
      <c r="C1355" s="5" t="str">
        <f>VLOOKUP(A1355,'WinBUGS output'!A:C,3,FALSE)</f>
        <v>Online positive psychological intervention</v>
      </c>
      <c r="D1355" s="5" t="str">
        <f>VLOOKUP(B1355,'WinBUGS output'!A:C,3,FALSE)</f>
        <v>CBT group (under 15 sessions)</v>
      </c>
      <c r="E1355" s="5" t="str">
        <f>FIXED('WinBUGS output'!N1354,2)</f>
        <v>-0.32</v>
      </c>
      <c r="F1355" s="5" t="str">
        <f>FIXED('WinBUGS output'!M1354,2)</f>
        <v>-0.91</v>
      </c>
      <c r="G1355" s="5" t="str">
        <f>FIXED('WinBUGS output'!O1354,2)</f>
        <v>0.23</v>
      </c>
      <c r="H1355" s="37"/>
      <c r="I1355" s="37"/>
      <c r="J1355" s="37"/>
    </row>
    <row r="1356" spans="1:10" x14ac:dyDescent="0.25">
      <c r="A1356">
        <v>30</v>
      </c>
      <c r="B1356">
        <v>49</v>
      </c>
      <c r="C1356" s="5" t="str">
        <f>VLOOKUP(A1356,'WinBUGS output'!A:C,3,FALSE)</f>
        <v>Online positive psychological intervention</v>
      </c>
      <c r="D1356" s="5" t="str">
        <f>VLOOKUP(B1356,'WinBUGS output'!A:C,3,FALSE)</f>
        <v>CBT group (under 15 sessions) + TAU</v>
      </c>
      <c r="E1356" s="5" t="str">
        <f>FIXED('WinBUGS output'!N1355,2)</f>
        <v>-0.39</v>
      </c>
      <c r="F1356" s="5" t="str">
        <f>FIXED('WinBUGS output'!M1355,2)</f>
        <v>-1.01</v>
      </c>
      <c r="G1356" s="5" t="str">
        <f>FIXED('WinBUGS output'!O1355,2)</f>
        <v>0.17</v>
      </c>
      <c r="H1356" s="37"/>
      <c r="I1356" s="37"/>
      <c r="J1356" s="37"/>
    </row>
    <row r="1357" spans="1:10" x14ac:dyDescent="0.25">
      <c r="A1357">
        <v>30</v>
      </c>
      <c r="B1357">
        <v>50</v>
      </c>
      <c r="C1357" s="5" t="str">
        <f>VLOOKUP(A1357,'WinBUGS output'!A:C,3,FALSE)</f>
        <v>Online positive psychological intervention</v>
      </c>
      <c r="D1357" s="5" t="str">
        <f>VLOOKUP(B1357,'WinBUGS output'!A:C,3,FALSE)</f>
        <v>Coping with Depression course (group)</v>
      </c>
      <c r="E1357" s="5" t="str">
        <f>FIXED('WinBUGS output'!N1356,2)</f>
        <v>-0.20</v>
      </c>
      <c r="F1357" s="5" t="str">
        <f>FIXED('WinBUGS output'!M1356,2)</f>
        <v>-0.77</v>
      </c>
      <c r="G1357" s="5" t="str">
        <f>FIXED('WinBUGS output'!O1356,2)</f>
        <v>0.37</v>
      </c>
      <c r="H1357" s="37"/>
      <c r="I1357" s="37"/>
      <c r="J1357" s="37"/>
    </row>
    <row r="1358" spans="1:10" x14ac:dyDescent="0.25">
      <c r="A1358">
        <v>30</v>
      </c>
      <c r="B1358">
        <v>51</v>
      </c>
      <c r="C1358" s="5" t="str">
        <f>VLOOKUP(A1358,'WinBUGS output'!A:C,3,FALSE)</f>
        <v>Online positive psychological intervention</v>
      </c>
      <c r="D1358" s="5" t="str">
        <f>VLOOKUP(B1358,'WinBUGS output'!A:C,3,FALSE)</f>
        <v>Third-wave cognitive therapy group</v>
      </c>
      <c r="E1358" s="5" t="str">
        <f>FIXED('WinBUGS output'!N1357,2)</f>
        <v>-0.20</v>
      </c>
      <c r="F1358" s="5" t="str">
        <f>FIXED('WinBUGS output'!M1357,2)</f>
        <v>-0.76</v>
      </c>
      <c r="G1358" s="5" t="str">
        <f>FIXED('WinBUGS output'!O1357,2)</f>
        <v>0.34</v>
      </c>
      <c r="H1358" s="37"/>
      <c r="I1358" s="37"/>
      <c r="J1358" s="37"/>
    </row>
    <row r="1359" spans="1:10" x14ac:dyDescent="0.25">
      <c r="A1359">
        <v>30</v>
      </c>
      <c r="B1359">
        <v>52</v>
      </c>
      <c r="C1359" s="5" t="str">
        <f>VLOOKUP(A1359,'WinBUGS output'!A:C,3,FALSE)</f>
        <v>Online positive psychological intervention</v>
      </c>
      <c r="D1359" s="5" t="str">
        <f>VLOOKUP(B1359,'WinBUGS output'!A:C,3,FALSE)</f>
        <v>Third-wave cognitive therapy group + TAU</v>
      </c>
      <c r="E1359" s="5" t="str">
        <f>FIXED('WinBUGS output'!N1358,2)</f>
        <v>-0.30</v>
      </c>
      <c r="F1359" s="5" t="str">
        <f>FIXED('WinBUGS output'!M1358,2)</f>
        <v>-0.97</v>
      </c>
      <c r="G1359" s="5" t="str">
        <f>FIXED('WinBUGS output'!O1358,2)</f>
        <v>0.33</v>
      </c>
      <c r="H1359" s="37"/>
      <c r="I1359" s="37"/>
      <c r="J1359" s="37"/>
    </row>
    <row r="1360" spans="1:10" x14ac:dyDescent="0.25">
      <c r="A1360">
        <v>30</v>
      </c>
      <c r="B1360">
        <v>53</v>
      </c>
      <c r="C1360" s="5" t="str">
        <f>VLOOKUP(A1360,'WinBUGS output'!A:C,3,FALSE)</f>
        <v>Online positive psychological intervention</v>
      </c>
      <c r="D1360" s="5" t="str">
        <f>VLOOKUP(B1360,'WinBUGS output'!A:C,3,FALSE)</f>
        <v>CBT individual (over 15 sessions) + any TCA</v>
      </c>
      <c r="E1360" s="5" t="str">
        <f>FIXED('WinBUGS output'!N1359,2)</f>
        <v>-0.85</v>
      </c>
      <c r="F1360" s="5" t="str">
        <f>FIXED('WinBUGS output'!M1359,2)</f>
        <v>-1.51</v>
      </c>
      <c r="G1360" s="5" t="str">
        <f>FIXED('WinBUGS output'!O1359,2)</f>
        <v>-0.22</v>
      </c>
      <c r="H1360" s="37"/>
      <c r="I1360" s="37"/>
      <c r="J1360" s="37"/>
    </row>
    <row r="1361" spans="1:10" x14ac:dyDescent="0.25">
      <c r="A1361">
        <v>30</v>
      </c>
      <c r="B1361">
        <v>54</v>
      </c>
      <c r="C1361" s="5" t="str">
        <f>VLOOKUP(A1361,'WinBUGS output'!A:C,3,FALSE)</f>
        <v>Online positive psychological intervention</v>
      </c>
      <c r="D1361" s="5" t="str">
        <f>VLOOKUP(B1361,'WinBUGS output'!A:C,3,FALSE)</f>
        <v>CBT individual (over 15 sessions) + imipramine</v>
      </c>
      <c r="E1361" s="5" t="str">
        <f>FIXED('WinBUGS output'!N1360,2)</f>
        <v>-0.90</v>
      </c>
      <c r="F1361" s="5" t="str">
        <f>FIXED('WinBUGS output'!M1360,2)</f>
        <v>-1.62</v>
      </c>
      <c r="G1361" s="5" t="str">
        <f>FIXED('WinBUGS output'!O1360,2)</f>
        <v>-0.19</v>
      </c>
      <c r="H1361" s="37"/>
      <c r="I1361" s="37"/>
      <c r="J1361" s="37"/>
    </row>
    <row r="1362" spans="1:10" x14ac:dyDescent="0.25">
      <c r="A1362">
        <v>30</v>
      </c>
      <c r="B1362">
        <v>55</v>
      </c>
      <c r="C1362" s="5" t="str">
        <f>VLOOKUP(A1362,'WinBUGS output'!A:C,3,FALSE)</f>
        <v>Online positive psychological intervention</v>
      </c>
      <c r="D1362" s="5" t="str">
        <f>VLOOKUP(B1362,'WinBUGS output'!A:C,3,FALSE)</f>
        <v>Supportive psychotherapy + any SSRI</v>
      </c>
      <c r="E1362" s="5" t="str">
        <f>FIXED('WinBUGS output'!N1361,2)</f>
        <v>-1.43</v>
      </c>
      <c r="F1362" s="5" t="str">
        <f>FIXED('WinBUGS output'!M1361,2)</f>
        <v>-2.95</v>
      </c>
      <c r="G1362" s="5" t="str">
        <f>FIXED('WinBUGS output'!O1361,2)</f>
        <v>0.09</v>
      </c>
      <c r="H1362" s="37"/>
      <c r="I1362" s="37"/>
      <c r="J1362" s="37"/>
    </row>
    <row r="1363" spans="1:10" x14ac:dyDescent="0.25">
      <c r="A1363">
        <v>30</v>
      </c>
      <c r="B1363">
        <v>56</v>
      </c>
      <c r="C1363" s="5" t="str">
        <f>VLOOKUP(A1363,'WinBUGS output'!A:C,3,FALSE)</f>
        <v>Online positive psychological intervention</v>
      </c>
      <c r="D1363" s="5" t="str">
        <f>VLOOKUP(B1363,'WinBUGS output'!A:C,3,FALSE)</f>
        <v>Interpersonal psychotherapy (IPT) + any AD</v>
      </c>
      <c r="E1363" s="5" t="str">
        <f>FIXED('WinBUGS output'!N1362,2)</f>
        <v>-1.55</v>
      </c>
      <c r="F1363" s="5" t="str">
        <f>FIXED('WinBUGS output'!M1362,2)</f>
        <v>-2.33</v>
      </c>
      <c r="G1363" s="5" t="str">
        <f>FIXED('WinBUGS output'!O1362,2)</f>
        <v>-0.76</v>
      </c>
      <c r="H1363" s="37"/>
      <c r="I1363" s="37"/>
      <c r="J1363" s="37"/>
    </row>
    <row r="1364" spans="1:10" x14ac:dyDescent="0.25">
      <c r="A1364">
        <v>30</v>
      </c>
      <c r="B1364">
        <v>57</v>
      </c>
      <c r="C1364" s="5" t="str">
        <f>VLOOKUP(A1364,'WinBUGS output'!A:C,3,FALSE)</f>
        <v>Online positive psychological intervention</v>
      </c>
      <c r="D1364" s="5" t="str">
        <f>VLOOKUP(B1364,'WinBUGS output'!A:C,3,FALSE)</f>
        <v>Short-term psychodynamic psychotherapy individual + Any AD</v>
      </c>
      <c r="E1364" s="5" t="str">
        <f>FIXED('WinBUGS output'!N1363,2)</f>
        <v>-1.20</v>
      </c>
      <c r="F1364" s="5" t="str">
        <f>FIXED('WinBUGS output'!M1363,2)</f>
        <v>-1.98</v>
      </c>
      <c r="G1364" s="5" t="str">
        <f>FIXED('WinBUGS output'!O1363,2)</f>
        <v>-0.43</v>
      </c>
      <c r="H1364" s="37"/>
      <c r="I1364" s="37"/>
      <c r="J1364" s="37"/>
    </row>
    <row r="1365" spans="1:10" x14ac:dyDescent="0.25">
      <c r="A1365">
        <v>30</v>
      </c>
      <c r="B1365">
        <v>58</v>
      </c>
      <c r="C1365" s="5" t="str">
        <f>VLOOKUP(A1365,'WinBUGS output'!A:C,3,FALSE)</f>
        <v>Online positive psychological intervention</v>
      </c>
      <c r="D1365" s="5" t="str">
        <f>VLOOKUP(B1365,'WinBUGS output'!A:C,3,FALSE)</f>
        <v>Short-term psychodynamic psychotherapy individual + any SSRI</v>
      </c>
      <c r="E1365" s="5" t="str">
        <f>FIXED('WinBUGS output'!N1364,2)</f>
        <v>-1.20</v>
      </c>
      <c r="F1365" s="5" t="str">
        <f>FIXED('WinBUGS output'!M1364,2)</f>
        <v>-2.48</v>
      </c>
      <c r="G1365" s="5" t="str">
        <f>FIXED('WinBUGS output'!O1364,2)</f>
        <v>0.08</v>
      </c>
      <c r="H1365" s="37"/>
      <c r="I1365" s="37"/>
      <c r="J1365" s="37"/>
    </row>
    <row r="1366" spans="1:10" x14ac:dyDescent="0.25">
      <c r="A1366">
        <v>30</v>
      </c>
      <c r="B1366">
        <v>59</v>
      </c>
      <c r="C1366" s="5" t="str">
        <f>VLOOKUP(A1366,'WinBUGS output'!A:C,3,FALSE)</f>
        <v>Online positive psychological intervention</v>
      </c>
      <c r="D1366" s="5" t="str">
        <f>VLOOKUP(B1366,'WinBUGS output'!A:C,3,FALSE)</f>
        <v>CBT individual (over 15 sessions) + Pill placebo</v>
      </c>
      <c r="E1366" s="5" t="str">
        <f>FIXED('WinBUGS output'!N1365,2)</f>
        <v>-1.39</v>
      </c>
      <c r="F1366" s="5" t="str">
        <f>FIXED('WinBUGS output'!M1365,2)</f>
        <v>-2.19</v>
      </c>
      <c r="G1366" s="5" t="str">
        <f>FIXED('WinBUGS output'!O1365,2)</f>
        <v>-0.60</v>
      </c>
      <c r="H1366" s="37"/>
      <c r="I1366" s="37"/>
      <c r="J1366" s="37"/>
    </row>
    <row r="1367" spans="1:10" x14ac:dyDescent="0.25">
      <c r="A1367">
        <v>30</v>
      </c>
      <c r="B1367">
        <v>60</v>
      </c>
      <c r="C1367" s="5" t="str">
        <f>VLOOKUP(A1367,'WinBUGS output'!A:C,3,FALSE)</f>
        <v>Online positive psychological intervention</v>
      </c>
      <c r="D1367" s="5" t="str">
        <f>VLOOKUP(B1367,'WinBUGS output'!A:C,3,FALSE)</f>
        <v>Exercise + Sertraline</v>
      </c>
      <c r="E1367" s="5" t="str">
        <f>FIXED('WinBUGS output'!N1366,2)</f>
        <v>-1.18</v>
      </c>
      <c r="F1367" s="5" t="str">
        <f>FIXED('WinBUGS output'!M1366,2)</f>
        <v>-1.95</v>
      </c>
      <c r="G1367" s="5" t="str">
        <f>FIXED('WinBUGS output'!O1366,2)</f>
        <v>-0.43</v>
      </c>
      <c r="H1367" s="37"/>
      <c r="I1367" s="37"/>
      <c r="J1367" s="37"/>
    </row>
    <row r="1368" spans="1:10" x14ac:dyDescent="0.25">
      <c r="A1368">
        <v>30</v>
      </c>
      <c r="B1368">
        <v>61</v>
      </c>
      <c r="C1368" s="5" t="str">
        <f>VLOOKUP(A1368,'WinBUGS output'!A:C,3,FALSE)</f>
        <v>Online positive psychological intervention</v>
      </c>
      <c r="D1368" s="5" t="str">
        <f>VLOOKUP(B1368,'WinBUGS output'!A:C,3,FALSE)</f>
        <v>Cognitive bibliotherapy + escitalopram</v>
      </c>
      <c r="E1368" s="5" t="str">
        <f>FIXED('WinBUGS output'!N1367,2)</f>
        <v>-0.33</v>
      </c>
      <c r="F1368" s="5" t="str">
        <f>FIXED('WinBUGS output'!M1367,2)</f>
        <v>-1.14</v>
      </c>
      <c r="G1368" s="5" t="str">
        <f>FIXED('WinBUGS output'!O1367,2)</f>
        <v>0.47</v>
      </c>
      <c r="H1368" s="37"/>
      <c r="I1368" s="37"/>
      <c r="J1368" s="37"/>
    </row>
    <row r="1369" spans="1:10" x14ac:dyDescent="0.25">
      <c r="A1369">
        <v>31</v>
      </c>
      <c r="B1369">
        <v>32</v>
      </c>
      <c r="C1369" s="5" t="str">
        <f>VLOOKUP(A1369,'WinBUGS output'!A:C,3,FALSE)</f>
        <v>Psychoeducational website</v>
      </c>
      <c r="D1369" s="5" t="str">
        <f>VLOOKUP(B1369,'WinBUGS output'!A:C,3,FALSE)</f>
        <v>Tailored computerised psychoeducation and self-help strategies</v>
      </c>
      <c r="E1369" s="5" t="str">
        <f>FIXED('WinBUGS output'!N1368,2)</f>
        <v>0.41</v>
      </c>
      <c r="F1369" s="5" t="str">
        <f>FIXED('WinBUGS output'!M1368,2)</f>
        <v>-0.16</v>
      </c>
      <c r="G1369" s="5" t="str">
        <f>FIXED('WinBUGS output'!O1368,2)</f>
        <v>1.20</v>
      </c>
      <c r="H1369" s="37"/>
      <c r="I1369" s="37"/>
      <c r="J1369" s="37"/>
    </row>
    <row r="1370" spans="1:10" x14ac:dyDescent="0.25">
      <c r="A1370">
        <v>31</v>
      </c>
      <c r="B1370">
        <v>33</v>
      </c>
      <c r="C1370" s="5" t="str">
        <f>VLOOKUP(A1370,'WinBUGS output'!A:C,3,FALSE)</f>
        <v>Psychoeducational website</v>
      </c>
      <c r="D1370" s="5" t="str">
        <f>VLOOKUP(B1370,'WinBUGS output'!A:C,3,FALSE)</f>
        <v>Lifestyle factors discussion</v>
      </c>
      <c r="E1370" s="5" t="str">
        <f>FIXED('WinBUGS output'!N1369,2)</f>
        <v>0.22</v>
      </c>
      <c r="F1370" s="5" t="str">
        <f>FIXED('WinBUGS output'!M1369,2)</f>
        <v>-0.22</v>
      </c>
      <c r="G1370" s="5" t="str">
        <f>FIXED('WinBUGS output'!O1369,2)</f>
        <v>0.68</v>
      </c>
      <c r="H1370" s="37" t="s">
        <v>2561</v>
      </c>
      <c r="I1370" s="37" t="s">
        <v>2681</v>
      </c>
      <c r="J1370" s="37" t="s">
        <v>2682</v>
      </c>
    </row>
    <row r="1371" spans="1:10" x14ac:dyDescent="0.25">
      <c r="A1371">
        <v>31</v>
      </c>
      <c r="B1371">
        <v>34</v>
      </c>
      <c r="C1371" s="5" t="str">
        <f>VLOOKUP(A1371,'WinBUGS output'!A:C,3,FALSE)</f>
        <v>Psychoeducational website</v>
      </c>
      <c r="D1371" s="5" t="str">
        <f>VLOOKUP(B1371,'WinBUGS output'!A:C,3,FALSE)</f>
        <v>Psychoeducational group programme</v>
      </c>
      <c r="E1371" s="5" t="str">
        <f>FIXED('WinBUGS output'!N1370,2)</f>
        <v>0.09</v>
      </c>
      <c r="F1371" s="5" t="str">
        <f>FIXED('WinBUGS output'!M1370,2)</f>
        <v>-0.42</v>
      </c>
      <c r="G1371" s="5" t="str">
        <f>FIXED('WinBUGS output'!O1370,2)</f>
        <v>0.61</v>
      </c>
      <c r="H1371" s="37"/>
      <c r="I1371" s="37"/>
      <c r="J1371" s="37"/>
    </row>
    <row r="1372" spans="1:10" x14ac:dyDescent="0.25">
      <c r="A1372">
        <v>31</v>
      </c>
      <c r="B1372">
        <v>35</v>
      </c>
      <c r="C1372" s="5" t="str">
        <f>VLOOKUP(A1372,'WinBUGS output'!A:C,3,FALSE)</f>
        <v>Psychoeducational website</v>
      </c>
      <c r="D1372" s="5" t="str">
        <f>VLOOKUP(B1372,'WinBUGS output'!A:C,3,FALSE)</f>
        <v>Psychoeducational group programme + TAU</v>
      </c>
      <c r="E1372" s="5" t="str">
        <f>FIXED('WinBUGS output'!N1371,2)</f>
        <v>0.04</v>
      </c>
      <c r="F1372" s="5" t="str">
        <f>FIXED('WinBUGS output'!M1371,2)</f>
        <v>-0.57</v>
      </c>
      <c r="G1372" s="5" t="str">
        <f>FIXED('WinBUGS output'!O1371,2)</f>
        <v>0.61</v>
      </c>
      <c r="H1372" s="37"/>
      <c r="I1372" s="37"/>
      <c r="J1372" s="37"/>
    </row>
    <row r="1373" spans="1:10" x14ac:dyDescent="0.25">
      <c r="A1373">
        <v>31</v>
      </c>
      <c r="B1373">
        <v>36</v>
      </c>
      <c r="C1373" s="5" t="str">
        <f>VLOOKUP(A1373,'WinBUGS output'!A:C,3,FALSE)</f>
        <v>Psychoeducational website</v>
      </c>
      <c r="D1373" s="5" t="str">
        <f>VLOOKUP(B1373,'WinBUGS output'!A:C,3,FALSE)</f>
        <v>Interpersonal psychotherapy (IPT)</v>
      </c>
      <c r="E1373" s="5" t="str">
        <f>FIXED('WinBUGS output'!N1372,2)</f>
        <v>0.00</v>
      </c>
      <c r="F1373" s="5" t="str">
        <f>FIXED('WinBUGS output'!M1372,2)</f>
        <v>-0.50</v>
      </c>
      <c r="G1373" s="5" t="str">
        <f>FIXED('WinBUGS output'!O1372,2)</f>
        <v>0.53</v>
      </c>
      <c r="H1373" s="37"/>
      <c r="I1373" s="37"/>
      <c r="J1373" s="37"/>
    </row>
    <row r="1374" spans="1:10" x14ac:dyDescent="0.25">
      <c r="A1374">
        <v>31</v>
      </c>
      <c r="B1374">
        <v>37</v>
      </c>
      <c r="C1374" s="5" t="str">
        <f>VLOOKUP(A1374,'WinBUGS output'!A:C,3,FALSE)</f>
        <v>Psychoeducational website</v>
      </c>
      <c r="D1374" s="5" t="str">
        <f>VLOOKUP(B1374,'WinBUGS output'!A:C,3,FALSE)</f>
        <v>Non-directive counselling</v>
      </c>
      <c r="E1374" s="5" t="str">
        <f>FIXED('WinBUGS output'!N1373,2)</f>
        <v>0.01</v>
      </c>
      <c r="F1374" s="5" t="str">
        <f>FIXED('WinBUGS output'!M1373,2)</f>
        <v>-0.56</v>
      </c>
      <c r="G1374" s="5" t="str">
        <f>FIXED('WinBUGS output'!O1373,2)</f>
        <v>0.61</v>
      </c>
      <c r="H1374" s="37"/>
      <c r="I1374" s="37"/>
      <c r="J1374" s="37"/>
    </row>
    <row r="1375" spans="1:10" x14ac:dyDescent="0.25">
      <c r="A1375">
        <v>31</v>
      </c>
      <c r="B1375">
        <v>38</v>
      </c>
      <c r="C1375" s="5" t="str">
        <f>VLOOKUP(A1375,'WinBUGS output'!A:C,3,FALSE)</f>
        <v>Psychoeducational website</v>
      </c>
      <c r="D1375" s="5" t="str">
        <f>VLOOKUP(B1375,'WinBUGS output'!A:C,3,FALSE)</f>
        <v>Wheel of wellness counselling</v>
      </c>
      <c r="E1375" s="5" t="str">
        <f>FIXED('WinBUGS output'!N1374,2)</f>
        <v>0.06</v>
      </c>
      <c r="F1375" s="5" t="str">
        <f>FIXED('WinBUGS output'!M1374,2)</f>
        <v>-0.61</v>
      </c>
      <c r="G1375" s="5" t="str">
        <f>FIXED('WinBUGS output'!O1374,2)</f>
        <v>0.75</v>
      </c>
      <c r="H1375" s="37"/>
      <c r="I1375" s="37"/>
      <c r="J1375" s="37"/>
    </row>
    <row r="1376" spans="1:10" x14ac:dyDescent="0.25">
      <c r="A1376">
        <v>31</v>
      </c>
      <c r="B1376">
        <v>39</v>
      </c>
      <c r="C1376" s="5" t="str">
        <f>VLOOKUP(A1376,'WinBUGS output'!A:C,3,FALSE)</f>
        <v>Psychoeducational website</v>
      </c>
      <c r="D1376" s="5" t="str">
        <f>VLOOKUP(B1376,'WinBUGS output'!A:C,3,FALSE)</f>
        <v>Problem solving individual + enhanced TAU</v>
      </c>
      <c r="E1376" s="5" t="str">
        <f>FIXED('WinBUGS output'!N1375,2)</f>
        <v>0.88</v>
      </c>
      <c r="F1376" s="5" t="str">
        <f>FIXED('WinBUGS output'!M1375,2)</f>
        <v>0.02</v>
      </c>
      <c r="G1376" s="5" t="str">
        <f>FIXED('WinBUGS output'!O1375,2)</f>
        <v>1.81</v>
      </c>
      <c r="H1376" s="37"/>
      <c r="I1376" s="37"/>
      <c r="J1376" s="37"/>
    </row>
    <row r="1377" spans="1:10" x14ac:dyDescent="0.25">
      <c r="A1377">
        <v>31</v>
      </c>
      <c r="B1377">
        <v>40</v>
      </c>
      <c r="C1377" s="5" t="str">
        <f>VLOOKUP(A1377,'WinBUGS output'!A:C,3,FALSE)</f>
        <v>Psychoeducational website</v>
      </c>
      <c r="D1377" s="5" t="str">
        <f>VLOOKUP(B1377,'WinBUGS output'!A:C,3,FALSE)</f>
        <v>Behavioural activation (BA)</v>
      </c>
      <c r="E1377" s="5" t="str">
        <f>FIXED('WinBUGS output'!N1376,2)</f>
        <v>-0.67</v>
      </c>
      <c r="F1377" s="5" t="str">
        <f>FIXED('WinBUGS output'!M1376,2)</f>
        <v>-1.22</v>
      </c>
      <c r="G1377" s="5" t="str">
        <f>FIXED('WinBUGS output'!O1376,2)</f>
        <v>-0.10</v>
      </c>
      <c r="H1377" s="37"/>
      <c r="I1377" s="37"/>
      <c r="J1377" s="37"/>
    </row>
    <row r="1378" spans="1:10" x14ac:dyDescent="0.25">
      <c r="A1378">
        <v>31</v>
      </c>
      <c r="B1378">
        <v>41</v>
      </c>
      <c r="C1378" s="5" t="str">
        <f>VLOOKUP(A1378,'WinBUGS output'!A:C,3,FALSE)</f>
        <v>Psychoeducational website</v>
      </c>
      <c r="D1378" s="5" t="str">
        <f>VLOOKUP(B1378,'WinBUGS output'!A:C,3,FALSE)</f>
        <v>CBT individual (under 15 sessions)</v>
      </c>
      <c r="E1378" s="5" t="str">
        <f>FIXED('WinBUGS output'!N1377,2)</f>
        <v>-0.40</v>
      </c>
      <c r="F1378" s="5" t="str">
        <f>FIXED('WinBUGS output'!M1377,2)</f>
        <v>-0.92</v>
      </c>
      <c r="G1378" s="5" t="str">
        <f>FIXED('WinBUGS output'!O1377,2)</f>
        <v>0.14</v>
      </c>
      <c r="H1378" s="37"/>
      <c r="I1378" s="37"/>
      <c r="J1378" s="37"/>
    </row>
    <row r="1379" spans="1:10" x14ac:dyDescent="0.25">
      <c r="A1379">
        <v>31</v>
      </c>
      <c r="B1379">
        <v>42</v>
      </c>
      <c r="C1379" s="5" t="str">
        <f>VLOOKUP(A1379,'WinBUGS output'!A:C,3,FALSE)</f>
        <v>Psychoeducational website</v>
      </c>
      <c r="D1379" s="5" t="str">
        <f>VLOOKUP(B1379,'WinBUGS output'!A:C,3,FALSE)</f>
        <v>CBT individual (under 15 sessions) + TAU</v>
      </c>
      <c r="E1379" s="5" t="str">
        <f>FIXED('WinBUGS output'!N1378,2)</f>
        <v>-0.40</v>
      </c>
      <c r="F1379" s="5" t="str">
        <f>FIXED('WinBUGS output'!M1378,2)</f>
        <v>-0.95</v>
      </c>
      <c r="G1379" s="5" t="str">
        <f>FIXED('WinBUGS output'!O1378,2)</f>
        <v>0.18</v>
      </c>
      <c r="H1379" s="37"/>
      <c r="I1379" s="37"/>
      <c r="J1379" s="37"/>
    </row>
    <row r="1380" spans="1:10" x14ac:dyDescent="0.25">
      <c r="A1380">
        <v>31</v>
      </c>
      <c r="B1380">
        <v>43</v>
      </c>
      <c r="C1380" s="5" t="str">
        <f>VLOOKUP(A1380,'WinBUGS output'!A:C,3,FALSE)</f>
        <v>Psychoeducational website</v>
      </c>
      <c r="D1380" s="5" t="str">
        <f>VLOOKUP(B1380,'WinBUGS output'!A:C,3,FALSE)</f>
        <v>CBT individual (over 15 sessions)</v>
      </c>
      <c r="E1380" s="5" t="str">
        <f>FIXED('WinBUGS output'!N1379,2)</f>
        <v>-0.37</v>
      </c>
      <c r="F1380" s="5" t="str">
        <f>FIXED('WinBUGS output'!M1379,2)</f>
        <v>-0.85</v>
      </c>
      <c r="G1380" s="5" t="str">
        <f>FIXED('WinBUGS output'!O1379,2)</f>
        <v>0.14</v>
      </c>
      <c r="H1380" s="37"/>
      <c r="I1380" s="37"/>
      <c r="J1380" s="37"/>
    </row>
    <row r="1381" spans="1:10" x14ac:dyDescent="0.25">
      <c r="A1381">
        <v>31</v>
      </c>
      <c r="B1381">
        <v>44</v>
      </c>
      <c r="C1381" s="5" t="str">
        <f>VLOOKUP(A1381,'WinBUGS output'!A:C,3,FALSE)</f>
        <v>Psychoeducational website</v>
      </c>
      <c r="D1381" s="5" t="str">
        <f>VLOOKUP(B1381,'WinBUGS output'!A:C,3,FALSE)</f>
        <v>CBT individual (over 15 sessions) + TAU</v>
      </c>
      <c r="E1381" s="5" t="str">
        <f>FIXED('WinBUGS output'!N1380,2)</f>
        <v>0.32</v>
      </c>
      <c r="F1381" s="5" t="str">
        <f>FIXED('WinBUGS output'!M1380,2)</f>
        <v>-0.55</v>
      </c>
      <c r="G1381" s="5" t="str">
        <f>FIXED('WinBUGS output'!O1380,2)</f>
        <v>1.31</v>
      </c>
      <c r="H1381" s="37"/>
      <c r="I1381" s="37"/>
      <c r="J1381" s="37"/>
    </row>
    <row r="1382" spans="1:10" x14ac:dyDescent="0.25">
      <c r="A1382">
        <v>31</v>
      </c>
      <c r="B1382">
        <v>45</v>
      </c>
      <c r="C1382" s="5" t="str">
        <f>VLOOKUP(A1382,'WinBUGS output'!A:C,3,FALSE)</f>
        <v>Psychoeducational website</v>
      </c>
      <c r="D1382" s="5" t="str">
        <f>VLOOKUP(B1382,'WinBUGS output'!A:C,3,FALSE)</f>
        <v>Rational emotive behaviour therapy (REBT) individual</v>
      </c>
      <c r="E1382" s="5" t="str">
        <f>FIXED('WinBUGS output'!N1381,2)</f>
        <v>-0.36</v>
      </c>
      <c r="F1382" s="5" t="str">
        <f>FIXED('WinBUGS output'!M1381,2)</f>
        <v>-0.97</v>
      </c>
      <c r="G1382" s="5" t="str">
        <f>FIXED('WinBUGS output'!O1381,2)</f>
        <v>0.26</v>
      </c>
      <c r="H1382" s="37"/>
      <c r="I1382" s="37"/>
      <c r="J1382" s="37"/>
    </row>
    <row r="1383" spans="1:10" x14ac:dyDescent="0.25">
      <c r="A1383">
        <v>31</v>
      </c>
      <c r="B1383">
        <v>46</v>
      </c>
      <c r="C1383" s="5" t="str">
        <f>VLOOKUP(A1383,'WinBUGS output'!A:C,3,FALSE)</f>
        <v>Psychoeducational website</v>
      </c>
      <c r="D1383" s="5" t="str">
        <f>VLOOKUP(B1383,'WinBUGS output'!A:C,3,FALSE)</f>
        <v>Third-wave cognitive therapy individual</v>
      </c>
      <c r="E1383" s="5" t="str">
        <f>FIXED('WinBUGS output'!N1382,2)</f>
        <v>-0.48</v>
      </c>
      <c r="F1383" s="5" t="str">
        <f>FIXED('WinBUGS output'!M1382,2)</f>
        <v>-1.04</v>
      </c>
      <c r="G1383" s="5" t="str">
        <f>FIXED('WinBUGS output'!O1382,2)</f>
        <v>0.09</v>
      </c>
      <c r="H1383" s="37"/>
      <c r="I1383" s="37"/>
      <c r="J1383" s="37"/>
    </row>
    <row r="1384" spans="1:10" x14ac:dyDescent="0.25">
      <c r="A1384">
        <v>31</v>
      </c>
      <c r="B1384">
        <v>47</v>
      </c>
      <c r="C1384" s="5" t="str">
        <f>VLOOKUP(A1384,'WinBUGS output'!A:C,3,FALSE)</f>
        <v>Psychoeducational website</v>
      </c>
      <c r="D1384" s="5" t="str">
        <f>VLOOKUP(B1384,'WinBUGS output'!A:C,3,FALSE)</f>
        <v>Third-wave cognitive therapy individual + TAU</v>
      </c>
      <c r="E1384" s="5" t="str">
        <f>FIXED('WinBUGS output'!N1383,2)</f>
        <v>-0.47</v>
      </c>
      <c r="F1384" s="5" t="str">
        <f>FIXED('WinBUGS output'!M1383,2)</f>
        <v>-1.15</v>
      </c>
      <c r="G1384" s="5" t="str">
        <f>FIXED('WinBUGS output'!O1383,2)</f>
        <v>0.19</v>
      </c>
      <c r="H1384" s="37"/>
      <c r="I1384" s="37"/>
      <c r="J1384" s="37"/>
    </row>
    <row r="1385" spans="1:10" x14ac:dyDescent="0.25">
      <c r="A1385">
        <v>31</v>
      </c>
      <c r="B1385">
        <v>48</v>
      </c>
      <c r="C1385" s="5" t="str">
        <f>VLOOKUP(A1385,'WinBUGS output'!A:C,3,FALSE)</f>
        <v>Psychoeducational website</v>
      </c>
      <c r="D1385" s="5" t="str">
        <f>VLOOKUP(B1385,'WinBUGS output'!A:C,3,FALSE)</f>
        <v>CBT group (under 15 sessions)</v>
      </c>
      <c r="E1385" s="5" t="str">
        <f>FIXED('WinBUGS output'!N1384,2)</f>
        <v>-0.04</v>
      </c>
      <c r="F1385" s="5" t="str">
        <f>FIXED('WinBUGS output'!M1384,2)</f>
        <v>-0.60</v>
      </c>
      <c r="G1385" s="5" t="str">
        <f>FIXED('WinBUGS output'!O1384,2)</f>
        <v>0.52</v>
      </c>
      <c r="H1385" s="37"/>
      <c r="I1385" s="37"/>
      <c r="J1385" s="37"/>
    </row>
    <row r="1386" spans="1:10" x14ac:dyDescent="0.25">
      <c r="A1386">
        <v>31</v>
      </c>
      <c r="B1386">
        <v>49</v>
      </c>
      <c r="C1386" s="5" t="str">
        <f>VLOOKUP(A1386,'WinBUGS output'!A:C,3,FALSE)</f>
        <v>Psychoeducational website</v>
      </c>
      <c r="D1386" s="5" t="str">
        <f>VLOOKUP(B1386,'WinBUGS output'!A:C,3,FALSE)</f>
        <v>CBT group (under 15 sessions) + TAU</v>
      </c>
      <c r="E1386" s="5" t="str">
        <f>FIXED('WinBUGS output'!N1385,2)</f>
        <v>-0.10</v>
      </c>
      <c r="F1386" s="5" t="str">
        <f>FIXED('WinBUGS output'!M1385,2)</f>
        <v>-0.69</v>
      </c>
      <c r="G1386" s="5" t="str">
        <f>FIXED('WinBUGS output'!O1385,2)</f>
        <v>0.47</v>
      </c>
      <c r="H1386" s="37"/>
      <c r="I1386" s="37"/>
      <c r="J1386" s="37"/>
    </row>
    <row r="1387" spans="1:10" x14ac:dyDescent="0.25">
      <c r="A1387">
        <v>31</v>
      </c>
      <c r="B1387">
        <v>50</v>
      </c>
      <c r="C1387" s="5" t="str">
        <f>VLOOKUP(A1387,'WinBUGS output'!A:C,3,FALSE)</f>
        <v>Psychoeducational website</v>
      </c>
      <c r="D1387" s="5" t="str">
        <f>VLOOKUP(B1387,'WinBUGS output'!A:C,3,FALSE)</f>
        <v>Coping with Depression course (group)</v>
      </c>
      <c r="E1387" s="5" t="str">
        <f>FIXED('WinBUGS output'!N1386,2)</f>
        <v>0.09</v>
      </c>
      <c r="F1387" s="5" t="str">
        <f>FIXED('WinBUGS output'!M1386,2)</f>
        <v>-0.44</v>
      </c>
      <c r="G1387" s="5" t="str">
        <f>FIXED('WinBUGS output'!O1386,2)</f>
        <v>0.65</v>
      </c>
      <c r="H1387" s="37"/>
      <c r="I1387" s="37"/>
      <c r="J1387" s="37"/>
    </row>
    <row r="1388" spans="1:10" x14ac:dyDescent="0.25">
      <c r="A1388">
        <v>31</v>
      </c>
      <c r="B1388">
        <v>51</v>
      </c>
      <c r="C1388" s="5" t="str">
        <f>VLOOKUP(A1388,'WinBUGS output'!A:C,3,FALSE)</f>
        <v>Psychoeducational website</v>
      </c>
      <c r="D1388" s="5" t="str">
        <f>VLOOKUP(B1388,'WinBUGS output'!A:C,3,FALSE)</f>
        <v>Third-wave cognitive therapy group</v>
      </c>
      <c r="E1388" s="5" t="str">
        <f>FIXED('WinBUGS output'!N1387,2)</f>
        <v>0.08</v>
      </c>
      <c r="F1388" s="5" t="str">
        <f>FIXED('WinBUGS output'!M1387,2)</f>
        <v>-0.44</v>
      </c>
      <c r="G1388" s="5" t="str">
        <f>FIXED('WinBUGS output'!O1387,2)</f>
        <v>0.64</v>
      </c>
      <c r="H1388" s="37"/>
      <c r="I1388" s="37"/>
      <c r="J1388" s="37"/>
    </row>
    <row r="1389" spans="1:10" x14ac:dyDescent="0.25">
      <c r="A1389">
        <v>31</v>
      </c>
      <c r="B1389">
        <v>52</v>
      </c>
      <c r="C1389" s="5" t="str">
        <f>VLOOKUP(A1389,'WinBUGS output'!A:C,3,FALSE)</f>
        <v>Psychoeducational website</v>
      </c>
      <c r="D1389" s="5" t="str">
        <f>VLOOKUP(B1389,'WinBUGS output'!A:C,3,FALSE)</f>
        <v>Third-wave cognitive therapy group + TAU</v>
      </c>
      <c r="E1389" s="5" t="str">
        <f>FIXED('WinBUGS output'!N1388,2)</f>
        <v>-0.01</v>
      </c>
      <c r="F1389" s="5" t="str">
        <f>FIXED('WinBUGS output'!M1388,2)</f>
        <v>-0.67</v>
      </c>
      <c r="G1389" s="5" t="str">
        <f>FIXED('WinBUGS output'!O1388,2)</f>
        <v>0.63</v>
      </c>
      <c r="H1389" s="37"/>
      <c r="I1389" s="37"/>
      <c r="J1389" s="37"/>
    </row>
    <row r="1390" spans="1:10" x14ac:dyDescent="0.25">
      <c r="A1390">
        <v>31</v>
      </c>
      <c r="B1390">
        <v>53</v>
      </c>
      <c r="C1390" s="5" t="str">
        <f>VLOOKUP(A1390,'WinBUGS output'!A:C,3,FALSE)</f>
        <v>Psychoeducational website</v>
      </c>
      <c r="D1390" s="5" t="str">
        <f>VLOOKUP(B1390,'WinBUGS output'!A:C,3,FALSE)</f>
        <v>CBT individual (over 15 sessions) + any TCA</v>
      </c>
      <c r="E1390" s="5" t="str">
        <f>FIXED('WinBUGS output'!N1389,2)</f>
        <v>-0.57</v>
      </c>
      <c r="F1390" s="5" t="str">
        <f>FIXED('WinBUGS output'!M1389,2)</f>
        <v>-1.20</v>
      </c>
      <c r="G1390" s="5" t="str">
        <f>FIXED('WinBUGS output'!O1389,2)</f>
        <v>0.08</v>
      </c>
      <c r="H1390" s="37"/>
      <c r="I1390" s="37"/>
      <c r="J1390" s="37"/>
    </row>
    <row r="1391" spans="1:10" x14ac:dyDescent="0.25">
      <c r="A1391">
        <v>31</v>
      </c>
      <c r="B1391">
        <v>54</v>
      </c>
      <c r="C1391" s="5" t="str">
        <f>VLOOKUP(A1391,'WinBUGS output'!A:C,3,FALSE)</f>
        <v>Psychoeducational website</v>
      </c>
      <c r="D1391" s="5" t="str">
        <f>VLOOKUP(B1391,'WinBUGS output'!A:C,3,FALSE)</f>
        <v>CBT individual (over 15 sessions) + imipramine</v>
      </c>
      <c r="E1391" s="5" t="str">
        <f>FIXED('WinBUGS output'!N1390,2)</f>
        <v>-0.61</v>
      </c>
      <c r="F1391" s="5" t="str">
        <f>FIXED('WinBUGS output'!M1390,2)</f>
        <v>-1.30</v>
      </c>
      <c r="G1391" s="5" t="str">
        <f>FIXED('WinBUGS output'!O1390,2)</f>
        <v>0.09</v>
      </c>
      <c r="H1391" s="37"/>
      <c r="I1391" s="37"/>
      <c r="J1391" s="37"/>
    </row>
    <row r="1392" spans="1:10" x14ac:dyDescent="0.25">
      <c r="A1392">
        <v>31</v>
      </c>
      <c r="B1392">
        <v>55</v>
      </c>
      <c r="C1392" s="5" t="str">
        <f>VLOOKUP(A1392,'WinBUGS output'!A:C,3,FALSE)</f>
        <v>Psychoeducational website</v>
      </c>
      <c r="D1392" s="5" t="str">
        <f>VLOOKUP(B1392,'WinBUGS output'!A:C,3,FALSE)</f>
        <v>Supportive psychotherapy + any SSRI</v>
      </c>
      <c r="E1392" s="5" t="str">
        <f>FIXED('WinBUGS output'!N1391,2)</f>
        <v>-1.13</v>
      </c>
      <c r="F1392" s="5" t="str">
        <f>FIXED('WinBUGS output'!M1391,2)</f>
        <v>-2.65</v>
      </c>
      <c r="G1392" s="5" t="str">
        <f>FIXED('WinBUGS output'!O1391,2)</f>
        <v>0.39</v>
      </c>
      <c r="H1392" s="37"/>
      <c r="I1392" s="37"/>
      <c r="J1392" s="37"/>
    </row>
    <row r="1393" spans="1:10" x14ac:dyDescent="0.25">
      <c r="A1393">
        <v>31</v>
      </c>
      <c r="B1393">
        <v>56</v>
      </c>
      <c r="C1393" s="5" t="str">
        <f>VLOOKUP(A1393,'WinBUGS output'!A:C,3,FALSE)</f>
        <v>Psychoeducational website</v>
      </c>
      <c r="D1393" s="5" t="str">
        <f>VLOOKUP(B1393,'WinBUGS output'!A:C,3,FALSE)</f>
        <v>Interpersonal psychotherapy (IPT) + any AD</v>
      </c>
      <c r="E1393" s="5" t="str">
        <f>FIXED('WinBUGS output'!N1392,2)</f>
        <v>-1.26</v>
      </c>
      <c r="F1393" s="5" t="str">
        <f>FIXED('WinBUGS output'!M1392,2)</f>
        <v>-2.03</v>
      </c>
      <c r="G1393" s="5" t="str">
        <f>FIXED('WinBUGS output'!O1392,2)</f>
        <v>-0.48</v>
      </c>
      <c r="H1393" s="37"/>
      <c r="I1393" s="37"/>
      <c r="J1393" s="37"/>
    </row>
    <row r="1394" spans="1:10" x14ac:dyDescent="0.25">
      <c r="A1394">
        <v>31</v>
      </c>
      <c r="B1394">
        <v>57</v>
      </c>
      <c r="C1394" s="5" t="str">
        <f>VLOOKUP(A1394,'WinBUGS output'!A:C,3,FALSE)</f>
        <v>Psychoeducational website</v>
      </c>
      <c r="D1394" s="5" t="str">
        <f>VLOOKUP(B1394,'WinBUGS output'!A:C,3,FALSE)</f>
        <v>Short-term psychodynamic psychotherapy individual + Any AD</v>
      </c>
      <c r="E1394" s="5" t="str">
        <f>FIXED('WinBUGS output'!N1393,2)</f>
        <v>-0.91</v>
      </c>
      <c r="F1394" s="5" t="str">
        <f>FIXED('WinBUGS output'!M1393,2)</f>
        <v>-1.68</v>
      </c>
      <c r="G1394" s="5" t="str">
        <f>FIXED('WinBUGS output'!O1393,2)</f>
        <v>-0.14</v>
      </c>
      <c r="H1394" s="37"/>
      <c r="I1394" s="37"/>
      <c r="J1394" s="37"/>
    </row>
    <row r="1395" spans="1:10" x14ac:dyDescent="0.25">
      <c r="A1395">
        <v>31</v>
      </c>
      <c r="B1395">
        <v>58</v>
      </c>
      <c r="C1395" s="5" t="str">
        <f>VLOOKUP(A1395,'WinBUGS output'!A:C,3,FALSE)</f>
        <v>Psychoeducational website</v>
      </c>
      <c r="D1395" s="5" t="str">
        <f>VLOOKUP(B1395,'WinBUGS output'!A:C,3,FALSE)</f>
        <v>Short-term psychodynamic psychotherapy individual + any SSRI</v>
      </c>
      <c r="E1395" s="5" t="str">
        <f>FIXED('WinBUGS output'!N1394,2)</f>
        <v>-0.91</v>
      </c>
      <c r="F1395" s="5" t="str">
        <f>FIXED('WinBUGS output'!M1394,2)</f>
        <v>-2.19</v>
      </c>
      <c r="G1395" s="5" t="str">
        <f>FIXED('WinBUGS output'!O1394,2)</f>
        <v>0.37</v>
      </c>
      <c r="H1395" s="37"/>
      <c r="I1395" s="37"/>
      <c r="J1395" s="37"/>
    </row>
    <row r="1396" spans="1:10" x14ac:dyDescent="0.25">
      <c r="A1396">
        <v>31</v>
      </c>
      <c r="B1396">
        <v>59</v>
      </c>
      <c r="C1396" s="5" t="str">
        <f>VLOOKUP(A1396,'WinBUGS output'!A:C,3,FALSE)</f>
        <v>Psychoeducational website</v>
      </c>
      <c r="D1396" s="5" t="str">
        <f>VLOOKUP(B1396,'WinBUGS output'!A:C,3,FALSE)</f>
        <v>CBT individual (over 15 sessions) + Pill placebo</v>
      </c>
      <c r="E1396" s="5" t="str">
        <f>FIXED('WinBUGS output'!N1395,2)</f>
        <v>-1.10</v>
      </c>
      <c r="F1396" s="5" t="str">
        <f>FIXED('WinBUGS output'!M1395,2)</f>
        <v>-1.87</v>
      </c>
      <c r="G1396" s="5" t="str">
        <f>FIXED('WinBUGS output'!O1395,2)</f>
        <v>-0.31</v>
      </c>
      <c r="H1396" s="37"/>
      <c r="I1396" s="37"/>
      <c r="J1396" s="37"/>
    </row>
    <row r="1397" spans="1:10" x14ac:dyDescent="0.25">
      <c r="A1397">
        <v>31</v>
      </c>
      <c r="B1397">
        <v>60</v>
      </c>
      <c r="C1397" s="5" t="str">
        <f>VLOOKUP(A1397,'WinBUGS output'!A:C,3,FALSE)</f>
        <v>Psychoeducational website</v>
      </c>
      <c r="D1397" s="5" t="str">
        <f>VLOOKUP(B1397,'WinBUGS output'!A:C,3,FALSE)</f>
        <v>Exercise + Sertraline</v>
      </c>
      <c r="E1397" s="5" t="str">
        <f>FIXED('WinBUGS output'!N1396,2)</f>
        <v>-0.89</v>
      </c>
      <c r="F1397" s="5" t="str">
        <f>FIXED('WinBUGS output'!M1396,2)</f>
        <v>-1.64</v>
      </c>
      <c r="G1397" s="5" t="str">
        <f>FIXED('WinBUGS output'!O1396,2)</f>
        <v>-0.14</v>
      </c>
      <c r="H1397" s="37"/>
      <c r="I1397" s="37"/>
      <c r="J1397" s="37"/>
    </row>
    <row r="1398" spans="1:10" x14ac:dyDescent="0.25">
      <c r="A1398">
        <v>31</v>
      </c>
      <c r="B1398">
        <v>61</v>
      </c>
      <c r="C1398" s="5" t="str">
        <f>VLOOKUP(A1398,'WinBUGS output'!A:C,3,FALSE)</f>
        <v>Psychoeducational website</v>
      </c>
      <c r="D1398" s="5" t="str">
        <f>VLOOKUP(B1398,'WinBUGS output'!A:C,3,FALSE)</f>
        <v>Cognitive bibliotherapy + escitalopram</v>
      </c>
      <c r="E1398" s="5" t="str">
        <f>FIXED('WinBUGS output'!N1397,2)</f>
        <v>-0.04</v>
      </c>
      <c r="F1398" s="5" t="str">
        <f>FIXED('WinBUGS output'!M1397,2)</f>
        <v>-0.84</v>
      </c>
      <c r="G1398" s="5" t="str">
        <f>FIXED('WinBUGS output'!O1397,2)</f>
        <v>0.76</v>
      </c>
      <c r="H1398" s="37"/>
      <c r="I1398" s="37"/>
      <c r="J1398" s="37"/>
    </row>
    <row r="1399" spans="1:10" x14ac:dyDescent="0.25">
      <c r="A1399">
        <v>32</v>
      </c>
      <c r="B1399">
        <v>33</v>
      </c>
      <c r="C1399" s="5" t="str">
        <f>VLOOKUP(A1399,'WinBUGS output'!A:C,3,FALSE)</f>
        <v>Tailored computerised psychoeducation and self-help strategies</v>
      </c>
      <c r="D1399" s="5" t="str">
        <f>VLOOKUP(B1399,'WinBUGS output'!A:C,3,FALSE)</f>
        <v>Lifestyle factors discussion</v>
      </c>
      <c r="E1399" s="5" t="str">
        <f>FIXED('WinBUGS output'!N1398,2)</f>
        <v>-0.20</v>
      </c>
      <c r="F1399" s="5" t="str">
        <f>FIXED('WinBUGS output'!M1398,2)</f>
        <v>-0.94</v>
      </c>
      <c r="G1399" s="5" t="str">
        <f>FIXED('WinBUGS output'!O1398,2)</f>
        <v>0.45</v>
      </c>
      <c r="H1399" s="37"/>
      <c r="I1399" s="37"/>
      <c r="J1399" s="37"/>
    </row>
    <row r="1400" spans="1:10" x14ac:dyDescent="0.25">
      <c r="A1400">
        <v>32</v>
      </c>
      <c r="B1400">
        <v>34</v>
      </c>
      <c r="C1400" s="5" t="str">
        <f>VLOOKUP(A1400,'WinBUGS output'!A:C,3,FALSE)</f>
        <v>Tailored computerised psychoeducation and self-help strategies</v>
      </c>
      <c r="D1400" s="5" t="str">
        <f>VLOOKUP(B1400,'WinBUGS output'!A:C,3,FALSE)</f>
        <v>Psychoeducational group programme</v>
      </c>
      <c r="E1400" s="5" t="str">
        <f>FIXED('WinBUGS output'!N1399,2)</f>
        <v>-0.34</v>
      </c>
      <c r="F1400" s="5" t="str">
        <f>FIXED('WinBUGS output'!M1399,2)</f>
        <v>-0.97</v>
      </c>
      <c r="G1400" s="5" t="str">
        <f>FIXED('WinBUGS output'!O1399,2)</f>
        <v>0.22</v>
      </c>
      <c r="H1400" s="37"/>
      <c r="I1400" s="37"/>
      <c r="J1400" s="37"/>
    </row>
    <row r="1401" spans="1:10" x14ac:dyDescent="0.25">
      <c r="A1401">
        <v>32</v>
      </c>
      <c r="B1401">
        <v>35</v>
      </c>
      <c r="C1401" s="5" t="str">
        <f>VLOOKUP(A1401,'WinBUGS output'!A:C,3,FALSE)</f>
        <v>Tailored computerised psychoeducation and self-help strategies</v>
      </c>
      <c r="D1401" s="5" t="str">
        <f>VLOOKUP(B1401,'WinBUGS output'!A:C,3,FALSE)</f>
        <v>Psychoeducational group programme + TAU</v>
      </c>
      <c r="E1401" s="5" t="str">
        <f>FIXED('WinBUGS output'!N1400,2)</f>
        <v>-0.39</v>
      </c>
      <c r="F1401" s="5" t="str">
        <f>FIXED('WinBUGS output'!M1400,2)</f>
        <v>-1.13</v>
      </c>
      <c r="G1401" s="5" t="str">
        <f>FIXED('WinBUGS output'!O1400,2)</f>
        <v>0.27</v>
      </c>
      <c r="H1401" s="37"/>
      <c r="I1401" s="37"/>
      <c r="J1401" s="37"/>
    </row>
    <row r="1402" spans="1:10" x14ac:dyDescent="0.25">
      <c r="A1402">
        <v>32</v>
      </c>
      <c r="B1402">
        <v>36</v>
      </c>
      <c r="C1402" s="5" t="str">
        <f>VLOOKUP(A1402,'WinBUGS output'!A:C,3,FALSE)</f>
        <v>Tailored computerised psychoeducation and self-help strategies</v>
      </c>
      <c r="D1402" s="5" t="str">
        <f>VLOOKUP(B1402,'WinBUGS output'!A:C,3,FALSE)</f>
        <v>Interpersonal psychotherapy (IPT)</v>
      </c>
      <c r="E1402" s="5" t="str">
        <f>FIXED('WinBUGS output'!N1401,2)</f>
        <v>-0.42</v>
      </c>
      <c r="F1402" s="5" t="str">
        <f>FIXED('WinBUGS output'!M1401,2)</f>
        <v>-1.07</v>
      </c>
      <c r="G1402" s="5" t="str">
        <f>FIXED('WinBUGS output'!O1401,2)</f>
        <v>0.14</v>
      </c>
      <c r="H1402" s="37"/>
      <c r="I1402" s="37"/>
      <c r="J1402" s="37"/>
    </row>
    <row r="1403" spans="1:10" x14ac:dyDescent="0.25">
      <c r="A1403">
        <v>32</v>
      </c>
      <c r="B1403">
        <v>37</v>
      </c>
      <c r="C1403" s="5" t="str">
        <f>VLOOKUP(A1403,'WinBUGS output'!A:C,3,FALSE)</f>
        <v>Tailored computerised psychoeducation and self-help strategies</v>
      </c>
      <c r="D1403" s="5" t="str">
        <f>VLOOKUP(B1403,'WinBUGS output'!A:C,3,FALSE)</f>
        <v>Non-directive counselling</v>
      </c>
      <c r="E1403" s="5" t="str">
        <f>FIXED('WinBUGS output'!N1402,2)</f>
        <v>-0.41</v>
      </c>
      <c r="F1403" s="5" t="str">
        <f>FIXED('WinBUGS output'!M1402,2)</f>
        <v>-1.12</v>
      </c>
      <c r="G1403" s="5" t="str">
        <f>FIXED('WinBUGS output'!O1402,2)</f>
        <v>0.23</v>
      </c>
      <c r="H1403" s="37"/>
      <c r="I1403" s="37"/>
      <c r="J1403" s="37"/>
    </row>
    <row r="1404" spans="1:10" x14ac:dyDescent="0.25">
      <c r="A1404">
        <v>32</v>
      </c>
      <c r="B1404">
        <v>38</v>
      </c>
      <c r="C1404" s="5" t="str">
        <f>VLOOKUP(A1404,'WinBUGS output'!A:C,3,FALSE)</f>
        <v>Tailored computerised psychoeducation and self-help strategies</v>
      </c>
      <c r="D1404" s="5" t="str">
        <f>VLOOKUP(B1404,'WinBUGS output'!A:C,3,FALSE)</f>
        <v>Wheel of wellness counselling</v>
      </c>
      <c r="E1404" s="5" t="str">
        <f>FIXED('WinBUGS output'!N1403,2)</f>
        <v>-0.37</v>
      </c>
      <c r="F1404" s="5" t="str">
        <f>FIXED('WinBUGS output'!M1403,2)</f>
        <v>-1.17</v>
      </c>
      <c r="G1404" s="5" t="str">
        <f>FIXED('WinBUGS output'!O1403,2)</f>
        <v>0.37</v>
      </c>
      <c r="H1404" s="37"/>
      <c r="I1404" s="37"/>
      <c r="J1404" s="37"/>
    </row>
    <row r="1405" spans="1:10" x14ac:dyDescent="0.25">
      <c r="A1405">
        <v>32</v>
      </c>
      <c r="B1405">
        <v>39</v>
      </c>
      <c r="C1405" s="5" t="str">
        <f>VLOOKUP(A1405,'WinBUGS output'!A:C,3,FALSE)</f>
        <v>Tailored computerised psychoeducation and self-help strategies</v>
      </c>
      <c r="D1405" s="5" t="str">
        <f>VLOOKUP(B1405,'WinBUGS output'!A:C,3,FALSE)</f>
        <v>Problem solving individual + enhanced TAU</v>
      </c>
      <c r="E1405" s="5" t="str">
        <f>FIXED('WinBUGS output'!N1404,2)</f>
        <v>0.45</v>
      </c>
      <c r="F1405" s="5" t="str">
        <f>FIXED('WinBUGS output'!M1404,2)</f>
        <v>-0.48</v>
      </c>
      <c r="G1405" s="5" t="str">
        <f>FIXED('WinBUGS output'!O1404,2)</f>
        <v>1.41</v>
      </c>
      <c r="H1405" s="37"/>
      <c r="I1405" s="37"/>
      <c r="J1405" s="37"/>
    </row>
    <row r="1406" spans="1:10" x14ac:dyDescent="0.25">
      <c r="A1406">
        <v>32</v>
      </c>
      <c r="B1406">
        <v>40</v>
      </c>
      <c r="C1406" s="5" t="str">
        <f>VLOOKUP(A1406,'WinBUGS output'!A:C,3,FALSE)</f>
        <v>Tailored computerised psychoeducation and self-help strategies</v>
      </c>
      <c r="D1406" s="5" t="str">
        <f>VLOOKUP(B1406,'WinBUGS output'!A:C,3,FALSE)</f>
        <v>Behavioural activation (BA)</v>
      </c>
      <c r="E1406" s="5" t="str">
        <f>FIXED('WinBUGS output'!N1405,2)</f>
        <v>-1.09</v>
      </c>
      <c r="F1406" s="5" t="str">
        <f>FIXED('WinBUGS output'!M1405,2)</f>
        <v>-1.80</v>
      </c>
      <c r="G1406" s="5" t="str">
        <f>FIXED('WinBUGS output'!O1405,2)</f>
        <v>-0.47</v>
      </c>
      <c r="H1406" s="37"/>
      <c r="I1406" s="37"/>
      <c r="J1406" s="37"/>
    </row>
    <row r="1407" spans="1:10" x14ac:dyDescent="0.25">
      <c r="A1407">
        <v>32</v>
      </c>
      <c r="B1407">
        <v>41</v>
      </c>
      <c r="C1407" s="5" t="str">
        <f>VLOOKUP(A1407,'WinBUGS output'!A:C,3,FALSE)</f>
        <v>Tailored computerised psychoeducation and self-help strategies</v>
      </c>
      <c r="D1407" s="5" t="str">
        <f>VLOOKUP(B1407,'WinBUGS output'!A:C,3,FALSE)</f>
        <v>CBT individual (under 15 sessions)</v>
      </c>
      <c r="E1407" s="5" t="str">
        <f>FIXED('WinBUGS output'!N1406,2)</f>
        <v>-0.82</v>
      </c>
      <c r="F1407" s="5" t="str">
        <f>FIXED('WinBUGS output'!M1406,2)</f>
        <v>-1.51</v>
      </c>
      <c r="G1407" s="5" t="str">
        <f>FIXED('WinBUGS output'!O1406,2)</f>
        <v>-0.23</v>
      </c>
      <c r="H1407" s="37"/>
      <c r="I1407" s="37"/>
      <c r="J1407" s="37"/>
    </row>
    <row r="1408" spans="1:10" x14ac:dyDescent="0.25">
      <c r="A1408">
        <v>32</v>
      </c>
      <c r="B1408">
        <v>42</v>
      </c>
      <c r="C1408" s="5" t="str">
        <f>VLOOKUP(A1408,'WinBUGS output'!A:C,3,FALSE)</f>
        <v>Tailored computerised psychoeducation and self-help strategies</v>
      </c>
      <c r="D1408" s="5" t="str">
        <f>VLOOKUP(B1408,'WinBUGS output'!A:C,3,FALSE)</f>
        <v>CBT individual (under 15 sessions) + TAU</v>
      </c>
      <c r="E1408" s="5" t="str">
        <f>FIXED('WinBUGS output'!N1407,2)</f>
        <v>-0.82</v>
      </c>
      <c r="F1408" s="5" t="str">
        <f>FIXED('WinBUGS output'!M1407,2)</f>
        <v>-1.53</v>
      </c>
      <c r="G1408" s="5" t="str">
        <f>FIXED('WinBUGS output'!O1407,2)</f>
        <v>-0.19</v>
      </c>
      <c r="H1408" s="37"/>
      <c r="I1408" s="37"/>
      <c r="J1408" s="37"/>
    </row>
    <row r="1409" spans="1:10" x14ac:dyDescent="0.25">
      <c r="A1409">
        <v>32</v>
      </c>
      <c r="B1409">
        <v>43</v>
      </c>
      <c r="C1409" s="5" t="str">
        <f>VLOOKUP(A1409,'WinBUGS output'!A:C,3,FALSE)</f>
        <v>Tailored computerised psychoeducation and self-help strategies</v>
      </c>
      <c r="D1409" s="5" t="str">
        <f>VLOOKUP(B1409,'WinBUGS output'!A:C,3,FALSE)</f>
        <v>CBT individual (over 15 sessions)</v>
      </c>
      <c r="E1409" s="5" t="str">
        <f>FIXED('WinBUGS output'!N1408,2)</f>
        <v>-0.79</v>
      </c>
      <c r="F1409" s="5" t="str">
        <f>FIXED('WinBUGS output'!M1408,2)</f>
        <v>-1.44</v>
      </c>
      <c r="G1409" s="5" t="str">
        <f>FIXED('WinBUGS output'!O1408,2)</f>
        <v>-0.24</v>
      </c>
      <c r="H1409" s="37"/>
      <c r="I1409" s="37"/>
      <c r="J1409" s="37"/>
    </row>
    <row r="1410" spans="1:10" x14ac:dyDescent="0.25">
      <c r="A1410">
        <v>32</v>
      </c>
      <c r="B1410">
        <v>44</v>
      </c>
      <c r="C1410" s="5" t="str">
        <f>VLOOKUP(A1410,'WinBUGS output'!A:C,3,FALSE)</f>
        <v>Tailored computerised psychoeducation and self-help strategies</v>
      </c>
      <c r="D1410" s="5" t="str">
        <f>VLOOKUP(B1410,'WinBUGS output'!A:C,3,FALSE)</f>
        <v>CBT individual (over 15 sessions) + TAU</v>
      </c>
      <c r="E1410" s="5" t="str">
        <f>FIXED('WinBUGS output'!N1409,2)</f>
        <v>-0.12</v>
      </c>
      <c r="F1410" s="5" t="str">
        <f>FIXED('WinBUGS output'!M1409,2)</f>
        <v>-1.07</v>
      </c>
      <c r="G1410" s="5" t="str">
        <f>FIXED('WinBUGS output'!O1409,2)</f>
        <v>0.92</v>
      </c>
      <c r="H1410" s="37"/>
      <c r="I1410" s="37"/>
      <c r="J1410" s="37"/>
    </row>
    <row r="1411" spans="1:10" x14ac:dyDescent="0.25">
      <c r="A1411">
        <v>32</v>
      </c>
      <c r="B1411">
        <v>45</v>
      </c>
      <c r="C1411" s="5" t="str">
        <f>VLOOKUP(A1411,'WinBUGS output'!A:C,3,FALSE)</f>
        <v>Tailored computerised psychoeducation and self-help strategies</v>
      </c>
      <c r="D1411" s="5" t="str">
        <f>VLOOKUP(B1411,'WinBUGS output'!A:C,3,FALSE)</f>
        <v>Rational emotive behaviour therapy (REBT) individual</v>
      </c>
      <c r="E1411" s="5" t="str">
        <f>FIXED('WinBUGS output'!N1410,2)</f>
        <v>-0.79</v>
      </c>
      <c r="F1411" s="5" t="str">
        <f>FIXED('WinBUGS output'!M1410,2)</f>
        <v>-1.53</v>
      </c>
      <c r="G1411" s="5" t="str">
        <f>FIXED('WinBUGS output'!O1410,2)</f>
        <v>-0.11</v>
      </c>
      <c r="H1411" s="37"/>
      <c r="I1411" s="37"/>
      <c r="J1411" s="37"/>
    </row>
    <row r="1412" spans="1:10" x14ac:dyDescent="0.25">
      <c r="A1412">
        <v>32</v>
      </c>
      <c r="B1412">
        <v>46</v>
      </c>
      <c r="C1412" s="5" t="str">
        <f>VLOOKUP(A1412,'WinBUGS output'!A:C,3,FALSE)</f>
        <v>Tailored computerised psychoeducation and self-help strategies</v>
      </c>
      <c r="D1412" s="5" t="str">
        <f>VLOOKUP(B1412,'WinBUGS output'!A:C,3,FALSE)</f>
        <v>Third-wave cognitive therapy individual</v>
      </c>
      <c r="E1412" s="5" t="str">
        <f>FIXED('WinBUGS output'!N1411,2)</f>
        <v>-0.90</v>
      </c>
      <c r="F1412" s="5" t="str">
        <f>FIXED('WinBUGS output'!M1411,2)</f>
        <v>-1.62</v>
      </c>
      <c r="G1412" s="5" t="str">
        <f>FIXED('WinBUGS output'!O1411,2)</f>
        <v>-0.28</v>
      </c>
      <c r="H1412" s="37"/>
      <c r="I1412" s="37"/>
      <c r="J1412" s="37"/>
    </row>
    <row r="1413" spans="1:10" x14ac:dyDescent="0.25">
      <c r="A1413">
        <v>32</v>
      </c>
      <c r="B1413">
        <v>47</v>
      </c>
      <c r="C1413" s="5" t="str">
        <f>VLOOKUP(A1413,'WinBUGS output'!A:C,3,FALSE)</f>
        <v>Tailored computerised psychoeducation and self-help strategies</v>
      </c>
      <c r="D1413" s="5" t="str">
        <f>VLOOKUP(B1413,'WinBUGS output'!A:C,3,FALSE)</f>
        <v>Third-wave cognitive therapy individual + TAU</v>
      </c>
      <c r="E1413" s="5" t="str">
        <f>FIXED('WinBUGS output'!N1412,2)</f>
        <v>-0.90</v>
      </c>
      <c r="F1413" s="5" t="str">
        <f>FIXED('WinBUGS output'!M1412,2)</f>
        <v>-1.71</v>
      </c>
      <c r="G1413" s="5" t="str">
        <f>FIXED('WinBUGS output'!O1412,2)</f>
        <v>-0.19</v>
      </c>
      <c r="H1413" s="37"/>
      <c r="I1413" s="37"/>
      <c r="J1413" s="37"/>
    </row>
    <row r="1414" spans="1:10" x14ac:dyDescent="0.25">
      <c r="A1414">
        <v>32</v>
      </c>
      <c r="B1414">
        <v>48</v>
      </c>
      <c r="C1414" s="5" t="str">
        <f>VLOOKUP(A1414,'WinBUGS output'!A:C,3,FALSE)</f>
        <v>Tailored computerised psychoeducation and self-help strategies</v>
      </c>
      <c r="D1414" s="5" t="str">
        <f>VLOOKUP(B1414,'WinBUGS output'!A:C,3,FALSE)</f>
        <v>CBT group (under 15 sessions)</v>
      </c>
      <c r="E1414" s="5" t="str">
        <f>FIXED('WinBUGS output'!N1413,2)</f>
        <v>-0.46</v>
      </c>
      <c r="F1414" s="5" t="str">
        <f>FIXED('WinBUGS output'!M1413,2)</f>
        <v>-1.18</v>
      </c>
      <c r="G1414" s="5" t="str">
        <f>FIXED('WinBUGS output'!O1413,2)</f>
        <v>0.16</v>
      </c>
      <c r="H1414" s="37"/>
      <c r="I1414" s="37"/>
      <c r="J1414" s="37"/>
    </row>
    <row r="1415" spans="1:10" x14ac:dyDescent="0.25">
      <c r="A1415">
        <v>32</v>
      </c>
      <c r="B1415">
        <v>49</v>
      </c>
      <c r="C1415" s="5" t="str">
        <f>VLOOKUP(A1415,'WinBUGS output'!A:C,3,FALSE)</f>
        <v>Tailored computerised psychoeducation and self-help strategies</v>
      </c>
      <c r="D1415" s="5" t="str">
        <f>VLOOKUP(B1415,'WinBUGS output'!A:C,3,FALSE)</f>
        <v>CBT group (under 15 sessions) + TAU</v>
      </c>
      <c r="E1415" s="5" t="str">
        <f>FIXED('WinBUGS output'!N1414,2)</f>
        <v>-0.53</v>
      </c>
      <c r="F1415" s="5" t="str">
        <f>FIXED('WinBUGS output'!M1414,2)</f>
        <v>-1.26</v>
      </c>
      <c r="G1415" s="5" t="str">
        <f>FIXED('WinBUGS output'!O1414,2)</f>
        <v>0.10</v>
      </c>
      <c r="H1415" s="37"/>
      <c r="I1415" s="37"/>
      <c r="J1415" s="37"/>
    </row>
    <row r="1416" spans="1:10" x14ac:dyDescent="0.25">
      <c r="A1416">
        <v>32</v>
      </c>
      <c r="B1416">
        <v>50</v>
      </c>
      <c r="C1416" s="5" t="str">
        <f>VLOOKUP(A1416,'WinBUGS output'!A:C,3,FALSE)</f>
        <v>Tailored computerised psychoeducation and self-help strategies</v>
      </c>
      <c r="D1416" s="5" t="str">
        <f>VLOOKUP(B1416,'WinBUGS output'!A:C,3,FALSE)</f>
        <v>Coping with Depression course (group)</v>
      </c>
      <c r="E1416" s="5" t="str">
        <f>FIXED('WinBUGS output'!N1415,2)</f>
        <v>-0.33</v>
      </c>
      <c r="F1416" s="5" t="str">
        <f>FIXED('WinBUGS output'!M1415,2)</f>
        <v>-1.05</v>
      </c>
      <c r="G1416" s="5" t="str">
        <f>FIXED('WinBUGS output'!O1415,2)</f>
        <v>0.30</v>
      </c>
      <c r="H1416" s="37"/>
      <c r="I1416" s="37"/>
      <c r="J1416" s="37"/>
    </row>
    <row r="1417" spans="1:10" x14ac:dyDescent="0.25">
      <c r="A1417">
        <v>32</v>
      </c>
      <c r="B1417">
        <v>51</v>
      </c>
      <c r="C1417" s="5" t="str">
        <f>VLOOKUP(A1417,'WinBUGS output'!A:C,3,FALSE)</f>
        <v>Tailored computerised psychoeducation and self-help strategies</v>
      </c>
      <c r="D1417" s="5" t="str">
        <f>VLOOKUP(B1417,'WinBUGS output'!A:C,3,FALSE)</f>
        <v>Third-wave cognitive therapy group</v>
      </c>
      <c r="E1417" s="5" t="str">
        <f>FIXED('WinBUGS output'!N1416,2)</f>
        <v>-0.34</v>
      </c>
      <c r="F1417" s="5" t="str">
        <f>FIXED('WinBUGS output'!M1416,2)</f>
        <v>-1.03</v>
      </c>
      <c r="G1417" s="5" t="str">
        <f>FIXED('WinBUGS output'!O1416,2)</f>
        <v>0.27</v>
      </c>
      <c r="H1417" s="37"/>
      <c r="I1417" s="37"/>
      <c r="J1417" s="37"/>
    </row>
    <row r="1418" spans="1:10" x14ac:dyDescent="0.25">
      <c r="A1418">
        <v>32</v>
      </c>
      <c r="B1418">
        <v>52</v>
      </c>
      <c r="C1418" s="5" t="str">
        <f>VLOOKUP(A1418,'WinBUGS output'!A:C,3,FALSE)</f>
        <v>Tailored computerised psychoeducation and self-help strategies</v>
      </c>
      <c r="D1418" s="5" t="str">
        <f>VLOOKUP(B1418,'WinBUGS output'!A:C,3,FALSE)</f>
        <v>Third-wave cognitive therapy group + TAU</v>
      </c>
      <c r="E1418" s="5" t="str">
        <f>FIXED('WinBUGS output'!N1417,2)</f>
        <v>-0.44</v>
      </c>
      <c r="F1418" s="5" t="str">
        <f>FIXED('WinBUGS output'!M1417,2)</f>
        <v>-1.23</v>
      </c>
      <c r="G1418" s="5" t="str">
        <f>FIXED('WinBUGS output'!O1417,2)</f>
        <v>0.26</v>
      </c>
      <c r="H1418" s="37"/>
      <c r="I1418" s="37"/>
      <c r="J1418" s="37"/>
    </row>
    <row r="1419" spans="1:10" x14ac:dyDescent="0.25">
      <c r="A1419">
        <v>32</v>
      </c>
      <c r="B1419">
        <v>53</v>
      </c>
      <c r="C1419" s="5" t="str">
        <f>VLOOKUP(A1419,'WinBUGS output'!A:C,3,FALSE)</f>
        <v>Tailored computerised psychoeducation and self-help strategies</v>
      </c>
      <c r="D1419" s="5" t="str">
        <f>VLOOKUP(B1419,'WinBUGS output'!A:C,3,FALSE)</f>
        <v>CBT individual (over 15 sessions) + any TCA</v>
      </c>
      <c r="E1419" s="5" t="str">
        <f>FIXED('WinBUGS output'!N1418,2)</f>
        <v>-0.99</v>
      </c>
      <c r="F1419" s="5" t="str">
        <f>FIXED('WinBUGS output'!M1418,2)</f>
        <v>-1.76</v>
      </c>
      <c r="G1419" s="5" t="str">
        <f>FIXED('WinBUGS output'!O1418,2)</f>
        <v>-0.29</v>
      </c>
      <c r="H1419" s="37"/>
      <c r="I1419" s="37"/>
      <c r="J1419" s="37"/>
    </row>
    <row r="1420" spans="1:10" x14ac:dyDescent="0.25">
      <c r="A1420">
        <v>32</v>
      </c>
      <c r="B1420">
        <v>54</v>
      </c>
      <c r="C1420" s="5" t="str">
        <f>VLOOKUP(A1420,'WinBUGS output'!A:C,3,FALSE)</f>
        <v>Tailored computerised psychoeducation and self-help strategies</v>
      </c>
      <c r="D1420" s="5" t="str">
        <f>VLOOKUP(B1420,'WinBUGS output'!A:C,3,FALSE)</f>
        <v>CBT individual (over 15 sessions) + imipramine</v>
      </c>
      <c r="E1420" s="5" t="str">
        <f>FIXED('WinBUGS output'!N1419,2)</f>
        <v>-1.04</v>
      </c>
      <c r="F1420" s="5" t="str">
        <f>FIXED('WinBUGS output'!M1419,2)</f>
        <v>-1.85</v>
      </c>
      <c r="G1420" s="5" t="str">
        <f>FIXED('WinBUGS output'!O1419,2)</f>
        <v>-0.27</v>
      </c>
      <c r="H1420" s="37"/>
      <c r="I1420" s="37"/>
      <c r="J1420" s="37"/>
    </row>
    <row r="1421" spans="1:10" x14ac:dyDescent="0.25">
      <c r="A1421">
        <v>32</v>
      </c>
      <c r="B1421">
        <v>55</v>
      </c>
      <c r="C1421" s="5" t="str">
        <f>VLOOKUP(A1421,'WinBUGS output'!A:C,3,FALSE)</f>
        <v>Tailored computerised psychoeducation and self-help strategies</v>
      </c>
      <c r="D1421" s="5" t="str">
        <f>VLOOKUP(B1421,'WinBUGS output'!A:C,3,FALSE)</f>
        <v>Supportive psychotherapy + any SSRI</v>
      </c>
      <c r="E1421" s="5" t="str">
        <f>FIXED('WinBUGS output'!N1420,2)</f>
        <v>-1.57</v>
      </c>
      <c r="F1421" s="5" t="str">
        <f>FIXED('WinBUGS output'!M1420,2)</f>
        <v>-3.12</v>
      </c>
      <c r="G1421" s="5" t="str">
        <f>FIXED('WinBUGS output'!O1420,2)</f>
        <v>-0.02</v>
      </c>
      <c r="H1421" s="37"/>
      <c r="I1421" s="37"/>
      <c r="J1421" s="37"/>
    </row>
    <row r="1422" spans="1:10" x14ac:dyDescent="0.25">
      <c r="A1422">
        <v>32</v>
      </c>
      <c r="B1422">
        <v>56</v>
      </c>
      <c r="C1422" s="5" t="str">
        <f>VLOOKUP(A1422,'WinBUGS output'!A:C,3,FALSE)</f>
        <v>Tailored computerised psychoeducation and self-help strategies</v>
      </c>
      <c r="D1422" s="5" t="str">
        <f>VLOOKUP(B1422,'WinBUGS output'!A:C,3,FALSE)</f>
        <v>Interpersonal psychotherapy (IPT) + any AD</v>
      </c>
      <c r="E1422" s="5" t="str">
        <f>FIXED('WinBUGS output'!N1421,2)</f>
        <v>-1.69</v>
      </c>
      <c r="F1422" s="5" t="str">
        <f>FIXED('WinBUGS output'!M1421,2)</f>
        <v>-2.56</v>
      </c>
      <c r="G1422" s="5" t="str">
        <f>FIXED('WinBUGS output'!O1421,2)</f>
        <v>-0.84</v>
      </c>
      <c r="H1422" s="37"/>
      <c r="I1422" s="37"/>
      <c r="J1422" s="37"/>
    </row>
    <row r="1423" spans="1:10" x14ac:dyDescent="0.25">
      <c r="A1423">
        <v>32</v>
      </c>
      <c r="B1423">
        <v>57</v>
      </c>
      <c r="C1423" s="5" t="str">
        <f>VLOOKUP(A1423,'WinBUGS output'!A:C,3,FALSE)</f>
        <v>Tailored computerised psychoeducation and self-help strategies</v>
      </c>
      <c r="D1423" s="5" t="str">
        <f>VLOOKUP(B1423,'WinBUGS output'!A:C,3,FALSE)</f>
        <v>Short-term psychodynamic psychotherapy individual + Any AD</v>
      </c>
      <c r="E1423" s="5" t="str">
        <f>FIXED('WinBUGS output'!N1422,2)</f>
        <v>-1.34</v>
      </c>
      <c r="F1423" s="5" t="str">
        <f>FIXED('WinBUGS output'!M1422,2)</f>
        <v>-2.20</v>
      </c>
      <c r="G1423" s="5" t="str">
        <f>FIXED('WinBUGS output'!O1422,2)</f>
        <v>-0.52</v>
      </c>
      <c r="H1423" s="37"/>
      <c r="I1423" s="37"/>
      <c r="J1423" s="37"/>
    </row>
    <row r="1424" spans="1:10" x14ac:dyDescent="0.25">
      <c r="A1424">
        <v>32</v>
      </c>
      <c r="B1424">
        <v>58</v>
      </c>
      <c r="C1424" s="5" t="str">
        <f>VLOOKUP(A1424,'WinBUGS output'!A:C,3,FALSE)</f>
        <v>Tailored computerised psychoeducation and self-help strategies</v>
      </c>
      <c r="D1424" s="5" t="str">
        <f>VLOOKUP(B1424,'WinBUGS output'!A:C,3,FALSE)</f>
        <v>Short-term psychodynamic psychotherapy individual + any SSRI</v>
      </c>
      <c r="E1424" s="5" t="str">
        <f>FIXED('WinBUGS output'!N1423,2)</f>
        <v>-1.35</v>
      </c>
      <c r="F1424" s="5" t="str">
        <f>FIXED('WinBUGS output'!M1423,2)</f>
        <v>-2.67</v>
      </c>
      <c r="G1424" s="5" t="str">
        <f>FIXED('WinBUGS output'!O1423,2)</f>
        <v>-0.03</v>
      </c>
      <c r="H1424" s="37"/>
      <c r="I1424" s="37"/>
      <c r="J1424" s="37"/>
    </row>
    <row r="1425" spans="1:10" x14ac:dyDescent="0.25">
      <c r="A1425">
        <v>32</v>
      </c>
      <c r="B1425">
        <v>59</v>
      </c>
      <c r="C1425" s="5" t="str">
        <f>VLOOKUP(A1425,'WinBUGS output'!A:C,3,FALSE)</f>
        <v>Tailored computerised psychoeducation and self-help strategies</v>
      </c>
      <c r="D1425" s="5" t="str">
        <f>VLOOKUP(B1425,'WinBUGS output'!A:C,3,FALSE)</f>
        <v>CBT individual (over 15 sessions) + Pill placebo</v>
      </c>
      <c r="E1425" s="5" t="str">
        <f>FIXED('WinBUGS output'!N1424,2)</f>
        <v>-1.53</v>
      </c>
      <c r="F1425" s="5" t="str">
        <f>FIXED('WinBUGS output'!M1424,2)</f>
        <v>-2.41</v>
      </c>
      <c r="G1425" s="5" t="str">
        <f>FIXED('WinBUGS output'!O1424,2)</f>
        <v>-0.68</v>
      </c>
      <c r="H1425" s="37"/>
      <c r="I1425" s="37"/>
      <c r="J1425" s="37"/>
    </row>
    <row r="1426" spans="1:10" x14ac:dyDescent="0.25">
      <c r="A1426">
        <v>32</v>
      </c>
      <c r="B1426">
        <v>60</v>
      </c>
      <c r="C1426" s="5" t="str">
        <f>VLOOKUP(A1426,'WinBUGS output'!A:C,3,FALSE)</f>
        <v>Tailored computerised psychoeducation and self-help strategies</v>
      </c>
      <c r="D1426" s="5" t="str">
        <f>VLOOKUP(B1426,'WinBUGS output'!A:C,3,FALSE)</f>
        <v>Exercise + Sertraline</v>
      </c>
      <c r="E1426" s="5" t="str">
        <f>FIXED('WinBUGS output'!N1425,2)</f>
        <v>-1.32</v>
      </c>
      <c r="F1426" s="5" t="str">
        <f>FIXED('WinBUGS output'!M1425,2)</f>
        <v>-2.18</v>
      </c>
      <c r="G1426" s="5" t="str">
        <f>FIXED('WinBUGS output'!O1425,2)</f>
        <v>-0.51</v>
      </c>
      <c r="H1426" s="37"/>
      <c r="I1426" s="37"/>
      <c r="J1426" s="37"/>
    </row>
    <row r="1427" spans="1:10" x14ac:dyDescent="0.25">
      <c r="A1427">
        <v>32</v>
      </c>
      <c r="B1427">
        <v>61</v>
      </c>
      <c r="C1427" s="5" t="str">
        <f>VLOOKUP(A1427,'WinBUGS output'!A:C,3,FALSE)</f>
        <v>Tailored computerised psychoeducation and self-help strategies</v>
      </c>
      <c r="D1427" s="5" t="str">
        <f>VLOOKUP(B1427,'WinBUGS output'!A:C,3,FALSE)</f>
        <v>Cognitive bibliotherapy + escitalopram</v>
      </c>
      <c r="E1427" s="5" t="str">
        <f>FIXED('WinBUGS output'!N1426,2)</f>
        <v>-0.47</v>
      </c>
      <c r="F1427" s="5" t="str">
        <f>FIXED('WinBUGS output'!M1426,2)</f>
        <v>-1.37</v>
      </c>
      <c r="G1427" s="5" t="str">
        <f>FIXED('WinBUGS output'!O1426,2)</f>
        <v>0.39</v>
      </c>
      <c r="H1427" s="37"/>
      <c r="I1427" s="37"/>
      <c r="J1427" s="37"/>
    </row>
    <row r="1428" spans="1:10" x14ac:dyDescent="0.25">
      <c r="A1428">
        <v>33</v>
      </c>
      <c r="B1428">
        <v>34</v>
      </c>
      <c r="C1428" s="5" t="str">
        <f>VLOOKUP(A1428,'WinBUGS output'!A:C,3,FALSE)</f>
        <v>Lifestyle factors discussion</v>
      </c>
      <c r="D1428" s="5" t="str">
        <f>VLOOKUP(B1428,'WinBUGS output'!A:C,3,FALSE)</f>
        <v>Psychoeducational group programme</v>
      </c>
      <c r="E1428" s="5" t="str">
        <f>FIXED('WinBUGS output'!N1427,2)</f>
        <v>-0.12</v>
      </c>
      <c r="F1428" s="5" t="str">
        <f>FIXED('WinBUGS output'!M1427,2)</f>
        <v>-0.67</v>
      </c>
      <c r="G1428" s="5" t="str">
        <f>FIXED('WinBUGS output'!O1427,2)</f>
        <v>0.34</v>
      </c>
      <c r="H1428" s="37"/>
      <c r="I1428" s="37"/>
      <c r="J1428" s="37"/>
    </row>
    <row r="1429" spans="1:10" x14ac:dyDescent="0.25">
      <c r="A1429">
        <v>33</v>
      </c>
      <c r="B1429">
        <v>35</v>
      </c>
      <c r="C1429" s="5" t="str">
        <f>VLOOKUP(A1429,'WinBUGS output'!A:C,3,FALSE)</f>
        <v>Lifestyle factors discussion</v>
      </c>
      <c r="D1429" s="5" t="str">
        <f>VLOOKUP(B1429,'WinBUGS output'!A:C,3,FALSE)</f>
        <v>Psychoeducational group programme + TAU</v>
      </c>
      <c r="E1429" s="5" t="str">
        <f>FIXED('WinBUGS output'!N1428,2)</f>
        <v>-0.17</v>
      </c>
      <c r="F1429" s="5" t="str">
        <f>FIXED('WinBUGS output'!M1428,2)</f>
        <v>-0.81</v>
      </c>
      <c r="G1429" s="5" t="str">
        <f>FIXED('WinBUGS output'!O1428,2)</f>
        <v>0.33</v>
      </c>
      <c r="H1429" s="37"/>
      <c r="I1429" s="37"/>
      <c r="J1429" s="37"/>
    </row>
    <row r="1430" spans="1:10" x14ac:dyDescent="0.25">
      <c r="A1430">
        <v>33</v>
      </c>
      <c r="B1430">
        <v>36</v>
      </c>
      <c r="C1430" s="5" t="str">
        <f>VLOOKUP(A1430,'WinBUGS output'!A:C,3,FALSE)</f>
        <v>Lifestyle factors discussion</v>
      </c>
      <c r="D1430" s="5" t="str">
        <f>VLOOKUP(B1430,'WinBUGS output'!A:C,3,FALSE)</f>
        <v>Interpersonal psychotherapy (IPT)</v>
      </c>
      <c r="E1430" s="5" t="str">
        <f>FIXED('WinBUGS output'!N1429,2)</f>
        <v>-0.22</v>
      </c>
      <c r="F1430" s="5" t="str">
        <f>FIXED('WinBUGS output'!M1429,2)</f>
        <v>-0.75</v>
      </c>
      <c r="G1430" s="5" t="str">
        <f>FIXED('WinBUGS output'!O1429,2)</f>
        <v>0.29</v>
      </c>
      <c r="H1430" s="37"/>
      <c r="I1430" s="37"/>
      <c r="J1430" s="37"/>
    </row>
    <row r="1431" spans="1:10" x14ac:dyDescent="0.25">
      <c r="A1431">
        <v>33</v>
      </c>
      <c r="B1431">
        <v>37</v>
      </c>
      <c r="C1431" s="5" t="str">
        <f>VLOOKUP(A1431,'WinBUGS output'!A:C,3,FALSE)</f>
        <v>Lifestyle factors discussion</v>
      </c>
      <c r="D1431" s="5" t="str">
        <f>VLOOKUP(B1431,'WinBUGS output'!A:C,3,FALSE)</f>
        <v>Non-directive counselling</v>
      </c>
      <c r="E1431" s="5" t="str">
        <f>FIXED('WinBUGS output'!N1430,2)</f>
        <v>-0.21</v>
      </c>
      <c r="F1431" s="5" t="str">
        <f>FIXED('WinBUGS output'!M1430,2)</f>
        <v>-0.81</v>
      </c>
      <c r="G1431" s="5" t="str">
        <f>FIXED('WinBUGS output'!O1430,2)</f>
        <v>0.37</v>
      </c>
      <c r="H1431" s="37"/>
      <c r="I1431" s="37"/>
      <c r="J1431" s="37"/>
    </row>
    <row r="1432" spans="1:10" x14ac:dyDescent="0.25">
      <c r="A1432">
        <v>33</v>
      </c>
      <c r="B1432">
        <v>38</v>
      </c>
      <c r="C1432" s="5" t="str">
        <f>VLOOKUP(A1432,'WinBUGS output'!A:C,3,FALSE)</f>
        <v>Lifestyle factors discussion</v>
      </c>
      <c r="D1432" s="5" t="str">
        <f>VLOOKUP(B1432,'WinBUGS output'!A:C,3,FALSE)</f>
        <v>Wheel of wellness counselling</v>
      </c>
      <c r="E1432" s="5" t="str">
        <f>FIXED('WinBUGS output'!N1431,2)</f>
        <v>-0.16</v>
      </c>
      <c r="F1432" s="5" t="str">
        <f>FIXED('WinBUGS output'!M1431,2)</f>
        <v>-0.85</v>
      </c>
      <c r="G1432" s="5" t="str">
        <f>FIXED('WinBUGS output'!O1431,2)</f>
        <v>0.52</v>
      </c>
      <c r="H1432" s="37"/>
      <c r="I1432" s="37"/>
      <c r="J1432" s="37"/>
    </row>
    <row r="1433" spans="1:10" x14ac:dyDescent="0.25">
      <c r="A1433">
        <v>33</v>
      </c>
      <c r="B1433">
        <v>39</v>
      </c>
      <c r="C1433" s="5" t="str">
        <f>VLOOKUP(A1433,'WinBUGS output'!A:C,3,FALSE)</f>
        <v>Lifestyle factors discussion</v>
      </c>
      <c r="D1433" s="5" t="str">
        <f>VLOOKUP(B1433,'WinBUGS output'!A:C,3,FALSE)</f>
        <v>Problem solving individual + enhanced TAU</v>
      </c>
      <c r="E1433" s="5" t="str">
        <f>FIXED('WinBUGS output'!N1432,2)</f>
        <v>0.66</v>
      </c>
      <c r="F1433" s="5" t="str">
        <f>FIXED('WinBUGS output'!M1432,2)</f>
        <v>-0.22</v>
      </c>
      <c r="G1433" s="5" t="str">
        <f>FIXED('WinBUGS output'!O1432,2)</f>
        <v>1.58</v>
      </c>
      <c r="H1433" s="37"/>
      <c r="I1433" s="37"/>
      <c r="J1433" s="37"/>
    </row>
    <row r="1434" spans="1:10" x14ac:dyDescent="0.25">
      <c r="A1434">
        <v>33</v>
      </c>
      <c r="B1434">
        <v>40</v>
      </c>
      <c r="C1434" s="5" t="str">
        <f>VLOOKUP(A1434,'WinBUGS output'!A:C,3,FALSE)</f>
        <v>Lifestyle factors discussion</v>
      </c>
      <c r="D1434" s="5" t="str">
        <f>VLOOKUP(B1434,'WinBUGS output'!A:C,3,FALSE)</f>
        <v>Behavioural activation (BA)</v>
      </c>
      <c r="E1434" s="5" t="str">
        <f>FIXED('WinBUGS output'!N1433,2)</f>
        <v>-0.89</v>
      </c>
      <c r="F1434" s="5" t="str">
        <f>FIXED('WinBUGS output'!M1433,2)</f>
        <v>-1.47</v>
      </c>
      <c r="G1434" s="5" t="str">
        <f>FIXED('WinBUGS output'!O1433,2)</f>
        <v>-0.33</v>
      </c>
      <c r="H1434" s="37"/>
      <c r="I1434" s="37"/>
      <c r="J1434" s="37"/>
    </row>
    <row r="1435" spans="1:10" x14ac:dyDescent="0.25">
      <c r="A1435">
        <v>33</v>
      </c>
      <c r="B1435">
        <v>41</v>
      </c>
      <c r="C1435" s="5" t="str">
        <f>VLOOKUP(A1435,'WinBUGS output'!A:C,3,FALSE)</f>
        <v>Lifestyle factors discussion</v>
      </c>
      <c r="D1435" s="5" t="str">
        <f>VLOOKUP(B1435,'WinBUGS output'!A:C,3,FALSE)</f>
        <v>CBT individual (under 15 sessions)</v>
      </c>
      <c r="E1435" s="5" t="str">
        <f>FIXED('WinBUGS output'!N1434,2)</f>
        <v>-0.62</v>
      </c>
      <c r="F1435" s="5" t="str">
        <f>FIXED('WinBUGS output'!M1434,2)</f>
        <v>-1.18</v>
      </c>
      <c r="G1435" s="5" t="str">
        <f>FIXED('WinBUGS output'!O1434,2)</f>
        <v>-0.10</v>
      </c>
      <c r="H1435" s="37"/>
      <c r="I1435" s="37"/>
      <c r="J1435" s="37"/>
    </row>
    <row r="1436" spans="1:10" x14ac:dyDescent="0.25">
      <c r="A1436">
        <v>33</v>
      </c>
      <c r="B1436">
        <v>42</v>
      </c>
      <c r="C1436" s="5" t="str">
        <f>VLOOKUP(A1436,'WinBUGS output'!A:C,3,FALSE)</f>
        <v>Lifestyle factors discussion</v>
      </c>
      <c r="D1436" s="5" t="str">
        <f>VLOOKUP(B1436,'WinBUGS output'!A:C,3,FALSE)</f>
        <v>CBT individual (under 15 sessions) + TAU</v>
      </c>
      <c r="E1436" s="5" t="str">
        <f>FIXED('WinBUGS output'!N1435,2)</f>
        <v>-0.62</v>
      </c>
      <c r="F1436" s="5" t="str">
        <f>FIXED('WinBUGS output'!M1435,2)</f>
        <v>-1.20</v>
      </c>
      <c r="G1436" s="5" t="str">
        <f>FIXED('WinBUGS output'!O1435,2)</f>
        <v>-0.06</v>
      </c>
      <c r="H1436" s="37"/>
      <c r="I1436" s="37"/>
      <c r="J1436" s="37"/>
    </row>
    <row r="1437" spans="1:10" x14ac:dyDescent="0.25">
      <c r="A1437">
        <v>33</v>
      </c>
      <c r="B1437">
        <v>43</v>
      </c>
      <c r="C1437" s="5" t="str">
        <f>VLOOKUP(A1437,'WinBUGS output'!A:C,3,FALSE)</f>
        <v>Lifestyle factors discussion</v>
      </c>
      <c r="D1437" s="5" t="str">
        <f>VLOOKUP(B1437,'WinBUGS output'!A:C,3,FALSE)</f>
        <v>CBT individual (over 15 sessions)</v>
      </c>
      <c r="E1437" s="5" t="str">
        <f>FIXED('WinBUGS output'!N1436,2)</f>
        <v>-0.59</v>
      </c>
      <c r="F1437" s="5" t="str">
        <f>FIXED('WinBUGS output'!M1436,2)</f>
        <v>-1.10</v>
      </c>
      <c r="G1437" s="5" t="str">
        <f>FIXED('WinBUGS output'!O1436,2)</f>
        <v>-0.10</v>
      </c>
      <c r="H1437" s="37"/>
      <c r="I1437" s="37"/>
      <c r="J1437" s="37"/>
    </row>
    <row r="1438" spans="1:10" x14ac:dyDescent="0.25">
      <c r="A1438">
        <v>33</v>
      </c>
      <c r="B1438">
        <v>44</v>
      </c>
      <c r="C1438" s="5" t="str">
        <f>VLOOKUP(A1438,'WinBUGS output'!A:C,3,FALSE)</f>
        <v>Lifestyle factors discussion</v>
      </c>
      <c r="D1438" s="5" t="str">
        <f>VLOOKUP(B1438,'WinBUGS output'!A:C,3,FALSE)</f>
        <v>CBT individual (over 15 sessions) + TAU</v>
      </c>
      <c r="E1438" s="5" t="str">
        <f>FIXED('WinBUGS output'!N1437,2)</f>
        <v>0.09</v>
      </c>
      <c r="F1438" s="5" t="str">
        <f>FIXED('WinBUGS output'!M1437,2)</f>
        <v>-0.79</v>
      </c>
      <c r="G1438" s="5" t="str">
        <f>FIXED('WinBUGS output'!O1437,2)</f>
        <v>1.08</v>
      </c>
      <c r="H1438" s="37"/>
      <c r="I1438" s="37"/>
      <c r="J1438" s="37"/>
    </row>
    <row r="1439" spans="1:10" x14ac:dyDescent="0.25">
      <c r="A1439">
        <v>33</v>
      </c>
      <c r="B1439">
        <v>45</v>
      </c>
      <c r="C1439" s="5" t="str">
        <f>VLOOKUP(A1439,'WinBUGS output'!A:C,3,FALSE)</f>
        <v>Lifestyle factors discussion</v>
      </c>
      <c r="D1439" s="5" t="str">
        <f>VLOOKUP(B1439,'WinBUGS output'!A:C,3,FALSE)</f>
        <v>Rational emotive behaviour therapy (REBT) individual</v>
      </c>
      <c r="E1439" s="5" t="str">
        <f>FIXED('WinBUGS output'!N1438,2)</f>
        <v>-0.58</v>
      </c>
      <c r="F1439" s="5" t="str">
        <f>FIXED('WinBUGS output'!M1438,2)</f>
        <v>-1.21</v>
      </c>
      <c r="G1439" s="5" t="str">
        <f>FIXED('WinBUGS output'!O1438,2)</f>
        <v>0.03</v>
      </c>
      <c r="H1439" s="37"/>
      <c r="I1439" s="37"/>
      <c r="J1439" s="37"/>
    </row>
    <row r="1440" spans="1:10" x14ac:dyDescent="0.25">
      <c r="A1440">
        <v>33</v>
      </c>
      <c r="B1440">
        <v>46</v>
      </c>
      <c r="C1440" s="5" t="str">
        <f>VLOOKUP(A1440,'WinBUGS output'!A:C,3,FALSE)</f>
        <v>Lifestyle factors discussion</v>
      </c>
      <c r="D1440" s="5" t="str">
        <f>VLOOKUP(B1440,'WinBUGS output'!A:C,3,FALSE)</f>
        <v>Third-wave cognitive therapy individual</v>
      </c>
      <c r="E1440" s="5" t="str">
        <f>FIXED('WinBUGS output'!N1439,2)</f>
        <v>-0.70</v>
      </c>
      <c r="F1440" s="5" t="str">
        <f>FIXED('WinBUGS output'!M1439,2)</f>
        <v>-1.29</v>
      </c>
      <c r="G1440" s="5" t="str">
        <f>FIXED('WinBUGS output'!O1439,2)</f>
        <v>-0.14</v>
      </c>
      <c r="H1440" s="37"/>
      <c r="I1440" s="37"/>
      <c r="J1440" s="37"/>
    </row>
    <row r="1441" spans="1:10" x14ac:dyDescent="0.25">
      <c r="A1441">
        <v>33</v>
      </c>
      <c r="B1441">
        <v>47</v>
      </c>
      <c r="C1441" s="5" t="str">
        <f>VLOOKUP(A1441,'WinBUGS output'!A:C,3,FALSE)</f>
        <v>Lifestyle factors discussion</v>
      </c>
      <c r="D1441" s="5" t="str">
        <f>VLOOKUP(B1441,'WinBUGS output'!A:C,3,FALSE)</f>
        <v>Third-wave cognitive therapy individual + TAU</v>
      </c>
      <c r="E1441" s="5" t="str">
        <f>FIXED('WinBUGS output'!N1440,2)</f>
        <v>-0.69</v>
      </c>
      <c r="F1441" s="5" t="str">
        <f>FIXED('WinBUGS output'!M1440,2)</f>
        <v>-1.40</v>
      </c>
      <c r="G1441" s="5" t="str">
        <f>FIXED('WinBUGS output'!O1440,2)</f>
        <v>-0.05</v>
      </c>
      <c r="H1441" s="37"/>
      <c r="I1441" s="37"/>
      <c r="J1441" s="37"/>
    </row>
    <row r="1442" spans="1:10" x14ac:dyDescent="0.25">
      <c r="A1442">
        <v>33</v>
      </c>
      <c r="B1442">
        <v>48</v>
      </c>
      <c r="C1442" s="5" t="str">
        <f>VLOOKUP(A1442,'WinBUGS output'!A:C,3,FALSE)</f>
        <v>Lifestyle factors discussion</v>
      </c>
      <c r="D1442" s="5" t="str">
        <f>VLOOKUP(B1442,'WinBUGS output'!A:C,3,FALSE)</f>
        <v>CBT group (under 15 sessions)</v>
      </c>
      <c r="E1442" s="5" t="str">
        <f>FIXED('WinBUGS output'!N1441,2)</f>
        <v>-0.26</v>
      </c>
      <c r="F1442" s="5" t="str">
        <f>FIXED('WinBUGS output'!M1441,2)</f>
        <v>-0.84</v>
      </c>
      <c r="G1442" s="5" t="str">
        <f>FIXED('WinBUGS output'!O1441,2)</f>
        <v>0.29</v>
      </c>
      <c r="H1442" s="37"/>
      <c r="I1442" s="37"/>
      <c r="J1442" s="37"/>
    </row>
    <row r="1443" spans="1:10" x14ac:dyDescent="0.25">
      <c r="A1443">
        <v>33</v>
      </c>
      <c r="B1443">
        <v>49</v>
      </c>
      <c r="C1443" s="5" t="str">
        <f>VLOOKUP(A1443,'WinBUGS output'!A:C,3,FALSE)</f>
        <v>Lifestyle factors discussion</v>
      </c>
      <c r="D1443" s="5" t="str">
        <f>VLOOKUP(B1443,'WinBUGS output'!A:C,3,FALSE)</f>
        <v>CBT group (under 15 sessions) + TAU</v>
      </c>
      <c r="E1443" s="5" t="str">
        <f>FIXED('WinBUGS output'!N1442,2)</f>
        <v>-0.32</v>
      </c>
      <c r="F1443" s="5" t="str">
        <f>FIXED('WinBUGS output'!M1442,2)</f>
        <v>-0.93</v>
      </c>
      <c r="G1443" s="5" t="str">
        <f>FIXED('WinBUGS output'!O1442,2)</f>
        <v>0.23</v>
      </c>
      <c r="H1443" s="37"/>
      <c r="I1443" s="37"/>
      <c r="J1443" s="37"/>
    </row>
    <row r="1444" spans="1:10" x14ac:dyDescent="0.25">
      <c r="A1444">
        <v>33</v>
      </c>
      <c r="B1444">
        <v>50</v>
      </c>
      <c r="C1444" s="5" t="str">
        <f>VLOOKUP(A1444,'WinBUGS output'!A:C,3,FALSE)</f>
        <v>Lifestyle factors discussion</v>
      </c>
      <c r="D1444" s="5" t="str">
        <f>VLOOKUP(B1444,'WinBUGS output'!A:C,3,FALSE)</f>
        <v>Coping with Depression course (group)</v>
      </c>
      <c r="E1444" s="5" t="str">
        <f>FIXED('WinBUGS output'!N1443,2)</f>
        <v>-0.13</v>
      </c>
      <c r="F1444" s="5" t="str">
        <f>FIXED('WinBUGS output'!M1443,2)</f>
        <v>-0.69</v>
      </c>
      <c r="G1444" s="5" t="str">
        <f>FIXED('WinBUGS output'!O1443,2)</f>
        <v>0.42</v>
      </c>
      <c r="H1444" s="37"/>
      <c r="I1444" s="37"/>
      <c r="J1444" s="37"/>
    </row>
    <row r="1445" spans="1:10" x14ac:dyDescent="0.25">
      <c r="A1445">
        <v>33</v>
      </c>
      <c r="B1445">
        <v>51</v>
      </c>
      <c r="C1445" s="5" t="str">
        <f>VLOOKUP(A1445,'WinBUGS output'!A:C,3,FALSE)</f>
        <v>Lifestyle factors discussion</v>
      </c>
      <c r="D1445" s="5" t="str">
        <f>VLOOKUP(B1445,'WinBUGS output'!A:C,3,FALSE)</f>
        <v>Third-wave cognitive therapy group</v>
      </c>
      <c r="E1445" s="5" t="str">
        <f>FIXED('WinBUGS output'!N1444,2)</f>
        <v>-0.14</v>
      </c>
      <c r="F1445" s="5" t="str">
        <f>FIXED('WinBUGS output'!M1444,2)</f>
        <v>-0.69</v>
      </c>
      <c r="G1445" s="5" t="str">
        <f>FIXED('WinBUGS output'!O1444,2)</f>
        <v>0.40</v>
      </c>
      <c r="H1445" s="37"/>
      <c r="I1445" s="37"/>
      <c r="J1445" s="37"/>
    </row>
    <row r="1446" spans="1:10" x14ac:dyDescent="0.25">
      <c r="A1446">
        <v>33</v>
      </c>
      <c r="B1446">
        <v>52</v>
      </c>
      <c r="C1446" s="5" t="str">
        <f>VLOOKUP(A1446,'WinBUGS output'!A:C,3,FALSE)</f>
        <v>Lifestyle factors discussion</v>
      </c>
      <c r="D1446" s="5" t="str">
        <f>VLOOKUP(B1446,'WinBUGS output'!A:C,3,FALSE)</f>
        <v>Third-wave cognitive therapy group + TAU</v>
      </c>
      <c r="E1446" s="5" t="str">
        <f>FIXED('WinBUGS output'!N1445,2)</f>
        <v>-0.23</v>
      </c>
      <c r="F1446" s="5" t="str">
        <f>FIXED('WinBUGS output'!M1445,2)</f>
        <v>-0.91</v>
      </c>
      <c r="G1446" s="5" t="str">
        <f>FIXED('WinBUGS output'!O1445,2)</f>
        <v>0.39</v>
      </c>
      <c r="H1446" s="37"/>
      <c r="I1446" s="37"/>
      <c r="J1446" s="37"/>
    </row>
    <row r="1447" spans="1:10" x14ac:dyDescent="0.25">
      <c r="A1447">
        <v>33</v>
      </c>
      <c r="B1447">
        <v>53</v>
      </c>
      <c r="C1447" s="5" t="str">
        <f>VLOOKUP(A1447,'WinBUGS output'!A:C,3,FALSE)</f>
        <v>Lifestyle factors discussion</v>
      </c>
      <c r="D1447" s="5" t="str">
        <f>VLOOKUP(B1447,'WinBUGS output'!A:C,3,FALSE)</f>
        <v>CBT individual (over 15 sessions) + any TCA</v>
      </c>
      <c r="E1447" s="5" t="str">
        <f>FIXED('WinBUGS output'!N1446,2)</f>
        <v>-0.79</v>
      </c>
      <c r="F1447" s="5" t="str">
        <f>FIXED('WinBUGS output'!M1446,2)</f>
        <v>-1.44</v>
      </c>
      <c r="G1447" s="5" t="str">
        <f>FIXED('WinBUGS output'!O1446,2)</f>
        <v>-0.15</v>
      </c>
      <c r="H1447" s="37"/>
      <c r="I1447" s="37"/>
      <c r="J1447" s="37"/>
    </row>
    <row r="1448" spans="1:10" x14ac:dyDescent="0.25">
      <c r="A1448">
        <v>33</v>
      </c>
      <c r="B1448">
        <v>54</v>
      </c>
      <c r="C1448" s="5" t="str">
        <f>VLOOKUP(A1448,'WinBUGS output'!A:C,3,FALSE)</f>
        <v>Lifestyle factors discussion</v>
      </c>
      <c r="D1448" s="5" t="str">
        <f>VLOOKUP(B1448,'WinBUGS output'!A:C,3,FALSE)</f>
        <v>CBT individual (over 15 sessions) + imipramine</v>
      </c>
      <c r="E1448" s="5" t="str">
        <f>FIXED('WinBUGS output'!N1447,2)</f>
        <v>-0.83</v>
      </c>
      <c r="F1448" s="5" t="str">
        <f>FIXED('WinBUGS output'!M1447,2)</f>
        <v>-1.55</v>
      </c>
      <c r="G1448" s="5" t="str">
        <f>FIXED('WinBUGS output'!O1447,2)</f>
        <v>-0.13</v>
      </c>
      <c r="H1448" s="37"/>
      <c r="I1448" s="37"/>
      <c r="J1448" s="37"/>
    </row>
    <row r="1449" spans="1:10" x14ac:dyDescent="0.25">
      <c r="A1449">
        <v>33</v>
      </c>
      <c r="B1449">
        <v>55</v>
      </c>
      <c r="C1449" s="5" t="str">
        <f>VLOOKUP(A1449,'WinBUGS output'!A:C,3,FALSE)</f>
        <v>Lifestyle factors discussion</v>
      </c>
      <c r="D1449" s="5" t="str">
        <f>VLOOKUP(B1449,'WinBUGS output'!A:C,3,FALSE)</f>
        <v>Supportive psychotherapy + any SSRI</v>
      </c>
      <c r="E1449" s="5" t="str">
        <f>FIXED('WinBUGS output'!N1448,2)</f>
        <v>-1.36</v>
      </c>
      <c r="F1449" s="5" t="str">
        <f>FIXED('WinBUGS output'!M1448,2)</f>
        <v>-2.88</v>
      </c>
      <c r="G1449" s="5" t="str">
        <f>FIXED('WinBUGS output'!O1448,2)</f>
        <v>0.17</v>
      </c>
      <c r="H1449" s="37"/>
      <c r="I1449" s="37"/>
      <c r="J1449" s="37"/>
    </row>
    <row r="1450" spans="1:10" x14ac:dyDescent="0.25">
      <c r="A1450">
        <v>33</v>
      </c>
      <c r="B1450">
        <v>56</v>
      </c>
      <c r="C1450" s="5" t="str">
        <f>VLOOKUP(A1450,'WinBUGS output'!A:C,3,FALSE)</f>
        <v>Lifestyle factors discussion</v>
      </c>
      <c r="D1450" s="5" t="str">
        <f>VLOOKUP(B1450,'WinBUGS output'!A:C,3,FALSE)</f>
        <v>Interpersonal psychotherapy (IPT) + any AD</v>
      </c>
      <c r="E1450" s="5" t="str">
        <f>FIXED('WinBUGS output'!N1449,2)</f>
        <v>-1.48</v>
      </c>
      <c r="F1450" s="5" t="str">
        <f>FIXED('WinBUGS output'!M1449,2)</f>
        <v>-2.27</v>
      </c>
      <c r="G1450" s="5" t="str">
        <f>FIXED('WinBUGS output'!O1449,2)</f>
        <v>-0.70</v>
      </c>
      <c r="H1450" s="37"/>
      <c r="I1450" s="37"/>
      <c r="J1450" s="37"/>
    </row>
    <row r="1451" spans="1:10" x14ac:dyDescent="0.25">
      <c r="A1451">
        <v>33</v>
      </c>
      <c r="B1451">
        <v>57</v>
      </c>
      <c r="C1451" s="5" t="str">
        <f>VLOOKUP(A1451,'WinBUGS output'!A:C,3,FALSE)</f>
        <v>Lifestyle factors discussion</v>
      </c>
      <c r="D1451" s="5" t="str">
        <f>VLOOKUP(B1451,'WinBUGS output'!A:C,3,FALSE)</f>
        <v>Short-term psychodynamic psychotherapy individual + Any AD</v>
      </c>
      <c r="E1451" s="5" t="str">
        <f>FIXED('WinBUGS output'!N1450,2)</f>
        <v>-1.14</v>
      </c>
      <c r="F1451" s="5" t="str">
        <f>FIXED('WinBUGS output'!M1450,2)</f>
        <v>-1.92</v>
      </c>
      <c r="G1451" s="5" t="str">
        <f>FIXED('WinBUGS output'!O1450,2)</f>
        <v>-0.37</v>
      </c>
      <c r="H1451" s="37"/>
      <c r="I1451" s="37"/>
      <c r="J1451" s="37"/>
    </row>
    <row r="1452" spans="1:10" x14ac:dyDescent="0.25">
      <c r="A1452">
        <v>33</v>
      </c>
      <c r="B1452">
        <v>58</v>
      </c>
      <c r="C1452" s="5" t="str">
        <f>VLOOKUP(A1452,'WinBUGS output'!A:C,3,FALSE)</f>
        <v>Lifestyle factors discussion</v>
      </c>
      <c r="D1452" s="5" t="str">
        <f>VLOOKUP(B1452,'WinBUGS output'!A:C,3,FALSE)</f>
        <v>Short-term psychodynamic psychotherapy individual + any SSRI</v>
      </c>
      <c r="E1452" s="5" t="str">
        <f>FIXED('WinBUGS output'!N1451,2)</f>
        <v>-1.14</v>
      </c>
      <c r="F1452" s="5" t="str">
        <f>FIXED('WinBUGS output'!M1451,2)</f>
        <v>-2.42</v>
      </c>
      <c r="G1452" s="5" t="str">
        <f>FIXED('WinBUGS output'!O1451,2)</f>
        <v>0.15</v>
      </c>
      <c r="H1452" s="37"/>
      <c r="I1452" s="37"/>
      <c r="J1452" s="37"/>
    </row>
    <row r="1453" spans="1:10" x14ac:dyDescent="0.25">
      <c r="A1453">
        <v>33</v>
      </c>
      <c r="B1453">
        <v>59</v>
      </c>
      <c r="C1453" s="5" t="str">
        <f>VLOOKUP(A1453,'WinBUGS output'!A:C,3,FALSE)</f>
        <v>Lifestyle factors discussion</v>
      </c>
      <c r="D1453" s="5" t="str">
        <f>VLOOKUP(B1453,'WinBUGS output'!A:C,3,FALSE)</f>
        <v>CBT individual (over 15 sessions) + Pill placebo</v>
      </c>
      <c r="E1453" s="5" t="str">
        <f>FIXED('WinBUGS output'!N1452,2)</f>
        <v>-1.32</v>
      </c>
      <c r="F1453" s="5" t="str">
        <f>FIXED('WinBUGS output'!M1452,2)</f>
        <v>-2.12</v>
      </c>
      <c r="G1453" s="5" t="str">
        <f>FIXED('WinBUGS output'!O1452,2)</f>
        <v>-0.54</v>
      </c>
      <c r="H1453" s="37"/>
      <c r="I1453" s="37"/>
      <c r="J1453" s="37"/>
    </row>
    <row r="1454" spans="1:10" x14ac:dyDescent="0.25">
      <c r="A1454">
        <v>33</v>
      </c>
      <c r="B1454">
        <v>60</v>
      </c>
      <c r="C1454" s="5" t="str">
        <f>VLOOKUP(A1454,'WinBUGS output'!A:C,3,FALSE)</f>
        <v>Lifestyle factors discussion</v>
      </c>
      <c r="D1454" s="5" t="str">
        <f>VLOOKUP(B1454,'WinBUGS output'!A:C,3,FALSE)</f>
        <v>Exercise + Sertraline</v>
      </c>
      <c r="E1454" s="5" t="str">
        <f>FIXED('WinBUGS output'!N1453,2)</f>
        <v>-1.12</v>
      </c>
      <c r="F1454" s="5" t="str">
        <f>FIXED('WinBUGS output'!M1453,2)</f>
        <v>-1.88</v>
      </c>
      <c r="G1454" s="5" t="str">
        <f>FIXED('WinBUGS output'!O1453,2)</f>
        <v>-0.36</v>
      </c>
      <c r="H1454" s="37"/>
      <c r="I1454" s="37"/>
      <c r="J1454" s="37"/>
    </row>
    <row r="1455" spans="1:10" x14ac:dyDescent="0.25">
      <c r="A1455">
        <v>33</v>
      </c>
      <c r="B1455">
        <v>61</v>
      </c>
      <c r="C1455" s="5" t="str">
        <f>VLOOKUP(A1455,'WinBUGS output'!A:C,3,FALSE)</f>
        <v>Lifestyle factors discussion</v>
      </c>
      <c r="D1455" s="5" t="str">
        <f>VLOOKUP(B1455,'WinBUGS output'!A:C,3,FALSE)</f>
        <v>Cognitive bibliotherapy + escitalopram</v>
      </c>
      <c r="E1455" s="5" t="str">
        <f>FIXED('WinBUGS output'!N1454,2)</f>
        <v>-0.26</v>
      </c>
      <c r="F1455" s="5" t="str">
        <f>FIXED('WinBUGS output'!M1454,2)</f>
        <v>-1.07</v>
      </c>
      <c r="G1455" s="5" t="str">
        <f>FIXED('WinBUGS output'!O1454,2)</f>
        <v>0.53</v>
      </c>
      <c r="H1455" s="37"/>
      <c r="I1455" s="37"/>
      <c r="J1455" s="37"/>
    </row>
    <row r="1456" spans="1:10" x14ac:dyDescent="0.25">
      <c r="A1456">
        <v>34</v>
      </c>
      <c r="B1456">
        <v>35</v>
      </c>
      <c r="C1456" s="5" t="str">
        <f>VLOOKUP(A1456,'WinBUGS output'!A:C,3,FALSE)</f>
        <v>Psychoeducational group programme</v>
      </c>
      <c r="D1456" s="5" t="str">
        <f>VLOOKUP(B1456,'WinBUGS output'!A:C,3,FALSE)</f>
        <v>Psychoeducational group programme + TAU</v>
      </c>
      <c r="E1456" s="5" t="str">
        <f>FIXED('WinBUGS output'!N1455,2)</f>
        <v>-0.04</v>
      </c>
      <c r="F1456" s="5" t="str">
        <f>FIXED('WinBUGS output'!M1455,2)</f>
        <v>-0.59</v>
      </c>
      <c r="G1456" s="5" t="str">
        <f>FIXED('WinBUGS output'!O1455,2)</f>
        <v>0.45</v>
      </c>
      <c r="H1456" s="37"/>
      <c r="I1456" s="37"/>
      <c r="J1456" s="37"/>
    </row>
    <row r="1457" spans="1:10" x14ac:dyDescent="0.25">
      <c r="A1457">
        <v>34</v>
      </c>
      <c r="B1457">
        <v>36</v>
      </c>
      <c r="C1457" s="5" t="str">
        <f>VLOOKUP(A1457,'WinBUGS output'!A:C,3,FALSE)</f>
        <v>Psychoeducational group programme</v>
      </c>
      <c r="D1457" s="5" t="str">
        <f>VLOOKUP(B1457,'WinBUGS output'!A:C,3,FALSE)</f>
        <v>Interpersonal psychotherapy (IPT)</v>
      </c>
      <c r="E1457" s="5" t="str">
        <f>FIXED('WinBUGS output'!N1456,2)</f>
        <v>-0.08</v>
      </c>
      <c r="F1457" s="5" t="str">
        <f>FIXED('WinBUGS output'!M1456,2)</f>
        <v>-0.53</v>
      </c>
      <c r="G1457" s="5" t="str">
        <f>FIXED('WinBUGS output'!O1456,2)</f>
        <v>0.36</v>
      </c>
      <c r="H1457" s="37"/>
      <c r="I1457" s="37"/>
      <c r="J1457" s="37"/>
    </row>
    <row r="1458" spans="1:10" x14ac:dyDescent="0.25">
      <c r="A1458">
        <v>34</v>
      </c>
      <c r="B1458">
        <v>37</v>
      </c>
      <c r="C1458" s="5" t="str">
        <f>VLOOKUP(A1458,'WinBUGS output'!A:C,3,FALSE)</f>
        <v>Psychoeducational group programme</v>
      </c>
      <c r="D1458" s="5" t="str">
        <f>VLOOKUP(B1458,'WinBUGS output'!A:C,3,FALSE)</f>
        <v>Non-directive counselling</v>
      </c>
      <c r="E1458" s="5" t="str">
        <f>FIXED('WinBUGS output'!N1457,2)</f>
        <v>-0.08</v>
      </c>
      <c r="F1458" s="5" t="str">
        <f>FIXED('WinBUGS output'!M1457,2)</f>
        <v>-0.60</v>
      </c>
      <c r="G1458" s="5" t="str">
        <f>FIXED('WinBUGS output'!O1457,2)</f>
        <v>0.45</v>
      </c>
      <c r="H1458" s="37"/>
      <c r="I1458" s="37"/>
      <c r="J1458" s="37"/>
    </row>
    <row r="1459" spans="1:10" x14ac:dyDescent="0.25">
      <c r="A1459">
        <v>34</v>
      </c>
      <c r="B1459">
        <v>38</v>
      </c>
      <c r="C1459" s="5" t="str">
        <f>VLOOKUP(A1459,'WinBUGS output'!A:C,3,FALSE)</f>
        <v>Psychoeducational group programme</v>
      </c>
      <c r="D1459" s="5" t="str">
        <f>VLOOKUP(B1459,'WinBUGS output'!A:C,3,FALSE)</f>
        <v>Wheel of wellness counselling</v>
      </c>
      <c r="E1459" s="5" t="str">
        <f>FIXED('WinBUGS output'!N1458,2)</f>
        <v>-0.03</v>
      </c>
      <c r="F1459" s="5" t="str">
        <f>FIXED('WinBUGS output'!M1458,2)</f>
        <v>-0.66</v>
      </c>
      <c r="G1459" s="5" t="str">
        <f>FIXED('WinBUGS output'!O1458,2)</f>
        <v>0.61</v>
      </c>
      <c r="H1459" s="37"/>
      <c r="I1459" s="37"/>
      <c r="J1459" s="37"/>
    </row>
    <row r="1460" spans="1:10" x14ac:dyDescent="0.25">
      <c r="A1460">
        <v>34</v>
      </c>
      <c r="B1460">
        <v>39</v>
      </c>
      <c r="C1460" s="5" t="str">
        <f>VLOOKUP(A1460,'WinBUGS output'!A:C,3,FALSE)</f>
        <v>Psychoeducational group programme</v>
      </c>
      <c r="D1460" s="5" t="str">
        <f>VLOOKUP(B1460,'WinBUGS output'!A:C,3,FALSE)</f>
        <v>Problem solving individual + enhanced TAU</v>
      </c>
      <c r="E1460" s="5" t="str">
        <f>FIXED('WinBUGS output'!N1459,2)</f>
        <v>0.80</v>
      </c>
      <c r="F1460" s="5" t="str">
        <f>FIXED('WinBUGS output'!M1459,2)</f>
        <v>-0.03</v>
      </c>
      <c r="G1460" s="5" t="str">
        <f>FIXED('WinBUGS output'!O1459,2)</f>
        <v>1.68</v>
      </c>
      <c r="H1460" s="37"/>
      <c r="I1460" s="37"/>
      <c r="J1460" s="37"/>
    </row>
    <row r="1461" spans="1:10" x14ac:dyDescent="0.25">
      <c r="A1461">
        <v>34</v>
      </c>
      <c r="B1461">
        <v>40</v>
      </c>
      <c r="C1461" s="5" t="str">
        <f>VLOOKUP(A1461,'WinBUGS output'!A:C,3,FALSE)</f>
        <v>Psychoeducational group programme</v>
      </c>
      <c r="D1461" s="5" t="str">
        <f>VLOOKUP(B1461,'WinBUGS output'!A:C,3,FALSE)</f>
        <v>Behavioural activation (BA)</v>
      </c>
      <c r="E1461" s="5" t="str">
        <f>FIXED('WinBUGS output'!N1460,2)</f>
        <v>-0.75</v>
      </c>
      <c r="F1461" s="5" t="str">
        <f>FIXED('WinBUGS output'!M1460,2)</f>
        <v>-1.26</v>
      </c>
      <c r="G1461" s="5" t="str">
        <f>FIXED('WinBUGS output'!O1460,2)</f>
        <v>-0.24</v>
      </c>
      <c r="H1461" s="37"/>
      <c r="I1461" s="37"/>
      <c r="J1461" s="37"/>
    </row>
    <row r="1462" spans="1:10" x14ac:dyDescent="0.25">
      <c r="A1462">
        <v>34</v>
      </c>
      <c r="B1462">
        <v>41</v>
      </c>
      <c r="C1462" s="5" t="str">
        <f>VLOOKUP(A1462,'WinBUGS output'!A:C,3,FALSE)</f>
        <v>Psychoeducational group programme</v>
      </c>
      <c r="D1462" s="5" t="str">
        <f>VLOOKUP(B1462,'WinBUGS output'!A:C,3,FALSE)</f>
        <v>CBT individual (under 15 sessions)</v>
      </c>
      <c r="E1462" s="5" t="str">
        <f>FIXED('WinBUGS output'!N1461,2)</f>
        <v>-0.49</v>
      </c>
      <c r="F1462" s="5" t="str">
        <f>FIXED('WinBUGS output'!M1461,2)</f>
        <v>-0.96</v>
      </c>
      <c r="G1462" s="5" t="str">
        <f>FIXED('WinBUGS output'!O1461,2)</f>
        <v>-0.01</v>
      </c>
      <c r="H1462" s="37"/>
      <c r="I1462" s="37"/>
      <c r="J1462" s="37"/>
    </row>
    <row r="1463" spans="1:10" x14ac:dyDescent="0.25">
      <c r="A1463">
        <v>34</v>
      </c>
      <c r="B1463">
        <v>42</v>
      </c>
      <c r="C1463" s="5" t="str">
        <f>VLOOKUP(A1463,'WinBUGS output'!A:C,3,FALSE)</f>
        <v>Psychoeducational group programme</v>
      </c>
      <c r="D1463" s="5" t="str">
        <f>VLOOKUP(B1463,'WinBUGS output'!A:C,3,FALSE)</f>
        <v>CBT individual (under 15 sessions) + TAU</v>
      </c>
      <c r="E1463" s="5" t="str">
        <f>FIXED('WinBUGS output'!N1462,2)</f>
        <v>-0.48</v>
      </c>
      <c r="F1463" s="5" t="str">
        <f>FIXED('WinBUGS output'!M1462,2)</f>
        <v>-1.00</v>
      </c>
      <c r="G1463" s="5" t="str">
        <f>FIXED('WinBUGS output'!O1462,2)</f>
        <v>0.03</v>
      </c>
      <c r="H1463" s="37"/>
      <c r="I1463" s="37"/>
      <c r="J1463" s="37"/>
    </row>
    <row r="1464" spans="1:10" x14ac:dyDescent="0.25">
      <c r="A1464">
        <v>34</v>
      </c>
      <c r="B1464">
        <v>43</v>
      </c>
      <c r="C1464" s="5" t="str">
        <f>VLOOKUP(A1464,'WinBUGS output'!A:C,3,FALSE)</f>
        <v>Psychoeducational group programme</v>
      </c>
      <c r="D1464" s="5" t="str">
        <f>VLOOKUP(B1464,'WinBUGS output'!A:C,3,FALSE)</f>
        <v>CBT individual (over 15 sessions)</v>
      </c>
      <c r="E1464" s="5" t="str">
        <f>FIXED('WinBUGS output'!N1463,2)</f>
        <v>-0.45</v>
      </c>
      <c r="F1464" s="5" t="str">
        <f>FIXED('WinBUGS output'!M1463,2)</f>
        <v>-0.88</v>
      </c>
      <c r="G1464" s="5" t="str">
        <f>FIXED('WinBUGS output'!O1463,2)</f>
        <v>-0.02</v>
      </c>
      <c r="H1464" s="37"/>
      <c r="I1464" s="37"/>
      <c r="J1464" s="37"/>
    </row>
    <row r="1465" spans="1:10" x14ac:dyDescent="0.25">
      <c r="A1465">
        <v>34</v>
      </c>
      <c r="B1465">
        <v>44</v>
      </c>
      <c r="C1465" s="5" t="str">
        <f>VLOOKUP(A1465,'WinBUGS output'!A:C,3,FALSE)</f>
        <v>Psychoeducational group programme</v>
      </c>
      <c r="D1465" s="5" t="str">
        <f>VLOOKUP(B1465,'WinBUGS output'!A:C,3,FALSE)</f>
        <v>CBT individual (over 15 sessions) + TAU</v>
      </c>
      <c r="E1465" s="5" t="str">
        <f>FIXED('WinBUGS output'!N1464,2)</f>
        <v>0.23</v>
      </c>
      <c r="F1465" s="5" t="str">
        <f>FIXED('WinBUGS output'!M1464,2)</f>
        <v>-0.60</v>
      </c>
      <c r="G1465" s="5" t="str">
        <f>FIXED('WinBUGS output'!O1464,2)</f>
        <v>1.18</v>
      </c>
      <c r="H1465" s="37"/>
      <c r="I1465" s="37"/>
      <c r="J1465" s="37"/>
    </row>
    <row r="1466" spans="1:10" x14ac:dyDescent="0.25">
      <c r="A1466">
        <v>34</v>
      </c>
      <c r="B1466">
        <v>45</v>
      </c>
      <c r="C1466" s="5" t="str">
        <f>VLOOKUP(A1466,'WinBUGS output'!A:C,3,FALSE)</f>
        <v>Psychoeducational group programme</v>
      </c>
      <c r="D1466" s="5" t="str">
        <f>VLOOKUP(B1466,'WinBUGS output'!A:C,3,FALSE)</f>
        <v>Rational emotive behaviour therapy (REBT) individual</v>
      </c>
      <c r="E1466" s="5" t="str">
        <f>FIXED('WinBUGS output'!N1465,2)</f>
        <v>-0.45</v>
      </c>
      <c r="F1466" s="5" t="str">
        <f>FIXED('WinBUGS output'!M1465,2)</f>
        <v>-1.01</v>
      </c>
      <c r="G1466" s="5" t="str">
        <f>FIXED('WinBUGS output'!O1465,2)</f>
        <v>0.12</v>
      </c>
      <c r="H1466" s="37"/>
      <c r="I1466" s="37"/>
      <c r="J1466" s="37"/>
    </row>
    <row r="1467" spans="1:10" x14ac:dyDescent="0.25">
      <c r="A1467">
        <v>34</v>
      </c>
      <c r="B1467">
        <v>46</v>
      </c>
      <c r="C1467" s="5" t="str">
        <f>VLOOKUP(A1467,'WinBUGS output'!A:C,3,FALSE)</f>
        <v>Psychoeducational group programme</v>
      </c>
      <c r="D1467" s="5" t="str">
        <f>VLOOKUP(B1467,'WinBUGS output'!A:C,3,FALSE)</f>
        <v>Third-wave cognitive therapy individual</v>
      </c>
      <c r="E1467" s="5" t="str">
        <f>FIXED('WinBUGS output'!N1466,2)</f>
        <v>-0.57</v>
      </c>
      <c r="F1467" s="5" t="str">
        <f>FIXED('WinBUGS output'!M1466,2)</f>
        <v>-1.09</v>
      </c>
      <c r="G1467" s="5" t="str">
        <f>FIXED('WinBUGS output'!O1466,2)</f>
        <v>-0.06</v>
      </c>
      <c r="H1467" s="37"/>
      <c r="I1467" s="37"/>
      <c r="J1467" s="37"/>
    </row>
    <row r="1468" spans="1:10" x14ac:dyDescent="0.25">
      <c r="A1468">
        <v>34</v>
      </c>
      <c r="B1468">
        <v>47</v>
      </c>
      <c r="C1468" s="5" t="str">
        <f>VLOOKUP(A1468,'WinBUGS output'!A:C,3,FALSE)</f>
        <v>Psychoeducational group programme</v>
      </c>
      <c r="D1468" s="5" t="str">
        <f>VLOOKUP(B1468,'WinBUGS output'!A:C,3,FALSE)</f>
        <v>Third-wave cognitive therapy individual + TAU</v>
      </c>
      <c r="E1468" s="5" t="str">
        <f>FIXED('WinBUGS output'!N1467,2)</f>
        <v>-0.56</v>
      </c>
      <c r="F1468" s="5" t="str">
        <f>FIXED('WinBUGS output'!M1467,2)</f>
        <v>-1.21</v>
      </c>
      <c r="G1468" s="5" t="str">
        <f>FIXED('WinBUGS output'!O1467,2)</f>
        <v>0.05</v>
      </c>
      <c r="H1468" s="37"/>
      <c r="I1468" s="37"/>
      <c r="J1468" s="37"/>
    </row>
    <row r="1469" spans="1:10" x14ac:dyDescent="0.25">
      <c r="A1469">
        <v>34</v>
      </c>
      <c r="B1469">
        <v>48</v>
      </c>
      <c r="C1469" s="5" t="str">
        <f>VLOOKUP(A1469,'WinBUGS output'!A:C,3,FALSE)</f>
        <v>Psychoeducational group programme</v>
      </c>
      <c r="D1469" s="5" t="str">
        <f>VLOOKUP(B1469,'WinBUGS output'!A:C,3,FALSE)</f>
        <v>CBT group (under 15 sessions)</v>
      </c>
      <c r="E1469" s="5" t="str">
        <f>FIXED('WinBUGS output'!N1468,2)</f>
        <v>-0.12</v>
      </c>
      <c r="F1469" s="5" t="str">
        <f>FIXED('WinBUGS output'!M1468,2)</f>
        <v>-0.64</v>
      </c>
      <c r="G1469" s="5" t="str">
        <f>FIXED('WinBUGS output'!O1468,2)</f>
        <v>0.38</v>
      </c>
      <c r="H1469" s="37"/>
      <c r="I1469" s="37"/>
      <c r="J1469" s="37"/>
    </row>
    <row r="1470" spans="1:10" x14ac:dyDescent="0.25">
      <c r="A1470">
        <v>34</v>
      </c>
      <c r="B1470">
        <v>49</v>
      </c>
      <c r="C1470" s="5" t="str">
        <f>VLOOKUP(A1470,'WinBUGS output'!A:C,3,FALSE)</f>
        <v>Psychoeducational group programme</v>
      </c>
      <c r="D1470" s="5" t="str">
        <f>VLOOKUP(B1470,'WinBUGS output'!A:C,3,FALSE)</f>
        <v>CBT group (under 15 sessions) + TAU</v>
      </c>
      <c r="E1470" s="5" t="str">
        <f>FIXED('WinBUGS output'!N1469,2)</f>
        <v>-0.19</v>
      </c>
      <c r="F1470" s="5" t="str">
        <f>FIXED('WinBUGS output'!M1469,2)</f>
        <v>-0.74</v>
      </c>
      <c r="G1470" s="5" t="str">
        <f>FIXED('WinBUGS output'!O1469,2)</f>
        <v>0.32</v>
      </c>
      <c r="H1470" s="37"/>
      <c r="I1470" s="37"/>
      <c r="J1470" s="37"/>
    </row>
    <row r="1471" spans="1:10" x14ac:dyDescent="0.25">
      <c r="A1471">
        <v>34</v>
      </c>
      <c r="B1471">
        <v>50</v>
      </c>
      <c r="C1471" s="5" t="str">
        <f>VLOOKUP(A1471,'WinBUGS output'!A:C,3,FALSE)</f>
        <v>Psychoeducational group programme</v>
      </c>
      <c r="D1471" s="5" t="str">
        <f>VLOOKUP(B1471,'WinBUGS output'!A:C,3,FALSE)</f>
        <v>Coping with Depression course (group)</v>
      </c>
      <c r="E1471" s="5" t="str">
        <f>FIXED('WinBUGS output'!N1470,2)</f>
        <v>0.00</v>
      </c>
      <c r="F1471" s="5" t="str">
        <f>FIXED('WinBUGS output'!M1470,2)</f>
        <v>-0.49</v>
      </c>
      <c r="G1471" s="5" t="str">
        <f>FIXED('WinBUGS output'!O1470,2)</f>
        <v>0.52</v>
      </c>
      <c r="H1471" s="37"/>
      <c r="I1471" s="37"/>
      <c r="J1471" s="37"/>
    </row>
    <row r="1472" spans="1:10" x14ac:dyDescent="0.25">
      <c r="A1472">
        <v>34</v>
      </c>
      <c r="B1472">
        <v>51</v>
      </c>
      <c r="C1472" s="5" t="str">
        <f>VLOOKUP(A1472,'WinBUGS output'!A:C,3,FALSE)</f>
        <v>Psychoeducational group programme</v>
      </c>
      <c r="D1472" s="5" t="str">
        <f>VLOOKUP(B1472,'WinBUGS output'!A:C,3,FALSE)</f>
        <v>Third-wave cognitive therapy group</v>
      </c>
      <c r="E1472" s="5" t="str">
        <f>FIXED('WinBUGS output'!N1471,2)</f>
        <v>0.00</v>
      </c>
      <c r="F1472" s="5" t="str">
        <f>FIXED('WinBUGS output'!M1471,2)</f>
        <v>-0.48</v>
      </c>
      <c r="G1472" s="5" t="str">
        <f>FIXED('WinBUGS output'!O1471,2)</f>
        <v>0.49</v>
      </c>
      <c r="H1472" s="37"/>
      <c r="I1472" s="37"/>
      <c r="J1472" s="37"/>
    </row>
    <row r="1473" spans="1:10" x14ac:dyDescent="0.25">
      <c r="A1473">
        <v>34</v>
      </c>
      <c r="B1473">
        <v>52</v>
      </c>
      <c r="C1473" s="5" t="str">
        <f>VLOOKUP(A1473,'WinBUGS output'!A:C,3,FALSE)</f>
        <v>Psychoeducational group programme</v>
      </c>
      <c r="D1473" s="5" t="str">
        <f>VLOOKUP(B1473,'WinBUGS output'!A:C,3,FALSE)</f>
        <v>Third-wave cognitive therapy group + TAU</v>
      </c>
      <c r="E1473" s="5" t="str">
        <f>FIXED('WinBUGS output'!N1472,2)</f>
        <v>-0.10</v>
      </c>
      <c r="F1473" s="5" t="str">
        <f>FIXED('WinBUGS output'!M1472,2)</f>
        <v>-0.72</v>
      </c>
      <c r="G1473" s="5" t="str">
        <f>FIXED('WinBUGS output'!O1472,2)</f>
        <v>0.49</v>
      </c>
      <c r="H1473" s="37"/>
      <c r="I1473" s="37"/>
      <c r="J1473" s="37"/>
    </row>
    <row r="1474" spans="1:10" x14ac:dyDescent="0.25">
      <c r="A1474">
        <v>34</v>
      </c>
      <c r="B1474">
        <v>53</v>
      </c>
      <c r="C1474" s="5" t="str">
        <f>VLOOKUP(A1474,'WinBUGS output'!A:C,3,FALSE)</f>
        <v>Psychoeducational group programme</v>
      </c>
      <c r="D1474" s="5" t="str">
        <f>VLOOKUP(B1474,'WinBUGS output'!A:C,3,FALSE)</f>
        <v>CBT individual (over 15 sessions) + any TCA</v>
      </c>
      <c r="E1474" s="5" t="str">
        <f>FIXED('WinBUGS output'!N1473,2)</f>
        <v>-0.65</v>
      </c>
      <c r="F1474" s="5" t="str">
        <f>FIXED('WinBUGS output'!M1473,2)</f>
        <v>-1.24</v>
      </c>
      <c r="G1474" s="5" t="str">
        <f>FIXED('WinBUGS output'!O1473,2)</f>
        <v>-0.06</v>
      </c>
      <c r="H1474" s="37"/>
      <c r="I1474" s="37"/>
      <c r="J1474" s="37"/>
    </row>
    <row r="1475" spans="1:10" x14ac:dyDescent="0.25">
      <c r="A1475">
        <v>34</v>
      </c>
      <c r="B1475">
        <v>54</v>
      </c>
      <c r="C1475" s="5" t="str">
        <f>VLOOKUP(A1475,'WinBUGS output'!A:C,3,FALSE)</f>
        <v>Psychoeducational group programme</v>
      </c>
      <c r="D1475" s="5" t="str">
        <f>VLOOKUP(B1475,'WinBUGS output'!A:C,3,FALSE)</f>
        <v>CBT individual (over 15 sessions) + imipramine</v>
      </c>
      <c r="E1475" s="5" t="str">
        <f>FIXED('WinBUGS output'!N1474,2)</f>
        <v>-0.70</v>
      </c>
      <c r="F1475" s="5" t="str">
        <f>FIXED('WinBUGS output'!M1474,2)</f>
        <v>-1.36</v>
      </c>
      <c r="G1475" s="5" t="str">
        <f>FIXED('WinBUGS output'!O1474,2)</f>
        <v>-0.04</v>
      </c>
      <c r="H1475" s="37"/>
      <c r="I1475" s="37"/>
      <c r="J1475" s="37"/>
    </row>
    <row r="1476" spans="1:10" x14ac:dyDescent="0.25">
      <c r="A1476">
        <v>34</v>
      </c>
      <c r="B1476">
        <v>55</v>
      </c>
      <c r="C1476" s="5" t="str">
        <f>VLOOKUP(A1476,'WinBUGS output'!A:C,3,FALSE)</f>
        <v>Psychoeducational group programme</v>
      </c>
      <c r="D1476" s="5" t="str">
        <f>VLOOKUP(B1476,'WinBUGS output'!A:C,3,FALSE)</f>
        <v>Supportive psychotherapy + any SSRI</v>
      </c>
      <c r="E1476" s="5" t="str">
        <f>FIXED('WinBUGS output'!N1475,2)</f>
        <v>-1.23</v>
      </c>
      <c r="F1476" s="5" t="str">
        <f>FIXED('WinBUGS output'!M1475,2)</f>
        <v>-2.72</v>
      </c>
      <c r="G1476" s="5" t="str">
        <f>FIXED('WinBUGS output'!O1475,2)</f>
        <v>0.28</v>
      </c>
      <c r="H1476" s="37"/>
      <c r="I1476" s="37"/>
      <c r="J1476" s="37"/>
    </row>
    <row r="1477" spans="1:10" x14ac:dyDescent="0.25">
      <c r="A1477">
        <v>34</v>
      </c>
      <c r="B1477">
        <v>56</v>
      </c>
      <c r="C1477" s="5" t="str">
        <f>VLOOKUP(A1477,'WinBUGS output'!A:C,3,FALSE)</f>
        <v>Psychoeducational group programme</v>
      </c>
      <c r="D1477" s="5" t="str">
        <f>VLOOKUP(B1477,'WinBUGS output'!A:C,3,FALSE)</f>
        <v>Interpersonal psychotherapy (IPT) + any AD</v>
      </c>
      <c r="E1477" s="5" t="str">
        <f>FIXED('WinBUGS output'!N1476,2)</f>
        <v>-1.35</v>
      </c>
      <c r="F1477" s="5" t="str">
        <f>FIXED('WinBUGS output'!M1476,2)</f>
        <v>-2.08</v>
      </c>
      <c r="G1477" s="5" t="str">
        <f>FIXED('WinBUGS output'!O1476,2)</f>
        <v>-0.60</v>
      </c>
      <c r="H1477" s="37"/>
      <c r="I1477" s="37"/>
      <c r="J1477" s="37"/>
    </row>
    <row r="1478" spans="1:10" x14ac:dyDescent="0.25">
      <c r="A1478">
        <v>34</v>
      </c>
      <c r="B1478">
        <v>57</v>
      </c>
      <c r="C1478" s="5" t="str">
        <f>VLOOKUP(A1478,'WinBUGS output'!A:C,3,FALSE)</f>
        <v>Psychoeducational group programme</v>
      </c>
      <c r="D1478" s="5" t="str">
        <f>VLOOKUP(B1478,'WinBUGS output'!A:C,3,FALSE)</f>
        <v>Short-term psychodynamic psychotherapy individual + Any AD</v>
      </c>
      <c r="E1478" s="5" t="str">
        <f>FIXED('WinBUGS output'!N1477,2)</f>
        <v>-1.00</v>
      </c>
      <c r="F1478" s="5" t="str">
        <f>FIXED('WinBUGS output'!M1477,2)</f>
        <v>-1.73</v>
      </c>
      <c r="G1478" s="5" t="str">
        <f>FIXED('WinBUGS output'!O1477,2)</f>
        <v>-0.27</v>
      </c>
      <c r="H1478" s="37"/>
      <c r="I1478" s="37"/>
      <c r="J1478" s="37"/>
    </row>
    <row r="1479" spans="1:10" x14ac:dyDescent="0.25">
      <c r="A1479">
        <v>34</v>
      </c>
      <c r="B1479">
        <v>58</v>
      </c>
      <c r="C1479" s="5" t="str">
        <f>VLOOKUP(A1479,'WinBUGS output'!A:C,3,FALSE)</f>
        <v>Psychoeducational group programme</v>
      </c>
      <c r="D1479" s="5" t="str">
        <f>VLOOKUP(B1479,'WinBUGS output'!A:C,3,FALSE)</f>
        <v>Short-term psychodynamic psychotherapy individual + any SSRI</v>
      </c>
      <c r="E1479" s="5" t="str">
        <f>FIXED('WinBUGS output'!N1478,2)</f>
        <v>-1.00</v>
      </c>
      <c r="F1479" s="5" t="str">
        <f>FIXED('WinBUGS output'!M1478,2)</f>
        <v>-2.25</v>
      </c>
      <c r="G1479" s="5" t="str">
        <f>FIXED('WinBUGS output'!O1478,2)</f>
        <v>0.26</v>
      </c>
      <c r="H1479" s="37"/>
      <c r="I1479" s="37"/>
      <c r="J1479" s="37"/>
    </row>
    <row r="1480" spans="1:10" x14ac:dyDescent="0.25">
      <c r="A1480">
        <v>34</v>
      </c>
      <c r="B1480">
        <v>59</v>
      </c>
      <c r="C1480" s="5" t="str">
        <f>VLOOKUP(A1480,'WinBUGS output'!A:C,3,FALSE)</f>
        <v>Psychoeducational group programme</v>
      </c>
      <c r="D1480" s="5" t="str">
        <f>VLOOKUP(B1480,'WinBUGS output'!A:C,3,FALSE)</f>
        <v>CBT individual (over 15 sessions) + Pill placebo</v>
      </c>
      <c r="E1480" s="5" t="str">
        <f>FIXED('WinBUGS output'!N1479,2)</f>
        <v>-1.18</v>
      </c>
      <c r="F1480" s="5" t="str">
        <f>FIXED('WinBUGS output'!M1479,2)</f>
        <v>-1.93</v>
      </c>
      <c r="G1480" s="5" t="str">
        <f>FIXED('WinBUGS output'!O1479,2)</f>
        <v>-0.43</v>
      </c>
      <c r="H1480" s="37"/>
      <c r="I1480" s="37"/>
      <c r="J1480" s="37"/>
    </row>
    <row r="1481" spans="1:10" x14ac:dyDescent="0.25">
      <c r="A1481">
        <v>34</v>
      </c>
      <c r="B1481">
        <v>60</v>
      </c>
      <c r="C1481" s="5" t="str">
        <f>VLOOKUP(A1481,'WinBUGS output'!A:C,3,FALSE)</f>
        <v>Psychoeducational group programme</v>
      </c>
      <c r="D1481" s="5" t="str">
        <f>VLOOKUP(B1481,'WinBUGS output'!A:C,3,FALSE)</f>
        <v>Exercise + Sertraline</v>
      </c>
      <c r="E1481" s="5" t="str">
        <f>FIXED('WinBUGS output'!N1480,2)</f>
        <v>-0.98</v>
      </c>
      <c r="F1481" s="5" t="str">
        <f>FIXED('WinBUGS output'!M1480,2)</f>
        <v>-1.70</v>
      </c>
      <c r="G1481" s="5" t="str">
        <f>FIXED('WinBUGS output'!O1480,2)</f>
        <v>-0.26</v>
      </c>
      <c r="H1481" s="37"/>
      <c r="I1481" s="37"/>
      <c r="J1481" s="37"/>
    </row>
    <row r="1482" spans="1:10" x14ac:dyDescent="0.25">
      <c r="A1482">
        <v>34</v>
      </c>
      <c r="B1482">
        <v>61</v>
      </c>
      <c r="C1482" s="5" t="str">
        <f>VLOOKUP(A1482,'WinBUGS output'!A:C,3,FALSE)</f>
        <v>Psychoeducational group programme</v>
      </c>
      <c r="D1482" s="5" t="str">
        <f>VLOOKUP(B1482,'WinBUGS output'!A:C,3,FALSE)</f>
        <v>Cognitive bibliotherapy + escitalopram</v>
      </c>
      <c r="E1482" s="5" t="str">
        <f>FIXED('WinBUGS output'!N1481,2)</f>
        <v>-0.13</v>
      </c>
      <c r="F1482" s="5" t="str">
        <f>FIXED('WinBUGS output'!M1481,2)</f>
        <v>-0.89</v>
      </c>
      <c r="G1482" s="5" t="str">
        <f>FIXED('WinBUGS output'!O1481,2)</f>
        <v>0.63</v>
      </c>
      <c r="H1482" s="37"/>
      <c r="I1482" s="37"/>
      <c r="J1482" s="37"/>
    </row>
    <row r="1483" spans="1:10" x14ac:dyDescent="0.25">
      <c r="A1483">
        <v>35</v>
      </c>
      <c r="B1483">
        <v>36</v>
      </c>
      <c r="C1483" s="5" t="str">
        <f>VLOOKUP(A1483,'WinBUGS output'!A:C,3,FALSE)</f>
        <v>Psychoeducational group programme + TAU</v>
      </c>
      <c r="D1483" s="5" t="str">
        <f>VLOOKUP(B1483,'WinBUGS output'!A:C,3,FALSE)</f>
        <v>Interpersonal psychotherapy (IPT)</v>
      </c>
      <c r="E1483" s="5" t="str">
        <f>FIXED('WinBUGS output'!N1482,2)</f>
        <v>-0.03</v>
      </c>
      <c r="F1483" s="5" t="str">
        <f>FIXED('WinBUGS output'!M1482,2)</f>
        <v>-0.53</v>
      </c>
      <c r="G1483" s="5" t="str">
        <f>FIXED('WinBUGS output'!O1482,2)</f>
        <v>0.48</v>
      </c>
      <c r="H1483" s="37"/>
      <c r="I1483" s="37"/>
      <c r="J1483" s="37"/>
    </row>
    <row r="1484" spans="1:10" x14ac:dyDescent="0.25">
      <c r="A1484">
        <v>35</v>
      </c>
      <c r="B1484">
        <v>37</v>
      </c>
      <c r="C1484" s="5" t="str">
        <f>VLOOKUP(A1484,'WinBUGS output'!A:C,3,FALSE)</f>
        <v>Psychoeducational group programme + TAU</v>
      </c>
      <c r="D1484" s="5" t="str">
        <f>VLOOKUP(B1484,'WinBUGS output'!A:C,3,FALSE)</f>
        <v>Non-directive counselling</v>
      </c>
      <c r="E1484" s="5" t="str">
        <f>FIXED('WinBUGS output'!N1483,2)</f>
        <v>-0.02</v>
      </c>
      <c r="F1484" s="5" t="str">
        <f>FIXED('WinBUGS output'!M1483,2)</f>
        <v>-0.60</v>
      </c>
      <c r="G1484" s="5" t="str">
        <f>FIXED('WinBUGS output'!O1483,2)</f>
        <v>0.57</v>
      </c>
      <c r="H1484" s="37"/>
      <c r="I1484" s="37"/>
      <c r="J1484" s="37"/>
    </row>
    <row r="1485" spans="1:10" x14ac:dyDescent="0.25">
      <c r="A1485">
        <v>35</v>
      </c>
      <c r="B1485">
        <v>38</v>
      </c>
      <c r="C1485" s="5" t="str">
        <f>VLOOKUP(A1485,'WinBUGS output'!A:C,3,FALSE)</f>
        <v>Psychoeducational group programme + TAU</v>
      </c>
      <c r="D1485" s="5" t="str">
        <f>VLOOKUP(B1485,'WinBUGS output'!A:C,3,FALSE)</f>
        <v>Wheel of wellness counselling</v>
      </c>
      <c r="E1485" s="5" t="str">
        <f>FIXED('WinBUGS output'!N1484,2)</f>
        <v>0.03</v>
      </c>
      <c r="F1485" s="5" t="str">
        <f>FIXED('WinBUGS output'!M1484,2)</f>
        <v>-0.64</v>
      </c>
      <c r="G1485" s="5" t="str">
        <f>FIXED('WinBUGS output'!O1484,2)</f>
        <v>0.70</v>
      </c>
      <c r="H1485" s="37"/>
      <c r="I1485" s="37"/>
      <c r="J1485" s="37"/>
    </row>
    <row r="1486" spans="1:10" x14ac:dyDescent="0.25">
      <c r="A1486">
        <v>35</v>
      </c>
      <c r="B1486">
        <v>39</v>
      </c>
      <c r="C1486" s="5" t="str">
        <f>VLOOKUP(A1486,'WinBUGS output'!A:C,3,FALSE)</f>
        <v>Psychoeducational group programme + TAU</v>
      </c>
      <c r="D1486" s="5" t="str">
        <f>VLOOKUP(B1486,'WinBUGS output'!A:C,3,FALSE)</f>
        <v>Problem solving individual + enhanced TAU</v>
      </c>
      <c r="E1486" s="5" t="str">
        <f>FIXED('WinBUGS output'!N1485,2)</f>
        <v>0.85</v>
      </c>
      <c r="F1486" s="5" t="str">
        <f>FIXED('WinBUGS output'!M1485,2)</f>
        <v>-0.01</v>
      </c>
      <c r="G1486" s="5" t="str">
        <f>FIXED('WinBUGS output'!O1485,2)</f>
        <v>1.77</v>
      </c>
      <c r="H1486" s="37"/>
      <c r="I1486" s="37"/>
      <c r="J1486" s="37"/>
    </row>
    <row r="1487" spans="1:10" x14ac:dyDescent="0.25">
      <c r="A1487">
        <v>35</v>
      </c>
      <c r="B1487">
        <v>40</v>
      </c>
      <c r="C1487" s="5" t="str">
        <f>VLOOKUP(A1487,'WinBUGS output'!A:C,3,FALSE)</f>
        <v>Psychoeducational group programme + TAU</v>
      </c>
      <c r="D1487" s="5" t="str">
        <f>VLOOKUP(B1487,'WinBUGS output'!A:C,3,FALSE)</f>
        <v>Behavioural activation (BA)</v>
      </c>
      <c r="E1487" s="5" t="str">
        <f>FIXED('WinBUGS output'!N1486,2)</f>
        <v>-0.70</v>
      </c>
      <c r="F1487" s="5" t="str">
        <f>FIXED('WinBUGS output'!M1486,2)</f>
        <v>-1.26</v>
      </c>
      <c r="G1487" s="5" t="str">
        <f>FIXED('WinBUGS output'!O1486,2)</f>
        <v>-0.12</v>
      </c>
      <c r="H1487" s="37"/>
      <c r="I1487" s="37"/>
      <c r="J1487" s="37"/>
    </row>
    <row r="1488" spans="1:10" x14ac:dyDescent="0.25">
      <c r="A1488">
        <v>35</v>
      </c>
      <c r="B1488">
        <v>41</v>
      </c>
      <c r="C1488" s="5" t="str">
        <f>VLOOKUP(A1488,'WinBUGS output'!A:C,3,FALSE)</f>
        <v>Psychoeducational group programme + TAU</v>
      </c>
      <c r="D1488" s="5" t="str">
        <f>VLOOKUP(B1488,'WinBUGS output'!A:C,3,FALSE)</f>
        <v>CBT individual (under 15 sessions)</v>
      </c>
      <c r="E1488" s="5" t="str">
        <f>FIXED('WinBUGS output'!N1487,2)</f>
        <v>-0.44</v>
      </c>
      <c r="F1488" s="5" t="str">
        <f>FIXED('WinBUGS output'!M1487,2)</f>
        <v>-0.97</v>
      </c>
      <c r="G1488" s="5" t="str">
        <f>FIXED('WinBUGS output'!O1487,2)</f>
        <v>0.11</v>
      </c>
      <c r="H1488" s="37"/>
      <c r="I1488" s="37"/>
      <c r="J1488" s="37"/>
    </row>
    <row r="1489" spans="1:10" x14ac:dyDescent="0.25">
      <c r="A1489">
        <v>35</v>
      </c>
      <c r="B1489">
        <v>42</v>
      </c>
      <c r="C1489" s="5" t="str">
        <f>VLOOKUP(A1489,'WinBUGS output'!A:C,3,FALSE)</f>
        <v>Psychoeducational group programme + TAU</v>
      </c>
      <c r="D1489" s="5" t="str">
        <f>VLOOKUP(B1489,'WinBUGS output'!A:C,3,FALSE)</f>
        <v>CBT individual (under 15 sessions) + TAU</v>
      </c>
      <c r="E1489" s="5" t="str">
        <f>FIXED('WinBUGS output'!N1488,2)</f>
        <v>-0.43</v>
      </c>
      <c r="F1489" s="5" t="str">
        <f>FIXED('WinBUGS output'!M1488,2)</f>
        <v>-0.98</v>
      </c>
      <c r="G1489" s="5" t="str">
        <f>FIXED('WinBUGS output'!O1488,2)</f>
        <v>0.13</v>
      </c>
      <c r="H1489" s="37"/>
      <c r="I1489" s="37"/>
      <c r="J1489" s="37"/>
    </row>
    <row r="1490" spans="1:10" x14ac:dyDescent="0.25">
      <c r="A1490">
        <v>35</v>
      </c>
      <c r="B1490">
        <v>43</v>
      </c>
      <c r="C1490" s="5" t="str">
        <f>VLOOKUP(A1490,'WinBUGS output'!A:C,3,FALSE)</f>
        <v>Psychoeducational group programme + TAU</v>
      </c>
      <c r="D1490" s="5" t="str">
        <f>VLOOKUP(B1490,'WinBUGS output'!A:C,3,FALSE)</f>
        <v>CBT individual (over 15 sessions)</v>
      </c>
      <c r="E1490" s="5" t="str">
        <f>FIXED('WinBUGS output'!N1489,2)</f>
        <v>-0.40</v>
      </c>
      <c r="F1490" s="5" t="str">
        <f>FIXED('WinBUGS output'!M1489,2)</f>
        <v>-0.88</v>
      </c>
      <c r="G1490" s="5" t="str">
        <f>FIXED('WinBUGS output'!O1489,2)</f>
        <v>0.10</v>
      </c>
      <c r="H1490" s="37"/>
      <c r="I1490" s="37"/>
      <c r="J1490" s="37"/>
    </row>
    <row r="1491" spans="1:10" x14ac:dyDescent="0.25">
      <c r="A1491">
        <v>35</v>
      </c>
      <c r="B1491">
        <v>44</v>
      </c>
      <c r="C1491" s="5" t="str">
        <f>VLOOKUP(A1491,'WinBUGS output'!A:C,3,FALSE)</f>
        <v>Psychoeducational group programme + TAU</v>
      </c>
      <c r="D1491" s="5" t="str">
        <f>VLOOKUP(B1491,'WinBUGS output'!A:C,3,FALSE)</f>
        <v>CBT individual (over 15 sessions) + TAU</v>
      </c>
      <c r="E1491" s="5" t="str">
        <f>FIXED('WinBUGS output'!N1490,2)</f>
        <v>0.28</v>
      </c>
      <c r="F1491" s="5" t="str">
        <f>FIXED('WinBUGS output'!M1490,2)</f>
        <v>-0.58</v>
      </c>
      <c r="G1491" s="5" t="str">
        <f>FIXED('WinBUGS output'!O1490,2)</f>
        <v>1.26</v>
      </c>
      <c r="H1491" s="37"/>
      <c r="I1491" s="37"/>
      <c r="J1491" s="37"/>
    </row>
    <row r="1492" spans="1:10" x14ac:dyDescent="0.25">
      <c r="A1492">
        <v>35</v>
      </c>
      <c r="B1492">
        <v>45</v>
      </c>
      <c r="C1492" s="5" t="str">
        <f>VLOOKUP(A1492,'WinBUGS output'!A:C,3,FALSE)</f>
        <v>Psychoeducational group programme + TAU</v>
      </c>
      <c r="D1492" s="5" t="str">
        <f>VLOOKUP(B1492,'WinBUGS output'!A:C,3,FALSE)</f>
        <v>Rational emotive behaviour therapy (REBT) individual</v>
      </c>
      <c r="E1492" s="5" t="str">
        <f>FIXED('WinBUGS output'!N1491,2)</f>
        <v>-0.39</v>
      </c>
      <c r="F1492" s="5" t="str">
        <f>FIXED('WinBUGS output'!M1491,2)</f>
        <v>-1.01</v>
      </c>
      <c r="G1492" s="5" t="str">
        <f>FIXED('WinBUGS output'!O1491,2)</f>
        <v>0.22</v>
      </c>
      <c r="H1492" s="37"/>
      <c r="I1492" s="37"/>
      <c r="J1492" s="37"/>
    </row>
    <row r="1493" spans="1:10" x14ac:dyDescent="0.25">
      <c r="A1493">
        <v>35</v>
      </c>
      <c r="B1493">
        <v>46</v>
      </c>
      <c r="C1493" s="5" t="str">
        <f>VLOOKUP(A1493,'WinBUGS output'!A:C,3,FALSE)</f>
        <v>Psychoeducational group programme + TAU</v>
      </c>
      <c r="D1493" s="5" t="str">
        <f>VLOOKUP(B1493,'WinBUGS output'!A:C,3,FALSE)</f>
        <v>Third-wave cognitive therapy individual</v>
      </c>
      <c r="E1493" s="5" t="str">
        <f>FIXED('WinBUGS output'!N1492,2)</f>
        <v>-0.51</v>
      </c>
      <c r="F1493" s="5" t="str">
        <f>FIXED('WinBUGS output'!M1492,2)</f>
        <v>-1.08</v>
      </c>
      <c r="G1493" s="5" t="str">
        <f>FIXED('WinBUGS output'!O1492,2)</f>
        <v>0.05</v>
      </c>
      <c r="H1493" s="37"/>
      <c r="I1493" s="37"/>
      <c r="J1493" s="37"/>
    </row>
    <row r="1494" spans="1:10" x14ac:dyDescent="0.25">
      <c r="A1494">
        <v>35</v>
      </c>
      <c r="B1494">
        <v>47</v>
      </c>
      <c r="C1494" s="5" t="str">
        <f>VLOOKUP(A1494,'WinBUGS output'!A:C,3,FALSE)</f>
        <v>Psychoeducational group programme + TAU</v>
      </c>
      <c r="D1494" s="5" t="str">
        <f>VLOOKUP(B1494,'WinBUGS output'!A:C,3,FALSE)</f>
        <v>Third-wave cognitive therapy individual + TAU</v>
      </c>
      <c r="E1494" s="5" t="str">
        <f>FIXED('WinBUGS output'!N1493,2)</f>
        <v>-0.50</v>
      </c>
      <c r="F1494" s="5" t="str">
        <f>FIXED('WinBUGS output'!M1493,2)</f>
        <v>-1.18</v>
      </c>
      <c r="G1494" s="5" t="str">
        <f>FIXED('WinBUGS output'!O1493,2)</f>
        <v>0.14</v>
      </c>
      <c r="H1494" s="37"/>
      <c r="I1494" s="37"/>
      <c r="J1494" s="37"/>
    </row>
    <row r="1495" spans="1:10" x14ac:dyDescent="0.25">
      <c r="A1495">
        <v>35</v>
      </c>
      <c r="B1495">
        <v>48</v>
      </c>
      <c r="C1495" s="5" t="str">
        <f>VLOOKUP(A1495,'WinBUGS output'!A:C,3,FALSE)</f>
        <v>Psychoeducational group programme + TAU</v>
      </c>
      <c r="D1495" s="5" t="str">
        <f>VLOOKUP(B1495,'WinBUGS output'!A:C,3,FALSE)</f>
        <v>CBT group (under 15 sessions)</v>
      </c>
      <c r="E1495" s="5" t="str">
        <f>FIXED('WinBUGS output'!N1494,2)</f>
        <v>-0.07</v>
      </c>
      <c r="F1495" s="5" t="str">
        <f>FIXED('WinBUGS output'!M1494,2)</f>
        <v>-0.64</v>
      </c>
      <c r="G1495" s="5" t="str">
        <f>FIXED('WinBUGS output'!O1494,2)</f>
        <v>0.50</v>
      </c>
      <c r="H1495" s="37"/>
      <c r="I1495" s="37"/>
      <c r="J1495" s="37"/>
    </row>
    <row r="1496" spans="1:10" x14ac:dyDescent="0.25">
      <c r="A1496">
        <v>35</v>
      </c>
      <c r="B1496">
        <v>49</v>
      </c>
      <c r="C1496" s="5" t="str">
        <f>VLOOKUP(A1496,'WinBUGS output'!A:C,3,FALSE)</f>
        <v>Psychoeducational group programme + TAU</v>
      </c>
      <c r="D1496" s="5" t="str">
        <f>VLOOKUP(B1496,'WinBUGS output'!A:C,3,FALSE)</f>
        <v>CBT group (under 15 sessions) + TAU</v>
      </c>
      <c r="E1496" s="5" t="str">
        <f>FIXED('WinBUGS output'!N1495,2)</f>
        <v>-0.14</v>
      </c>
      <c r="F1496" s="5" t="str">
        <f>FIXED('WinBUGS output'!M1495,2)</f>
        <v>-0.72</v>
      </c>
      <c r="G1496" s="5" t="str">
        <f>FIXED('WinBUGS output'!O1495,2)</f>
        <v>0.43</v>
      </c>
      <c r="H1496" s="37"/>
      <c r="I1496" s="37"/>
      <c r="J1496" s="37"/>
    </row>
    <row r="1497" spans="1:10" x14ac:dyDescent="0.25">
      <c r="A1497">
        <v>35</v>
      </c>
      <c r="B1497">
        <v>50</v>
      </c>
      <c r="C1497" s="5" t="str">
        <f>VLOOKUP(A1497,'WinBUGS output'!A:C,3,FALSE)</f>
        <v>Psychoeducational group programme + TAU</v>
      </c>
      <c r="D1497" s="5" t="str">
        <f>VLOOKUP(B1497,'WinBUGS output'!A:C,3,FALSE)</f>
        <v>Coping with Depression course (group)</v>
      </c>
      <c r="E1497" s="5" t="str">
        <f>FIXED('WinBUGS output'!N1496,2)</f>
        <v>0.05</v>
      </c>
      <c r="F1497" s="5" t="str">
        <f>FIXED('WinBUGS output'!M1496,2)</f>
        <v>-0.50</v>
      </c>
      <c r="G1497" s="5" t="str">
        <f>FIXED('WinBUGS output'!O1496,2)</f>
        <v>0.65</v>
      </c>
      <c r="H1497" s="37"/>
      <c r="I1497" s="37"/>
      <c r="J1497" s="37"/>
    </row>
    <row r="1498" spans="1:10" x14ac:dyDescent="0.25">
      <c r="A1498">
        <v>35</v>
      </c>
      <c r="B1498">
        <v>51</v>
      </c>
      <c r="C1498" s="5" t="str">
        <f>VLOOKUP(A1498,'WinBUGS output'!A:C,3,FALSE)</f>
        <v>Psychoeducational group programme + TAU</v>
      </c>
      <c r="D1498" s="5" t="str">
        <f>VLOOKUP(B1498,'WinBUGS output'!A:C,3,FALSE)</f>
        <v>Third-wave cognitive therapy group</v>
      </c>
      <c r="E1498" s="5" t="str">
        <f>FIXED('WinBUGS output'!N1497,2)</f>
        <v>0.05</v>
      </c>
      <c r="F1498" s="5" t="str">
        <f>FIXED('WinBUGS output'!M1497,2)</f>
        <v>-0.48</v>
      </c>
      <c r="G1498" s="5" t="str">
        <f>FIXED('WinBUGS output'!O1497,2)</f>
        <v>0.61</v>
      </c>
      <c r="H1498" s="37"/>
      <c r="I1498" s="37"/>
      <c r="J1498" s="37"/>
    </row>
    <row r="1499" spans="1:10" x14ac:dyDescent="0.25">
      <c r="A1499">
        <v>35</v>
      </c>
      <c r="B1499">
        <v>52</v>
      </c>
      <c r="C1499" s="5" t="str">
        <f>VLOOKUP(A1499,'WinBUGS output'!A:C,3,FALSE)</f>
        <v>Psychoeducational group programme + TAU</v>
      </c>
      <c r="D1499" s="5" t="str">
        <f>VLOOKUP(B1499,'WinBUGS output'!A:C,3,FALSE)</f>
        <v>Third-wave cognitive therapy group + TAU</v>
      </c>
      <c r="E1499" s="5" t="str">
        <f>FIXED('WinBUGS output'!N1498,2)</f>
        <v>-0.05</v>
      </c>
      <c r="F1499" s="5" t="str">
        <f>FIXED('WinBUGS output'!M1498,2)</f>
        <v>-0.70</v>
      </c>
      <c r="G1499" s="5" t="str">
        <f>FIXED('WinBUGS output'!O1498,2)</f>
        <v>0.60</v>
      </c>
      <c r="H1499" s="37"/>
      <c r="I1499" s="37"/>
      <c r="J1499" s="37"/>
    </row>
    <row r="1500" spans="1:10" x14ac:dyDescent="0.25">
      <c r="A1500">
        <v>35</v>
      </c>
      <c r="B1500">
        <v>53</v>
      </c>
      <c r="C1500" s="5" t="str">
        <f>VLOOKUP(A1500,'WinBUGS output'!A:C,3,FALSE)</f>
        <v>Psychoeducational group programme + TAU</v>
      </c>
      <c r="D1500" s="5" t="str">
        <f>VLOOKUP(B1500,'WinBUGS output'!A:C,3,FALSE)</f>
        <v>CBT individual (over 15 sessions) + any TCA</v>
      </c>
      <c r="E1500" s="5" t="str">
        <f>FIXED('WinBUGS output'!N1499,2)</f>
        <v>-0.60</v>
      </c>
      <c r="F1500" s="5" t="str">
        <f>FIXED('WinBUGS output'!M1499,2)</f>
        <v>-1.23</v>
      </c>
      <c r="G1500" s="5" t="str">
        <f>FIXED('WinBUGS output'!O1499,2)</f>
        <v>0.05</v>
      </c>
      <c r="H1500" s="37"/>
      <c r="I1500" s="37"/>
      <c r="J1500" s="37"/>
    </row>
    <row r="1501" spans="1:10" x14ac:dyDescent="0.25">
      <c r="A1501">
        <v>35</v>
      </c>
      <c r="B1501">
        <v>54</v>
      </c>
      <c r="C1501" s="5" t="str">
        <f>VLOOKUP(A1501,'WinBUGS output'!A:C,3,FALSE)</f>
        <v>Psychoeducational group programme + TAU</v>
      </c>
      <c r="D1501" s="5" t="str">
        <f>VLOOKUP(B1501,'WinBUGS output'!A:C,3,FALSE)</f>
        <v>CBT individual (over 15 sessions) + imipramine</v>
      </c>
      <c r="E1501" s="5" t="str">
        <f>FIXED('WinBUGS output'!N1500,2)</f>
        <v>-0.64</v>
      </c>
      <c r="F1501" s="5" t="str">
        <f>FIXED('WinBUGS output'!M1500,2)</f>
        <v>-1.34</v>
      </c>
      <c r="G1501" s="5" t="str">
        <f>FIXED('WinBUGS output'!O1500,2)</f>
        <v>0.06</v>
      </c>
      <c r="H1501" s="37"/>
      <c r="I1501" s="37"/>
      <c r="J1501" s="37"/>
    </row>
    <row r="1502" spans="1:10" x14ac:dyDescent="0.25">
      <c r="A1502">
        <v>35</v>
      </c>
      <c r="B1502">
        <v>55</v>
      </c>
      <c r="C1502" s="5" t="str">
        <f>VLOOKUP(A1502,'WinBUGS output'!A:C,3,FALSE)</f>
        <v>Psychoeducational group programme + TAU</v>
      </c>
      <c r="D1502" s="5" t="str">
        <f>VLOOKUP(B1502,'WinBUGS output'!A:C,3,FALSE)</f>
        <v>Supportive psychotherapy + any SSRI</v>
      </c>
      <c r="E1502" s="5" t="str">
        <f>FIXED('WinBUGS output'!N1501,2)</f>
        <v>-1.17</v>
      </c>
      <c r="F1502" s="5" t="str">
        <f>FIXED('WinBUGS output'!M1501,2)</f>
        <v>-2.69</v>
      </c>
      <c r="G1502" s="5" t="str">
        <f>FIXED('WinBUGS output'!O1501,2)</f>
        <v>0.36</v>
      </c>
      <c r="H1502" s="37"/>
      <c r="I1502" s="37"/>
      <c r="J1502" s="37"/>
    </row>
    <row r="1503" spans="1:10" x14ac:dyDescent="0.25">
      <c r="A1503">
        <v>35</v>
      </c>
      <c r="B1503">
        <v>56</v>
      </c>
      <c r="C1503" s="5" t="str">
        <f>VLOOKUP(A1503,'WinBUGS output'!A:C,3,FALSE)</f>
        <v>Psychoeducational group programme + TAU</v>
      </c>
      <c r="D1503" s="5" t="str">
        <f>VLOOKUP(B1503,'WinBUGS output'!A:C,3,FALSE)</f>
        <v>Interpersonal psychotherapy (IPT) + any AD</v>
      </c>
      <c r="E1503" s="5" t="str">
        <f>FIXED('WinBUGS output'!N1502,2)</f>
        <v>-1.29</v>
      </c>
      <c r="F1503" s="5" t="str">
        <f>FIXED('WinBUGS output'!M1502,2)</f>
        <v>-2.06</v>
      </c>
      <c r="G1503" s="5" t="str">
        <f>FIXED('WinBUGS output'!O1502,2)</f>
        <v>-0.50</v>
      </c>
      <c r="H1503" s="37"/>
      <c r="I1503" s="37"/>
      <c r="J1503" s="37"/>
    </row>
    <row r="1504" spans="1:10" x14ac:dyDescent="0.25">
      <c r="A1504">
        <v>35</v>
      </c>
      <c r="B1504">
        <v>57</v>
      </c>
      <c r="C1504" s="5" t="str">
        <f>VLOOKUP(A1504,'WinBUGS output'!A:C,3,FALSE)</f>
        <v>Psychoeducational group programme + TAU</v>
      </c>
      <c r="D1504" s="5" t="str">
        <f>VLOOKUP(B1504,'WinBUGS output'!A:C,3,FALSE)</f>
        <v>Short-term psychodynamic psychotherapy individual + Any AD</v>
      </c>
      <c r="E1504" s="5" t="str">
        <f>FIXED('WinBUGS output'!N1503,2)</f>
        <v>-0.95</v>
      </c>
      <c r="F1504" s="5" t="str">
        <f>FIXED('WinBUGS output'!M1503,2)</f>
        <v>-1.71</v>
      </c>
      <c r="G1504" s="5" t="str">
        <f>FIXED('WinBUGS output'!O1503,2)</f>
        <v>-0.17</v>
      </c>
      <c r="H1504" s="37"/>
      <c r="I1504" s="37"/>
      <c r="J1504" s="37"/>
    </row>
    <row r="1505" spans="1:10" x14ac:dyDescent="0.25">
      <c r="A1505">
        <v>35</v>
      </c>
      <c r="B1505">
        <v>58</v>
      </c>
      <c r="C1505" s="5" t="str">
        <f>VLOOKUP(A1505,'WinBUGS output'!A:C,3,FALSE)</f>
        <v>Psychoeducational group programme + TAU</v>
      </c>
      <c r="D1505" s="5" t="str">
        <f>VLOOKUP(B1505,'WinBUGS output'!A:C,3,FALSE)</f>
        <v>Short-term psychodynamic psychotherapy individual + any SSRI</v>
      </c>
      <c r="E1505" s="5" t="str">
        <f>FIXED('WinBUGS output'!N1504,2)</f>
        <v>-0.94</v>
      </c>
      <c r="F1505" s="5" t="str">
        <f>FIXED('WinBUGS output'!M1504,2)</f>
        <v>-2.22</v>
      </c>
      <c r="G1505" s="5" t="str">
        <f>FIXED('WinBUGS output'!O1504,2)</f>
        <v>0.33</v>
      </c>
      <c r="H1505" s="37"/>
      <c r="I1505" s="37"/>
      <c r="J1505" s="37"/>
    </row>
    <row r="1506" spans="1:10" x14ac:dyDescent="0.25">
      <c r="A1506">
        <v>35</v>
      </c>
      <c r="B1506">
        <v>59</v>
      </c>
      <c r="C1506" s="5" t="str">
        <f>VLOOKUP(A1506,'WinBUGS output'!A:C,3,FALSE)</f>
        <v>Psychoeducational group programme + TAU</v>
      </c>
      <c r="D1506" s="5" t="str">
        <f>VLOOKUP(B1506,'WinBUGS output'!A:C,3,FALSE)</f>
        <v>CBT individual (over 15 sessions) + Pill placebo</v>
      </c>
      <c r="E1506" s="5" t="str">
        <f>FIXED('WinBUGS output'!N1505,2)</f>
        <v>-1.13</v>
      </c>
      <c r="F1506" s="5" t="str">
        <f>FIXED('WinBUGS output'!M1505,2)</f>
        <v>-1.91</v>
      </c>
      <c r="G1506" s="5" t="str">
        <f>FIXED('WinBUGS output'!O1505,2)</f>
        <v>-0.34</v>
      </c>
      <c r="H1506" s="37"/>
      <c r="I1506" s="37"/>
      <c r="J1506" s="37"/>
    </row>
    <row r="1507" spans="1:10" x14ac:dyDescent="0.25">
      <c r="A1507">
        <v>35</v>
      </c>
      <c r="B1507">
        <v>60</v>
      </c>
      <c r="C1507" s="5" t="str">
        <f>VLOOKUP(A1507,'WinBUGS output'!A:C,3,FALSE)</f>
        <v>Psychoeducational group programme + TAU</v>
      </c>
      <c r="D1507" s="5" t="str">
        <f>VLOOKUP(B1507,'WinBUGS output'!A:C,3,FALSE)</f>
        <v>Exercise + Sertraline</v>
      </c>
      <c r="E1507" s="5" t="str">
        <f>FIXED('WinBUGS output'!N1506,2)</f>
        <v>-0.93</v>
      </c>
      <c r="F1507" s="5" t="str">
        <f>FIXED('WinBUGS output'!M1506,2)</f>
        <v>-1.69</v>
      </c>
      <c r="G1507" s="5" t="str">
        <f>FIXED('WinBUGS output'!O1506,2)</f>
        <v>-0.16</v>
      </c>
      <c r="H1507" s="37"/>
      <c r="I1507" s="37"/>
      <c r="J1507" s="37"/>
    </row>
    <row r="1508" spans="1:10" x14ac:dyDescent="0.25">
      <c r="A1508">
        <v>35</v>
      </c>
      <c r="B1508">
        <v>61</v>
      </c>
      <c r="C1508" s="5" t="str">
        <f>VLOOKUP(A1508,'WinBUGS output'!A:C,3,FALSE)</f>
        <v>Psychoeducational group programme + TAU</v>
      </c>
      <c r="D1508" s="5" t="str">
        <f>VLOOKUP(B1508,'WinBUGS output'!A:C,3,FALSE)</f>
        <v>Cognitive bibliotherapy + escitalopram</v>
      </c>
      <c r="E1508" s="5" t="str">
        <f>FIXED('WinBUGS output'!N1507,2)</f>
        <v>-0.08</v>
      </c>
      <c r="F1508" s="5" t="str">
        <f>FIXED('WinBUGS output'!M1507,2)</f>
        <v>-0.88</v>
      </c>
      <c r="G1508" s="5" t="str">
        <f>FIXED('WinBUGS output'!O1507,2)</f>
        <v>0.73</v>
      </c>
      <c r="H1508" s="37"/>
      <c r="I1508" s="37"/>
      <c r="J1508" s="37"/>
    </row>
    <row r="1509" spans="1:10" x14ac:dyDescent="0.25">
      <c r="A1509">
        <v>36</v>
      </c>
      <c r="B1509">
        <v>37</v>
      </c>
      <c r="C1509" s="5" t="str">
        <f>VLOOKUP(A1509,'WinBUGS output'!A:C,3,FALSE)</f>
        <v>Interpersonal psychotherapy (IPT)</v>
      </c>
      <c r="D1509" s="5" t="str">
        <f>VLOOKUP(B1509,'WinBUGS output'!A:C,3,FALSE)</f>
        <v>Non-directive counselling</v>
      </c>
      <c r="E1509" s="5" t="str">
        <f>FIXED('WinBUGS output'!N1508,2)</f>
        <v>0.01</v>
      </c>
      <c r="F1509" s="5" t="str">
        <f>FIXED('WinBUGS output'!M1508,2)</f>
        <v>-0.38</v>
      </c>
      <c r="G1509" s="5" t="str">
        <f>FIXED('WinBUGS output'!O1508,2)</f>
        <v>0.40</v>
      </c>
      <c r="H1509" s="37" t="s">
        <v>2521</v>
      </c>
      <c r="I1509" s="37" t="s">
        <v>2683</v>
      </c>
      <c r="J1509" s="37" t="s">
        <v>2684</v>
      </c>
    </row>
    <row r="1510" spans="1:10" x14ac:dyDescent="0.25">
      <c r="A1510">
        <v>36</v>
      </c>
      <c r="B1510">
        <v>38</v>
      </c>
      <c r="C1510" s="5" t="str">
        <f>VLOOKUP(A1510,'WinBUGS output'!A:C,3,FALSE)</f>
        <v>Interpersonal psychotherapy (IPT)</v>
      </c>
      <c r="D1510" s="5" t="str">
        <f>VLOOKUP(B1510,'WinBUGS output'!A:C,3,FALSE)</f>
        <v>Wheel of wellness counselling</v>
      </c>
      <c r="E1510" s="5" t="str">
        <f>FIXED('WinBUGS output'!N1509,2)</f>
        <v>0.06</v>
      </c>
      <c r="F1510" s="5" t="str">
        <f>FIXED('WinBUGS output'!M1509,2)</f>
        <v>-0.50</v>
      </c>
      <c r="G1510" s="5" t="str">
        <f>FIXED('WinBUGS output'!O1509,2)</f>
        <v>0.62</v>
      </c>
      <c r="H1510" s="37"/>
      <c r="I1510" s="37"/>
      <c r="J1510" s="37"/>
    </row>
    <row r="1511" spans="1:10" x14ac:dyDescent="0.25">
      <c r="A1511">
        <v>36</v>
      </c>
      <c r="B1511">
        <v>39</v>
      </c>
      <c r="C1511" s="5" t="str">
        <f>VLOOKUP(A1511,'WinBUGS output'!A:C,3,FALSE)</f>
        <v>Interpersonal psychotherapy (IPT)</v>
      </c>
      <c r="D1511" s="5" t="str">
        <f>VLOOKUP(B1511,'WinBUGS output'!A:C,3,FALSE)</f>
        <v>Problem solving individual + enhanced TAU</v>
      </c>
      <c r="E1511" s="5" t="str">
        <f>FIXED('WinBUGS output'!N1510,2)</f>
        <v>0.88</v>
      </c>
      <c r="F1511" s="5" t="str">
        <f>FIXED('WinBUGS output'!M1510,2)</f>
        <v>0.10</v>
      </c>
      <c r="G1511" s="5" t="str">
        <f>FIXED('WinBUGS output'!O1510,2)</f>
        <v>1.73</v>
      </c>
      <c r="H1511" s="37"/>
      <c r="I1511" s="37"/>
      <c r="J1511" s="37"/>
    </row>
    <row r="1512" spans="1:10" x14ac:dyDescent="0.25">
      <c r="A1512">
        <v>36</v>
      </c>
      <c r="B1512">
        <v>40</v>
      </c>
      <c r="C1512" s="5" t="str">
        <f>VLOOKUP(A1512,'WinBUGS output'!A:C,3,FALSE)</f>
        <v>Interpersonal psychotherapy (IPT)</v>
      </c>
      <c r="D1512" s="5" t="str">
        <f>VLOOKUP(B1512,'WinBUGS output'!A:C,3,FALSE)</f>
        <v>Behavioural activation (BA)</v>
      </c>
      <c r="E1512" s="5" t="str">
        <f>FIXED('WinBUGS output'!N1511,2)</f>
        <v>-0.67</v>
      </c>
      <c r="F1512" s="5" t="str">
        <f>FIXED('WinBUGS output'!M1511,2)</f>
        <v>-1.10</v>
      </c>
      <c r="G1512" s="5" t="str">
        <f>FIXED('WinBUGS output'!O1511,2)</f>
        <v>-0.24</v>
      </c>
      <c r="H1512" s="37"/>
      <c r="I1512" s="37"/>
      <c r="J1512" s="37"/>
    </row>
    <row r="1513" spans="1:10" x14ac:dyDescent="0.25">
      <c r="A1513">
        <v>36</v>
      </c>
      <c r="B1513">
        <v>41</v>
      </c>
      <c r="C1513" s="5" t="str">
        <f>VLOOKUP(A1513,'WinBUGS output'!A:C,3,FALSE)</f>
        <v>Interpersonal psychotherapy (IPT)</v>
      </c>
      <c r="D1513" s="5" t="str">
        <f>VLOOKUP(B1513,'WinBUGS output'!A:C,3,FALSE)</f>
        <v>CBT individual (under 15 sessions)</v>
      </c>
      <c r="E1513" s="5" t="str">
        <f>FIXED('WinBUGS output'!N1512,2)</f>
        <v>-0.40</v>
      </c>
      <c r="F1513" s="5" t="str">
        <f>FIXED('WinBUGS output'!M1512,2)</f>
        <v>-0.81</v>
      </c>
      <c r="G1513" s="5" t="str">
        <f>FIXED('WinBUGS output'!O1512,2)</f>
        <v>0.00</v>
      </c>
      <c r="H1513" s="37"/>
      <c r="I1513" s="37"/>
      <c r="J1513" s="37"/>
    </row>
    <row r="1514" spans="1:10" x14ac:dyDescent="0.25">
      <c r="A1514">
        <v>36</v>
      </c>
      <c r="B1514">
        <v>42</v>
      </c>
      <c r="C1514" s="5" t="str">
        <f>VLOOKUP(A1514,'WinBUGS output'!A:C,3,FALSE)</f>
        <v>Interpersonal psychotherapy (IPT)</v>
      </c>
      <c r="D1514" s="5" t="str">
        <f>VLOOKUP(B1514,'WinBUGS output'!A:C,3,FALSE)</f>
        <v>CBT individual (under 15 sessions) + TAU</v>
      </c>
      <c r="E1514" s="5" t="str">
        <f>FIXED('WinBUGS output'!N1513,2)</f>
        <v>-0.40</v>
      </c>
      <c r="F1514" s="5" t="str">
        <f>FIXED('WinBUGS output'!M1513,2)</f>
        <v>-0.83</v>
      </c>
      <c r="G1514" s="5" t="str">
        <f>FIXED('WinBUGS output'!O1513,2)</f>
        <v>0.03</v>
      </c>
      <c r="H1514" s="37"/>
      <c r="I1514" s="37"/>
      <c r="J1514" s="37"/>
    </row>
    <row r="1515" spans="1:10" x14ac:dyDescent="0.25">
      <c r="A1515">
        <v>36</v>
      </c>
      <c r="B1515">
        <v>43</v>
      </c>
      <c r="C1515" s="5" t="str">
        <f>VLOOKUP(A1515,'WinBUGS output'!A:C,3,FALSE)</f>
        <v>Interpersonal psychotherapy (IPT)</v>
      </c>
      <c r="D1515" s="5" t="str">
        <f>VLOOKUP(B1515,'WinBUGS output'!A:C,3,FALSE)</f>
        <v>CBT individual (over 15 sessions)</v>
      </c>
      <c r="E1515" s="5" t="str">
        <f>FIXED('WinBUGS output'!N1514,2)</f>
        <v>-0.37</v>
      </c>
      <c r="F1515" s="5" t="str">
        <f>FIXED('WinBUGS output'!M1514,2)</f>
        <v>-0.63</v>
      </c>
      <c r="G1515" s="5" t="str">
        <f>FIXED('WinBUGS output'!O1514,2)</f>
        <v>-0.11</v>
      </c>
      <c r="H1515" s="37" t="s">
        <v>2685</v>
      </c>
      <c r="I1515" s="37" t="s">
        <v>2531</v>
      </c>
      <c r="J1515" s="37" t="s">
        <v>2523</v>
      </c>
    </row>
    <row r="1516" spans="1:10" x14ac:dyDescent="0.25">
      <c r="A1516">
        <v>36</v>
      </c>
      <c r="B1516">
        <v>44</v>
      </c>
      <c r="C1516" s="5" t="str">
        <f>VLOOKUP(A1516,'WinBUGS output'!A:C,3,FALSE)</f>
        <v>Interpersonal psychotherapy (IPT)</v>
      </c>
      <c r="D1516" s="5" t="str">
        <f>VLOOKUP(B1516,'WinBUGS output'!A:C,3,FALSE)</f>
        <v>CBT individual (over 15 sessions) + TAU</v>
      </c>
      <c r="E1516" s="5" t="str">
        <f>FIXED('WinBUGS output'!N1515,2)</f>
        <v>0.31</v>
      </c>
      <c r="F1516" s="5" t="str">
        <f>FIXED('WinBUGS output'!M1515,2)</f>
        <v>-0.45</v>
      </c>
      <c r="G1516" s="5" t="str">
        <f>FIXED('WinBUGS output'!O1515,2)</f>
        <v>1.23</v>
      </c>
      <c r="H1516" s="37"/>
      <c r="I1516" s="37"/>
      <c r="J1516" s="37"/>
    </row>
    <row r="1517" spans="1:10" x14ac:dyDescent="0.25">
      <c r="A1517">
        <v>36</v>
      </c>
      <c r="B1517">
        <v>45</v>
      </c>
      <c r="C1517" s="5" t="str">
        <f>VLOOKUP(A1517,'WinBUGS output'!A:C,3,FALSE)</f>
        <v>Interpersonal psychotherapy (IPT)</v>
      </c>
      <c r="D1517" s="5" t="str">
        <f>VLOOKUP(B1517,'WinBUGS output'!A:C,3,FALSE)</f>
        <v>Rational emotive behaviour therapy (REBT) individual</v>
      </c>
      <c r="E1517" s="5" t="str">
        <f>FIXED('WinBUGS output'!N1516,2)</f>
        <v>-0.36</v>
      </c>
      <c r="F1517" s="5" t="str">
        <f>FIXED('WinBUGS output'!M1516,2)</f>
        <v>-0.84</v>
      </c>
      <c r="G1517" s="5" t="str">
        <f>FIXED('WinBUGS output'!O1516,2)</f>
        <v>0.12</v>
      </c>
      <c r="H1517" s="37"/>
      <c r="I1517" s="37"/>
      <c r="J1517" s="37"/>
    </row>
    <row r="1518" spans="1:10" x14ac:dyDescent="0.25">
      <c r="A1518">
        <v>36</v>
      </c>
      <c r="B1518">
        <v>46</v>
      </c>
      <c r="C1518" s="5" t="str">
        <f>VLOOKUP(A1518,'WinBUGS output'!A:C,3,FALSE)</f>
        <v>Interpersonal psychotherapy (IPT)</v>
      </c>
      <c r="D1518" s="5" t="str">
        <f>VLOOKUP(B1518,'WinBUGS output'!A:C,3,FALSE)</f>
        <v>Third-wave cognitive therapy individual</v>
      </c>
      <c r="E1518" s="5" t="str">
        <f>FIXED('WinBUGS output'!N1517,2)</f>
        <v>-0.48</v>
      </c>
      <c r="F1518" s="5" t="str">
        <f>FIXED('WinBUGS output'!M1517,2)</f>
        <v>-0.93</v>
      </c>
      <c r="G1518" s="5" t="str">
        <f>FIXED('WinBUGS output'!O1517,2)</f>
        <v>-0.05</v>
      </c>
      <c r="H1518" s="37"/>
      <c r="I1518" s="37"/>
      <c r="J1518" s="37"/>
    </row>
    <row r="1519" spans="1:10" x14ac:dyDescent="0.25">
      <c r="A1519">
        <v>36</v>
      </c>
      <c r="B1519">
        <v>47</v>
      </c>
      <c r="C1519" s="5" t="str">
        <f>VLOOKUP(A1519,'WinBUGS output'!A:C,3,FALSE)</f>
        <v>Interpersonal psychotherapy (IPT)</v>
      </c>
      <c r="D1519" s="5" t="str">
        <f>VLOOKUP(B1519,'WinBUGS output'!A:C,3,FALSE)</f>
        <v>Third-wave cognitive therapy individual + TAU</v>
      </c>
      <c r="E1519" s="5" t="str">
        <f>FIXED('WinBUGS output'!N1518,2)</f>
        <v>-0.47</v>
      </c>
      <c r="F1519" s="5" t="str">
        <f>FIXED('WinBUGS output'!M1518,2)</f>
        <v>-1.06</v>
      </c>
      <c r="G1519" s="5" t="str">
        <f>FIXED('WinBUGS output'!O1518,2)</f>
        <v>0.06</v>
      </c>
      <c r="H1519" s="37"/>
      <c r="I1519" s="37"/>
      <c r="J1519" s="37"/>
    </row>
    <row r="1520" spans="1:10" x14ac:dyDescent="0.25">
      <c r="A1520">
        <v>36</v>
      </c>
      <c r="B1520">
        <v>48</v>
      </c>
      <c r="C1520" s="5" t="str">
        <f>VLOOKUP(A1520,'WinBUGS output'!A:C,3,FALSE)</f>
        <v>Interpersonal psychotherapy (IPT)</v>
      </c>
      <c r="D1520" s="5" t="str">
        <f>VLOOKUP(B1520,'WinBUGS output'!A:C,3,FALSE)</f>
        <v>CBT group (under 15 sessions)</v>
      </c>
      <c r="E1520" s="5" t="str">
        <f>FIXED('WinBUGS output'!N1519,2)</f>
        <v>-0.04</v>
      </c>
      <c r="F1520" s="5" t="str">
        <f>FIXED('WinBUGS output'!M1519,2)</f>
        <v>-0.49</v>
      </c>
      <c r="G1520" s="5" t="str">
        <f>FIXED('WinBUGS output'!O1519,2)</f>
        <v>0.40</v>
      </c>
      <c r="H1520" s="37"/>
      <c r="I1520" s="37"/>
      <c r="J1520" s="37"/>
    </row>
    <row r="1521" spans="1:10" x14ac:dyDescent="0.25">
      <c r="A1521">
        <v>36</v>
      </c>
      <c r="B1521">
        <v>49</v>
      </c>
      <c r="C1521" s="5" t="str">
        <f>VLOOKUP(A1521,'WinBUGS output'!A:C,3,FALSE)</f>
        <v>Interpersonal psychotherapy (IPT)</v>
      </c>
      <c r="D1521" s="5" t="str">
        <f>VLOOKUP(B1521,'WinBUGS output'!A:C,3,FALSE)</f>
        <v>CBT group (under 15 sessions) + TAU</v>
      </c>
      <c r="E1521" s="5" t="str">
        <f>FIXED('WinBUGS output'!N1520,2)</f>
        <v>-0.10</v>
      </c>
      <c r="F1521" s="5" t="str">
        <f>FIXED('WinBUGS output'!M1520,2)</f>
        <v>-0.58</v>
      </c>
      <c r="G1521" s="5" t="str">
        <f>FIXED('WinBUGS output'!O1520,2)</f>
        <v>0.34</v>
      </c>
      <c r="H1521" s="37"/>
      <c r="I1521" s="37"/>
      <c r="J1521" s="37"/>
    </row>
    <row r="1522" spans="1:10" x14ac:dyDescent="0.25">
      <c r="A1522">
        <v>36</v>
      </c>
      <c r="B1522">
        <v>50</v>
      </c>
      <c r="C1522" s="5" t="str">
        <f>VLOOKUP(A1522,'WinBUGS output'!A:C,3,FALSE)</f>
        <v>Interpersonal psychotherapy (IPT)</v>
      </c>
      <c r="D1522" s="5" t="str">
        <f>VLOOKUP(B1522,'WinBUGS output'!A:C,3,FALSE)</f>
        <v>Coping with Depression course (group)</v>
      </c>
      <c r="E1522" s="5" t="str">
        <f>FIXED('WinBUGS output'!N1521,2)</f>
        <v>0.08</v>
      </c>
      <c r="F1522" s="5" t="str">
        <f>FIXED('WinBUGS output'!M1521,2)</f>
        <v>-0.37</v>
      </c>
      <c r="G1522" s="5" t="str">
        <f>FIXED('WinBUGS output'!O1521,2)</f>
        <v>0.58</v>
      </c>
      <c r="H1522" s="37"/>
      <c r="I1522" s="37"/>
      <c r="J1522" s="37"/>
    </row>
    <row r="1523" spans="1:10" x14ac:dyDescent="0.25">
      <c r="A1523">
        <v>36</v>
      </c>
      <c r="B1523">
        <v>51</v>
      </c>
      <c r="C1523" s="5" t="str">
        <f>VLOOKUP(A1523,'WinBUGS output'!A:C,3,FALSE)</f>
        <v>Interpersonal psychotherapy (IPT)</v>
      </c>
      <c r="D1523" s="5" t="str">
        <f>VLOOKUP(B1523,'WinBUGS output'!A:C,3,FALSE)</f>
        <v>Third-wave cognitive therapy group</v>
      </c>
      <c r="E1523" s="5" t="str">
        <f>FIXED('WinBUGS output'!N1522,2)</f>
        <v>0.08</v>
      </c>
      <c r="F1523" s="5" t="str">
        <f>FIXED('WinBUGS output'!M1522,2)</f>
        <v>-0.34</v>
      </c>
      <c r="G1523" s="5" t="str">
        <f>FIXED('WinBUGS output'!O1522,2)</f>
        <v>0.53</v>
      </c>
      <c r="H1523" s="37"/>
      <c r="I1523" s="37"/>
      <c r="J1523" s="37"/>
    </row>
    <row r="1524" spans="1:10" x14ac:dyDescent="0.25">
      <c r="A1524">
        <v>36</v>
      </c>
      <c r="B1524">
        <v>52</v>
      </c>
      <c r="C1524" s="5" t="str">
        <f>VLOOKUP(A1524,'WinBUGS output'!A:C,3,FALSE)</f>
        <v>Interpersonal psychotherapy (IPT)</v>
      </c>
      <c r="D1524" s="5" t="str">
        <f>VLOOKUP(B1524,'WinBUGS output'!A:C,3,FALSE)</f>
        <v>Third-wave cognitive therapy group + TAU</v>
      </c>
      <c r="E1524" s="5" t="str">
        <f>FIXED('WinBUGS output'!N1523,2)</f>
        <v>-0.02</v>
      </c>
      <c r="F1524" s="5" t="str">
        <f>FIXED('WinBUGS output'!M1523,2)</f>
        <v>-0.58</v>
      </c>
      <c r="G1524" s="5" t="str">
        <f>FIXED('WinBUGS output'!O1523,2)</f>
        <v>0.53</v>
      </c>
      <c r="H1524" s="37"/>
      <c r="I1524" s="37"/>
      <c r="J1524" s="37"/>
    </row>
    <row r="1525" spans="1:10" x14ac:dyDescent="0.25">
      <c r="A1525">
        <v>36</v>
      </c>
      <c r="B1525">
        <v>53</v>
      </c>
      <c r="C1525" s="5" t="str">
        <f>VLOOKUP(A1525,'WinBUGS output'!A:C,3,FALSE)</f>
        <v>Interpersonal psychotherapy (IPT)</v>
      </c>
      <c r="D1525" s="5" t="str">
        <f>VLOOKUP(B1525,'WinBUGS output'!A:C,3,FALSE)</f>
        <v>CBT individual (over 15 sessions) + any TCA</v>
      </c>
      <c r="E1525" s="5" t="str">
        <f>FIXED('WinBUGS output'!N1524,2)</f>
        <v>-0.57</v>
      </c>
      <c r="F1525" s="5" t="str">
        <f>FIXED('WinBUGS output'!M1524,2)</f>
        <v>-1.06</v>
      </c>
      <c r="G1525" s="5" t="str">
        <f>FIXED('WinBUGS output'!O1524,2)</f>
        <v>-0.07</v>
      </c>
      <c r="H1525" s="37"/>
      <c r="I1525" s="37"/>
      <c r="J1525" s="37"/>
    </row>
    <row r="1526" spans="1:10" x14ac:dyDescent="0.25">
      <c r="A1526">
        <v>36</v>
      </c>
      <c r="B1526">
        <v>54</v>
      </c>
      <c r="C1526" s="5" t="str">
        <f>VLOOKUP(A1526,'WinBUGS output'!A:C,3,FALSE)</f>
        <v>Interpersonal psychotherapy (IPT)</v>
      </c>
      <c r="D1526" s="5" t="str">
        <f>VLOOKUP(B1526,'WinBUGS output'!A:C,3,FALSE)</f>
        <v>CBT individual (over 15 sessions) + imipramine</v>
      </c>
      <c r="E1526" s="5" t="str">
        <f>FIXED('WinBUGS output'!N1525,2)</f>
        <v>-0.61</v>
      </c>
      <c r="F1526" s="5" t="str">
        <f>FIXED('WinBUGS output'!M1525,2)</f>
        <v>-1.19</v>
      </c>
      <c r="G1526" s="5" t="str">
        <f>FIXED('WinBUGS output'!O1525,2)</f>
        <v>-0.04</v>
      </c>
      <c r="H1526" s="37"/>
      <c r="I1526" s="37"/>
      <c r="J1526" s="37"/>
    </row>
    <row r="1527" spans="1:10" x14ac:dyDescent="0.25">
      <c r="A1527">
        <v>36</v>
      </c>
      <c r="B1527">
        <v>55</v>
      </c>
      <c r="C1527" s="5" t="str">
        <f>VLOOKUP(A1527,'WinBUGS output'!A:C,3,FALSE)</f>
        <v>Interpersonal psychotherapy (IPT)</v>
      </c>
      <c r="D1527" s="5" t="str">
        <f>VLOOKUP(B1527,'WinBUGS output'!A:C,3,FALSE)</f>
        <v>Supportive psychotherapy + any SSRI</v>
      </c>
      <c r="E1527" s="5" t="str">
        <f>FIXED('WinBUGS output'!N1526,2)</f>
        <v>-1.14</v>
      </c>
      <c r="F1527" s="5" t="str">
        <f>FIXED('WinBUGS output'!M1526,2)</f>
        <v>-2.60</v>
      </c>
      <c r="G1527" s="5" t="str">
        <f>FIXED('WinBUGS output'!O1526,2)</f>
        <v>0.33</v>
      </c>
      <c r="H1527" s="37"/>
      <c r="I1527" s="37"/>
      <c r="J1527" s="37"/>
    </row>
    <row r="1528" spans="1:10" x14ac:dyDescent="0.25">
      <c r="A1528">
        <v>36</v>
      </c>
      <c r="B1528">
        <v>56</v>
      </c>
      <c r="C1528" s="5" t="str">
        <f>VLOOKUP(A1528,'WinBUGS output'!A:C,3,FALSE)</f>
        <v>Interpersonal psychotherapy (IPT)</v>
      </c>
      <c r="D1528" s="5" t="str">
        <f>VLOOKUP(B1528,'WinBUGS output'!A:C,3,FALSE)</f>
        <v>Interpersonal psychotherapy (IPT) + any AD</v>
      </c>
      <c r="E1528" s="5" t="str">
        <f>FIXED('WinBUGS output'!N1527,2)</f>
        <v>-1.26</v>
      </c>
      <c r="F1528" s="5" t="str">
        <f>FIXED('WinBUGS output'!M1527,2)</f>
        <v>-1.92</v>
      </c>
      <c r="G1528" s="5" t="str">
        <f>FIXED('WinBUGS output'!O1527,2)</f>
        <v>-0.59</v>
      </c>
      <c r="H1528" s="37"/>
      <c r="I1528" s="37"/>
      <c r="J1528" s="37"/>
    </row>
    <row r="1529" spans="1:10" x14ac:dyDescent="0.25">
      <c r="A1529">
        <v>36</v>
      </c>
      <c r="B1529">
        <v>57</v>
      </c>
      <c r="C1529" s="5" t="str">
        <f>VLOOKUP(A1529,'WinBUGS output'!A:C,3,FALSE)</f>
        <v>Interpersonal psychotherapy (IPT)</v>
      </c>
      <c r="D1529" s="5" t="str">
        <f>VLOOKUP(B1529,'WinBUGS output'!A:C,3,FALSE)</f>
        <v>Short-term psychodynamic psychotherapy individual + Any AD</v>
      </c>
      <c r="E1529" s="5" t="str">
        <f>FIXED('WinBUGS output'!N1528,2)</f>
        <v>-0.92</v>
      </c>
      <c r="F1529" s="5" t="str">
        <f>FIXED('WinBUGS output'!M1528,2)</f>
        <v>-1.56</v>
      </c>
      <c r="G1529" s="5" t="str">
        <f>FIXED('WinBUGS output'!O1528,2)</f>
        <v>-0.26</v>
      </c>
      <c r="H1529" s="37"/>
      <c r="I1529" s="37"/>
      <c r="J1529" s="37"/>
    </row>
    <row r="1530" spans="1:10" x14ac:dyDescent="0.25">
      <c r="A1530">
        <v>36</v>
      </c>
      <c r="B1530">
        <v>58</v>
      </c>
      <c r="C1530" s="5" t="str">
        <f>VLOOKUP(A1530,'WinBUGS output'!A:C,3,FALSE)</f>
        <v>Interpersonal psychotherapy (IPT)</v>
      </c>
      <c r="D1530" s="5" t="str">
        <f>VLOOKUP(B1530,'WinBUGS output'!A:C,3,FALSE)</f>
        <v>Short-term psychodynamic psychotherapy individual + any SSRI</v>
      </c>
      <c r="E1530" s="5" t="str">
        <f>FIXED('WinBUGS output'!N1529,2)</f>
        <v>-0.91</v>
      </c>
      <c r="F1530" s="5" t="str">
        <f>FIXED('WinBUGS output'!M1529,2)</f>
        <v>-2.13</v>
      </c>
      <c r="G1530" s="5" t="str">
        <f>FIXED('WinBUGS output'!O1529,2)</f>
        <v>0.30</v>
      </c>
      <c r="H1530" s="37"/>
      <c r="I1530" s="37"/>
      <c r="J1530" s="37"/>
    </row>
    <row r="1531" spans="1:10" x14ac:dyDescent="0.25">
      <c r="A1531">
        <v>36</v>
      </c>
      <c r="B1531">
        <v>59</v>
      </c>
      <c r="C1531" s="5" t="str">
        <f>VLOOKUP(A1531,'WinBUGS output'!A:C,3,FALSE)</f>
        <v>Interpersonal psychotherapy (IPT)</v>
      </c>
      <c r="D1531" s="5" t="str">
        <f>VLOOKUP(B1531,'WinBUGS output'!A:C,3,FALSE)</f>
        <v>CBT individual (over 15 sessions) + Pill placebo</v>
      </c>
      <c r="E1531" s="5" t="str">
        <f>FIXED('WinBUGS output'!N1530,2)</f>
        <v>-1.10</v>
      </c>
      <c r="F1531" s="5" t="str">
        <f>FIXED('WinBUGS output'!M1530,2)</f>
        <v>-1.77</v>
      </c>
      <c r="G1531" s="5" t="str">
        <f>FIXED('WinBUGS output'!O1530,2)</f>
        <v>-0.42</v>
      </c>
      <c r="H1531" s="37"/>
      <c r="I1531" s="37"/>
      <c r="J1531" s="37"/>
    </row>
    <row r="1532" spans="1:10" x14ac:dyDescent="0.25">
      <c r="A1532">
        <v>36</v>
      </c>
      <c r="B1532">
        <v>60</v>
      </c>
      <c r="C1532" s="5" t="str">
        <f>VLOOKUP(A1532,'WinBUGS output'!A:C,3,FALSE)</f>
        <v>Interpersonal psychotherapy (IPT)</v>
      </c>
      <c r="D1532" s="5" t="str">
        <f>VLOOKUP(B1532,'WinBUGS output'!A:C,3,FALSE)</f>
        <v>Exercise + Sertraline</v>
      </c>
      <c r="E1532" s="5" t="str">
        <f>FIXED('WinBUGS output'!N1531,2)</f>
        <v>-0.90</v>
      </c>
      <c r="F1532" s="5" t="str">
        <f>FIXED('WinBUGS output'!M1531,2)</f>
        <v>-1.56</v>
      </c>
      <c r="G1532" s="5" t="str">
        <f>FIXED('WinBUGS output'!O1531,2)</f>
        <v>-0.22</v>
      </c>
      <c r="H1532" s="37"/>
      <c r="I1532" s="37"/>
      <c r="J1532" s="37"/>
    </row>
    <row r="1533" spans="1:10" x14ac:dyDescent="0.25">
      <c r="A1533">
        <v>36</v>
      </c>
      <c r="B1533">
        <v>61</v>
      </c>
      <c r="C1533" s="5" t="str">
        <f>VLOOKUP(A1533,'WinBUGS output'!A:C,3,FALSE)</f>
        <v>Interpersonal psychotherapy (IPT)</v>
      </c>
      <c r="D1533" s="5" t="str">
        <f>VLOOKUP(B1533,'WinBUGS output'!A:C,3,FALSE)</f>
        <v>Cognitive bibliotherapy + escitalopram</v>
      </c>
      <c r="E1533" s="5" t="str">
        <f>FIXED('WinBUGS output'!N1532,2)</f>
        <v>-0.04</v>
      </c>
      <c r="F1533" s="5" t="str">
        <f>FIXED('WinBUGS output'!M1532,2)</f>
        <v>-0.76</v>
      </c>
      <c r="G1533" s="5" t="str">
        <f>FIXED('WinBUGS output'!O1532,2)</f>
        <v>0.68</v>
      </c>
      <c r="H1533" s="37"/>
      <c r="I1533" s="37"/>
      <c r="J1533" s="37"/>
    </row>
    <row r="1534" spans="1:10" x14ac:dyDescent="0.25">
      <c r="A1534">
        <v>37</v>
      </c>
      <c r="B1534">
        <v>38</v>
      </c>
      <c r="C1534" s="5" t="str">
        <f>VLOOKUP(A1534,'WinBUGS output'!A:C,3,FALSE)</f>
        <v>Non-directive counselling</v>
      </c>
      <c r="D1534" s="5" t="str">
        <f>VLOOKUP(B1534,'WinBUGS output'!A:C,3,FALSE)</f>
        <v>Wheel of wellness counselling</v>
      </c>
      <c r="E1534" s="5" t="str">
        <f>FIXED('WinBUGS output'!N1533,2)</f>
        <v>0.04</v>
      </c>
      <c r="F1534" s="5" t="str">
        <f>FIXED('WinBUGS output'!M1533,2)</f>
        <v>-0.52</v>
      </c>
      <c r="G1534" s="5" t="str">
        <f>FIXED('WinBUGS output'!O1533,2)</f>
        <v>0.63</v>
      </c>
      <c r="H1534" s="37"/>
      <c r="I1534" s="37"/>
      <c r="J1534" s="37"/>
    </row>
    <row r="1535" spans="1:10" x14ac:dyDescent="0.25">
      <c r="A1535">
        <v>37</v>
      </c>
      <c r="B1535">
        <v>39</v>
      </c>
      <c r="C1535" s="5" t="str">
        <f>VLOOKUP(A1535,'WinBUGS output'!A:C,3,FALSE)</f>
        <v>Non-directive counselling</v>
      </c>
      <c r="D1535" s="5" t="str">
        <f>VLOOKUP(B1535,'WinBUGS output'!A:C,3,FALSE)</f>
        <v>Problem solving individual + enhanced TAU</v>
      </c>
      <c r="E1535" s="5" t="str">
        <f>FIXED('WinBUGS output'!N1534,2)</f>
        <v>0.87</v>
      </c>
      <c r="F1535" s="5" t="str">
        <f>FIXED('WinBUGS output'!M1534,2)</f>
        <v>0.03</v>
      </c>
      <c r="G1535" s="5" t="str">
        <f>FIXED('WinBUGS output'!O1534,2)</f>
        <v>1.77</v>
      </c>
      <c r="H1535" s="37"/>
      <c r="I1535" s="37"/>
      <c r="J1535" s="37"/>
    </row>
    <row r="1536" spans="1:10" x14ac:dyDescent="0.25">
      <c r="A1536">
        <v>37</v>
      </c>
      <c r="B1536">
        <v>40</v>
      </c>
      <c r="C1536" s="5" t="str">
        <f>VLOOKUP(A1536,'WinBUGS output'!A:C,3,FALSE)</f>
        <v>Non-directive counselling</v>
      </c>
      <c r="D1536" s="5" t="str">
        <f>VLOOKUP(B1536,'WinBUGS output'!A:C,3,FALSE)</f>
        <v>Behavioural activation (BA)</v>
      </c>
      <c r="E1536" s="5" t="str">
        <f>FIXED('WinBUGS output'!N1535,2)</f>
        <v>-0.68</v>
      </c>
      <c r="F1536" s="5" t="str">
        <f>FIXED('WinBUGS output'!M1535,2)</f>
        <v>-1.20</v>
      </c>
      <c r="G1536" s="5" t="str">
        <f>FIXED('WinBUGS output'!O1535,2)</f>
        <v>-0.16</v>
      </c>
      <c r="H1536" s="37"/>
      <c r="I1536" s="37"/>
      <c r="J1536" s="37"/>
    </row>
    <row r="1537" spans="1:10" x14ac:dyDescent="0.25">
      <c r="A1537">
        <v>37</v>
      </c>
      <c r="B1537">
        <v>41</v>
      </c>
      <c r="C1537" s="5" t="str">
        <f>VLOOKUP(A1537,'WinBUGS output'!A:C,3,FALSE)</f>
        <v>Non-directive counselling</v>
      </c>
      <c r="D1537" s="5" t="str">
        <f>VLOOKUP(B1537,'WinBUGS output'!A:C,3,FALSE)</f>
        <v>CBT individual (under 15 sessions)</v>
      </c>
      <c r="E1537" s="5" t="str">
        <f>FIXED('WinBUGS output'!N1536,2)</f>
        <v>-0.41</v>
      </c>
      <c r="F1537" s="5" t="str">
        <f>FIXED('WinBUGS output'!M1536,2)</f>
        <v>-0.91</v>
      </c>
      <c r="G1537" s="5" t="str">
        <f>FIXED('WinBUGS output'!O1536,2)</f>
        <v>0.09</v>
      </c>
      <c r="H1537" s="37"/>
      <c r="I1537" s="37"/>
      <c r="J1537" s="37"/>
    </row>
    <row r="1538" spans="1:10" x14ac:dyDescent="0.25">
      <c r="A1538">
        <v>37</v>
      </c>
      <c r="B1538">
        <v>42</v>
      </c>
      <c r="C1538" s="5" t="str">
        <f>VLOOKUP(A1538,'WinBUGS output'!A:C,3,FALSE)</f>
        <v>Non-directive counselling</v>
      </c>
      <c r="D1538" s="5" t="str">
        <f>VLOOKUP(B1538,'WinBUGS output'!A:C,3,FALSE)</f>
        <v>CBT individual (under 15 sessions) + TAU</v>
      </c>
      <c r="E1538" s="5" t="str">
        <f>FIXED('WinBUGS output'!N1537,2)</f>
        <v>-0.41</v>
      </c>
      <c r="F1538" s="5" t="str">
        <f>FIXED('WinBUGS output'!M1537,2)</f>
        <v>-0.93</v>
      </c>
      <c r="G1538" s="5" t="str">
        <f>FIXED('WinBUGS output'!O1537,2)</f>
        <v>0.12</v>
      </c>
      <c r="H1538" s="37"/>
      <c r="I1538" s="37"/>
      <c r="J1538" s="37"/>
    </row>
    <row r="1539" spans="1:10" x14ac:dyDescent="0.25">
      <c r="A1539">
        <v>37</v>
      </c>
      <c r="B1539">
        <v>43</v>
      </c>
      <c r="C1539" s="5" t="str">
        <f>VLOOKUP(A1539,'WinBUGS output'!A:C,3,FALSE)</f>
        <v>Non-directive counselling</v>
      </c>
      <c r="D1539" s="5" t="str">
        <f>VLOOKUP(B1539,'WinBUGS output'!A:C,3,FALSE)</f>
        <v>CBT individual (over 15 sessions)</v>
      </c>
      <c r="E1539" s="5" t="str">
        <f>FIXED('WinBUGS output'!N1538,2)</f>
        <v>-0.38</v>
      </c>
      <c r="F1539" s="5" t="str">
        <f>FIXED('WinBUGS output'!M1538,2)</f>
        <v>-0.79</v>
      </c>
      <c r="G1539" s="5" t="str">
        <f>FIXED('WinBUGS output'!O1538,2)</f>
        <v>0.04</v>
      </c>
      <c r="H1539" s="37"/>
      <c r="I1539" s="37"/>
      <c r="J1539" s="37"/>
    </row>
    <row r="1540" spans="1:10" x14ac:dyDescent="0.25">
      <c r="A1540">
        <v>37</v>
      </c>
      <c r="B1540">
        <v>44</v>
      </c>
      <c r="C1540" s="5" t="str">
        <f>VLOOKUP(A1540,'WinBUGS output'!A:C,3,FALSE)</f>
        <v>Non-directive counselling</v>
      </c>
      <c r="D1540" s="5" t="str">
        <f>VLOOKUP(B1540,'WinBUGS output'!A:C,3,FALSE)</f>
        <v>CBT individual (over 15 sessions) + TAU</v>
      </c>
      <c r="E1540" s="5" t="str">
        <f>FIXED('WinBUGS output'!N1539,2)</f>
        <v>0.30</v>
      </c>
      <c r="F1540" s="5" t="str">
        <f>FIXED('WinBUGS output'!M1539,2)</f>
        <v>-0.53</v>
      </c>
      <c r="G1540" s="5" t="str">
        <f>FIXED('WinBUGS output'!O1539,2)</f>
        <v>1.28</v>
      </c>
      <c r="H1540" s="37"/>
      <c r="I1540" s="37"/>
      <c r="J1540" s="37"/>
    </row>
    <row r="1541" spans="1:10" x14ac:dyDescent="0.25">
      <c r="A1541">
        <v>37</v>
      </c>
      <c r="B1541">
        <v>45</v>
      </c>
      <c r="C1541" s="5" t="str">
        <f>VLOOKUP(A1541,'WinBUGS output'!A:C,3,FALSE)</f>
        <v>Non-directive counselling</v>
      </c>
      <c r="D1541" s="5" t="str">
        <f>VLOOKUP(B1541,'WinBUGS output'!A:C,3,FALSE)</f>
        <v>Rational emotive behaviour therapy (REBT) individual</v>
      </c>
      <c r="E1541" s="5" t="str">
        <f>FIXED('WinBUGS output'!N1540,2)</f>
        <v>-0.37</v>
      </c>
      <c r="F1541" s="5" t="str">
        <f>FIXED('WinBUGS output'!M1540,2)</f>
        <v>-0.94</v>
      </c>
      <c r="G1541" s="5" t="str">
        <f>FIXED('WinBUGS output'!O1540,2)</f>
        <v>0.20</v>
      </c>
      <c r="H1541" s="37"/>
      <c r="I1541" s="37"/>
      <c r="J1541" s="37"/>
    </row>
    <row r="1542" spans="1:10" x14ac:dyDescent="0.25">
      <c r="A1542">
        <v>37</v>
      </c>
      <c r="B1542">
        <v>46</v>
      </c>
      <c r="C1542" s="5" t="str">
        <f>VLOOKUP(A1542,'WinBUGS output'!A:C,3,FALSE)</f>
        <v>Non-directive counselling</v>
      </c>
      <c r="D1542" s="5" t="str">
        <f>VLOOKUP(B1542,'WinBUGS output'!A:C,3,FALSE)</f>
        <v>Third-wave cognitive therapy individual</v>
      </c>
      <c r="E1542" s="5" t="str">
        <f>FIXED('WinBUGS output'!N1541,2)</f>
        <v>-0.49</v>
      </c>
      <c r="F1542" s="5" t="str">
        <f>FIXED('WinBUGS output'!M1541,2)</f>
        <v>-1.01</v>
      </c>
      <c r="G1542" s="5" t="str">
        <f>FIXED('WinBUGS output'!O1541,2)</f>
        <v>0.02</v>
      </c>
      <c r="H1542" s="37"/>
      <c r="I1542" s="37"/>
      <c r="J1542" s="37"/>
    </row>
    <row r="1543" spans="1:10" x14ac:dyDescent="0.25">
      <c r="A1543">
        <v>37</v>
      </c>
      <c r="B1543">
        <v>47</v>
      </c>
      <c r="C1543" s="5" t="str">
        <f>VLOOKUP(A1543,'WinBUGS output'!A:C,3,FALSE)</f>
        <v>Non-directive counselling</v>
      </c>
      <c r="D1543" s="5" t="str">
        <f>VLOOKUP(B1543,'WinBUGS output'!A:C,3,FALSE)</f>
        <v>Third-wave cognitive therapy individual + TAU</v>
      </c>
      <c r="E1543" s="5" t="str">
        <f>FIXED('WinBUGS output'!N1542,2)</f>
        <v>-0.48</v>
      </c>
      <c r="F1543" s="5" t="str">
        <f>FIXED('WinBUGS output'!M1542,2)</f>
        <v>-1.14</v>
      </c>
      <c r="G1543" s="5" t="str">
        <f>FIXED('WinBUGS output'!O1542,2)</f>
        <v>0.13</v>
      </c>
      <c r="H1543" s="37"/>
      <c r="I1543" s="37"/>
      <c r="J1543" s="37"/>
    </row>
    <row r="1544" spans="1:10" x14ac:dyDescent="0.25">
      <c r="A1544">
        <v>37</v>
      </c>
      <c r="B1544">
        <v>48</v>
      </c>
      <c r="C1544" s="5" t="str">
        <f>VLOOKUP(A1544,'WinBUGS output'!A:C,3,FALSE)</f>
        <v>Non-directive counselling</v>
      </c>
      <c r="D1544" s="5" t="str">
        <f>VLOOKUP(B1544,'WinBUGS output'!A:C,3,FALSE)</f>
        <v>CBT group (under 15 sessions)</v>
      </c>
      <c r="E1544" s="5" t="str">
        <f>FIXED('WinBUGS output'!N1543,2)</f>
        <v>-0.05</v>
      </c>
      <c r="F1544" s="5" t="str">
        <f>FIXED('WinBUGS output'!M1543,2)</f>
        <v>-0.58</v>
      </c>
      <c r="G1544" s="5" t="str">
        <f>FIXED('WinBUGS output'!O1543,2)</f>
        <v>0.47</v>
      </c>
      <c r="H1544" s="37"/>
      <c r="I1544" s="37"/>
      <c r="J1544" s="37"/>
    </row>
    <row r="1545" spans="1:10" x14ac:dyDescent="0.25">
      <c r="A1545">
        <v>37</v>
      </c>
      <c r="B1545">
        <v>49</v>
      </c>
      <c r="C1545" s="5" t="str">
        <f>VLOOKUP(A1545,'WinBUGS output'!A:C,3,FALSE)</f>
        <v>Non-directive counselling</v>
      </c>
      <c r="D1545" s="5" t="str">
        <f>VLOOKUP(B1545,'WinBUGS output'!A:C,3,FALSE)</f>
        <v>CBT group (under 15 sessions) + TAU</v>
      </c>
      <c r="E1545" s="5" t="str">
        <f>FIXED('WinBUGS output'!N1544,2)</f>
        <v>-0.12</v>
      </c>
      <c r="F1545" s="5" t="str">
        <f>FIXED('WinBUGS output'!M1544,2)</f>
        <v>-0.67</v>
      </c>
      <c r="G1545" s="5" t="str">
        <f>FIXED('WinBUGS output'!O1544,2)</f>
        <v>0.42</v>
      </c>
      <c r="H1545" s="37"/>
      <c r="I1545" s="37"/>
      <c r="J1545" s="37"/>
    </row>
    <row r="1546" spans="1:10" x14ac:dyDescent="0.25">
      <c r="A1546">
        <v>37</v>
      </c>
      <c r="B1546">
        <v>50</v>
      </c>
      <c r="C1546" s="5" t="str">
        <f>VLOOKUP(A1546,'WinBUGS output'!A:C,3,FALSE)</f>
        <v>Non-directive counselling</v>
      </c>
      <c r="D1546" s="5" t="str">
        <f>VLOOKUP(B1546,'WinBUGS output'!A:C,3,FALSE)</f>
        <v>Coping with Depression course (group)</v>
      </c>
      <c r="E1546" s="5" t="str">
        <f>FIXED('WinBUGS output'!N1545,2)</f>
        <v>0.08</v>
      </c>
      <c r="F1546" s="5" t="str">
        <f>FIXED('WinBUGS output'!M1545,2)</f>
        <v>-0.46</v>
      </c>
      <c r="G1546" s="5" t="str">
        <f>FIXED('WinBUGS output'!O1545,2)</f>
        <v>0.64</v>
      </c>
      <c r="H1546" s="37"/>
      <c r="I1546" s="37"/>
      <c r="J1546" s="37"/>
    </row>
    <row r="1547" spans="1:10" x14ac:dyDescent="0.25">
      <c r="A1547">
        <v>37</v>
      </c>
      <c r="B1547">
        <v>51</v>
      </c>
      <c r="C1547" s="5" t="str">
        <f>VLOOKUP(A1547,'WinBUGS output'!A:C,3,FALSE)</f>
        <v>Non-directive counselling</v>
      </c>
      <c r="D1547" s="5" t="str">
        <f>VLOOKUP(B1547,'WinBUGS output'!A:C,3,FALSE)</f>
        <v>Third-wave cognitive therapy group</v>
      </c>
      <c r="E1547" s="5" t="str">
        <f>FIXED('WinBUGS output'!N1546,2)</f>
        <v>0.07</v>
      </c>
      <c r="F1547" s="5" t="str">
        <f>FIXED('WinBUGS output'!M1546,2)</f>
        <v>-0.44</v>
      </c>
      <c r="G1547" s="5" t="str">
        <f>FIXED('WinBUGS output'!O1546,2)</f>
        <v>0.60</v>
      </c>
      <c r="H1547" s="37"/>
      <c r="I1547" s="37"/>
      <c r="J1547" s="37"/>
    </row>
    <row r="1548" spans="1:10" x14ac:dyDescent="0.25">
      <c r="A1548">
        <v>37</v>
      </c>
      <c r="B1548">
        <v>52</v>
      </c>
      <c r="C1548" s="5" t="str">
        <f>VLOOKUP(A1548,'WinBUGS output'!A:C,3,FALSE)</f>
        <v>Non-directive counselling</v>
      </c>
      <c r="D1548" s="5" t="str">
        <f>VLOOKUP(B1548,'WinBUGS output'!A:C,3,FALSE)</f>
        <v>Third-wave cognitive therapy group + TAU</v>
      </c>
      <c r="E1548" s="5" t="str">
        <f>FIXED('WinBUGS output'!N1547,2)</f>
        <v>-0.03</v>
      </c>
      <c r="F1548" s="5" t="str">
        <f>FIXED('WinBUGS output'!M1547,2)</f>
        <v>-0.65</v>
      </c>
      <c r="G1548" s="5" t="str">
        <f>FIXED('WinBUGS output'!O1547,2)</f>
        <v>0.59</v>
      </c>
      <c r="H1548" s="37"/>
      <c r="I1548" s="37"/>
      <c r="J1548" s="37"/>
    </row>
    <row r="1549" spans="1:10" x14ac:dyDescent="0.25">
      <c r="A1549">
        <v>37</v>
      </c>
      <c r="B1549">
        <v>53</v>
      </c>
      <c r="C1549" s="5" t="str">
        <f>VLOOKUP(A1549,'WinBUGS output'!A:C,3,FALSE)</f>
        <v>Non-directive counselling</v>
      </c>
      <c r="D1549" s="5" t="str">
        <f>VLOOKUP(B1549,'WinBUGS output'!A:C,3,FALSE)</f>
        <v>CBT individual (over 15 sessions) + any TCA</v>
      </c>
      <c r="E1549" s="5" t="str">
        <f>FIXED('WinBUGS output'!N1548,2)</f>
        <v>-0.58</v>
      </c>
      <c r="F1549" s="5" t="str">
        <f>FIXED('WinBUGS output'!M1548,2)</f>
        <v>-1.17</v>
      </c>
      <c r="G1549" s="5" t="str">
        <f>FIXED('WinBUGS output'!O1548,2)</f>
        <v>0.00</v>
      </c>
      <c r="H1549" s="37"/>
      <c r="I1549" s="37"/>
      <c r="J1549" s="37"/>
    </row>
    <row r="1550" spans="1:10" x14ac:dyDescent="0.25">
      <c r="A1550">
        <v>37</v>
      </c>
      <c r="B1550">
        <v>54</v>
      </c>
      <c r="C1550" s="5" t="str">
        <f>VLOOKUP(A1550,'WinBUGS output'!A:C,3,FALSE)</f>
        <v>Non-directive counselling</v>
      </c>
      <c r="D1550" s="5" t="str">
        <f>VLOOKUP(B1550,'WinBUGS output'!A:C,3,FALSE)</f>
        <v>CBT individual (over 15 sessions) + imipramine</v>
      </c>
      <c r="E1550" s="5" t="str">
        <f>FIXED('WinBUGS output'!N1549,2)</f>
        <v>-0.62</v>
      </c>
      <c r="F1550" s="5" t="str">
        <f>FIXED('WinBUGS output'!M1549,2)</f>
        <v>-1.28</v>
      </c>
      <c r="G1550" s="5" t="str">
        <f>FIXED('WinBUGS output'!O1549,2)</f>
        <v>0.03</v>
      </c>
      <c r="H1550" s="37"/>
      <c r="I1550" s="37"/>
      <c r="J1550" s="37"/>
    </row>
    <row r="1551" spans="1:10" x14ac:dyDescent="0.25">
      <c r="A1551">
        <v>37</v>
      </c>
      <c r="B1551">
        <v>55</v>
      </c>
      <c r="C1551" s="5" t="str">
        <f>VLOOKUP(A1551,'WinBUGS output'!A:C,3,FALSE)</f>
        <v>Non-directive counselling</v>
      </c>
      <c r="D1551" s="5" t="str">
        <f>VLOOKUP(B1551,'WinBUGS output'!A:C,3,FALSE)</f>
        <v>Supportive psychotherapy + any SSRI</v>
      </c>
      <c r="E1551" s="5" t="str">
        <f>FIXED('WinBUGS output'!N1550,2)</f>
        <v>-1.15</v>
      </c>
      <c r="F1551" s="5" t="str">
        <f>FIXED('WinBUGS output'!M1550,2)</f>
        <v>-2.66</v>
      </c>
      <c r="G1551" s="5" t="str">
        <f>FIXED('WinBUGS output'!O1550,2)</f>
        <v>0.34</v>
      </c>
      <c r="H1551" s="37"/>
      <c r="I1551" s="37"/>
      <c r="J1551" s="37"/>
    </row>
    <row r="1552" spans="1:10" x14ac:dyDescent="0.25">
      <c r="A1552">
        <v>37</v>
      </c>
      <c r="B1552">
        <v>56</v>
      </c>
      <c r="C1552" s="5" t="str">
        <f>VLOOKUP(A1552,'WinBUGS output'!A:C,3,FALSE)</f>
        <v>Non-directive counselling</v>
      </c>
      <c r="D1552" s="5" t="str">
        <f>VLOOKUP(B1552,'WinBUGS output'!A:C,3,FALSE)</f>
        <v>Interpersonal psychotherapy (IPT) + any AD</v>
      </c>
      <c r="E1552" s="5" t="str">
        <f>FIXED('WinBUGS output'!N1551,2)</f>
        <v>-1.27</v>
      </c>
      <c r="F1552" s="5" t="str">
        <f>FIXED('WinBUGS output'!M1551,2)</f>
        <v>-2.00</v>
      </c>
      <c r="G1552" s="5" t="str">
        <f>FIXED('WinBUGS output'!O1551,2)</f>
        <v>-0.54</v>
      </c>
      <c r="H1552" s="37"/>
      <c r="I1552" s="37"/>
      <c r="J1552" s="37"/>
    </row>
    <row r="1553" spans="1:10" x14ac:dyDescent="0.25">
      <c r="A1553">
        <v>37</v>
      </c>
      <c r="B1553">
        <v>57</v>
      </c>
      <c r="C1553" s="5" t="str">
        <f>VLOOKUP(A1553,'WinBUGS output'!A:C,3,FALSE)</f>
        <v>Non-directive counselling</v>
      </c>
      <c r="D1553" s="5" t="str">
        <f>VLOOKUP(B1553,'WinBUGS output'!A:C,3,FALSE)</f>
        <v>Short-term psychodynamic psychotherapy individual + Any AD</v>
      </c>
      <c r="E1553" s="5" t="str">
        <f>FIXED('WinBUGS output'!N1552,2)</f>
        <v>-0.93</v>
      </c>
      <c r="F1553" s="5" t="str">
        <f>FIXED('WinBUGS output'!M1552,2)</f>
        <v>-1.64</v>
      </c>
      <c r="G1553" s="5" t="str">
        <f>FIXED('WinBUGS output'!O1552,2)</f>
        <v>-0.21</v>
      </c>
      <c r="H1553" s="37"/>
      <c r="I1553" s="37"/>
      <c r="J1553" s="37"/>
    </row>
    <row r="1554" spans="1:10" x14ac:dyDescent="0.25">
      <c r="A1554">
        <v>37</v>
      </c>
      <c r="B1554">
        <v>58</v>
      </c>
      <c r="C1554" s="5" t="str">
        <f>VLOOKUP(A1554,'WinBUGS output'!A:C,3,FALSE)</f>
        <v>Non-directive counselling</v>
      </c>
      <c r="D1554" s="5" t="str">
        <f>VLOOKUP(B1554,'WinBUGS output'!A:C,3,FALSE)</f>
        <v>Short-term psychodynamic psychotherapy individual + any SSRI</v>
      </c>
      <c r="E1554" s="5" t="str">
        <f>FIXED('WinBUGS output'!N1553,2)</f>
        <v>-0.92</v>
      </c>
      <c r="F1554" s="5" t="str">
        <f>FIXED('WinBUGS output'!M1553,2)</f>
        <v>-2.19</v>
      </c>
      <c r="G1554" s="5" t="str">
        <f>FIXED('WinBUGS output'!O1553,2)</f>
        <v>0.31</v>
      </c>
      <c r="H1554" s="37"/>
      <c r="I1554" s="37"/>
      <c r="J1554" s="37"/>
    </row>
    <row r="1555" spans="1:10" x14ac:dyDescent="0.25">
      <c r="A1555">
        <v>37</v>
      </c>
      <c r="B1555">
        <v>59</v>
      </c>
      <c r="C1555" s="5" t="str">
        <f>VLOOKUP(A1555,'WinBUGS output'!A:C,3,FALSE)</f>
        <v>Non-directive counselling</v>
      </c>
      <c r="D1555" s="5" t="str">
        <f>VLOOKUP(B1555,'WinBUGS output'!A:C,3,FALSE)</f>
        <v>CBT individual (over 15 sessions) + Pill placebo</v>
      </c>
      <c r="E1555" s="5" t="str">
        <f>FIXED('WinBUGS output'!N1554,2)</f>
        <v>-1.11</v>
      </c>
      <c r="F1555" s="5" t="str">
        <f>FIXED('WinBUGS output'!M1554,2)</f>
        <v>-1.86</v>
      </c>
      <c r="G1555" s="5" t="str">
        <f>FIXED('WinBUGS output'!O1554,2)</f>
        <v>-0.36</v>
      </c>
      <c r="H1555" s="37"/>
      <c r="I1555" s="37"/>
      <c r="J1555" s="37"/>
    </row>
    <row r="1556" spans="1:10" x14ac:dyDescent="0.25">
      <c r="A1556">
        <v>37</v>
      </c>
      <c r="B1556">
        <v>60</v>
      </c>
      <c r="C1556" s="5" t="str">
        <f>VLOOKUP(A1556,'WinBUGS output'!A:C,3,FALSE)</f>
        <v>Non-directive counselling</v>
      </c>
      <c r="D1556" s="5" t="str">
        <f>VLOOKUP(B1556,'WinBUGS output'!A:C,3,FALSE)</f>
        <v>Exercise + Sertraline</v>
      </c>
      <c r="E1556" s="5" t="str">
        <f>FIXED('WinBUGS output'!N1555,2)</f>
        <v>-0.91</v>
      </c>
      <c r="F1556" s="5" t="str">
        <f>FIXED('WinBUGS output'!M1555,2)</f>
        <v>-1.63</v>
      </c>
      <c r="G1556" s="5" t="str">
        <f>FIXED('WinBUGS output'!O1555,2)</f>
        <v>-0.17</v>
      </c>
      <c r="H1556" s="37"/>
      <c r="I1556" s="37"/>
      <c r="J1556" s="37"/>
    </row>
    <row r="1557" spans="1:10" x14ac:dyDescent="0.25">
      <c r="A1557">
        <v>37</v>
      </c>
      <c r="B1557">
        <v>61</v>
      </c>
      <c r="C1557" s="5" t="str">
        <f>VLOOKUP(A1557,'WinBUGS output'!A:C,3,FALSE)</f>
        <v>Non-directive counselling</v>
      </c>
      <c r="D1557" s="5" t="str">
        <f>VLOOKUP(B1557,'WinBUGS output'!A:C,3,FALSE)</f>
        <v>Cognitive bibliotherapy + escitalopram</v>
      </c>
      <c r="E1557" s="5" t="str">
        <f>FIXED('WinBUGS output'!N1556,2)</f>
        <v>-0.05</v>
      </c>
      <c r="F1557" s="5" t="str">
        <f>FIXED('WinBUGS output'!M1556,2)</f>
        <v>-0.83</v>
      </c>
      <c r="G1557" s="5" t="str">
        <f>FIXED('WinBUGS output'!O1556,2)</f>
        <v>0.72</v>
      </c>
      <c r="H1557" s="37"/>
      <c r="I1557" s="37"/>
      <c r="J1557" s="37"/>
    </row>
    <row r="1558" spans="1:10" x14ac:dyDescent="0.25">
      <c r="A1558">
        <v>38</v>
      </c>
      <c r="B1558">
        <v>39</v>
      </c>
      <c r="C1558" s="5" t="str">
        <f>VLOOKUP(A1558,'WinBUGS output'!A:C,3,FALSE)</f>
        <v>Wheel of wellness counselling</v>
      </c>
      <c r="D1558" s="5" t="str">
        <f>VLOOKUP(B1558,'WinBUGS output'!A:C,3,FALSE)</f>
        <v>Problem solving individual + enhanced TAU</v>
      </c>
      <c r="E1558" s="5" t="str">
        <f>FIXED('WinBUGS output'!N1557,2)</f>
        <v>0.82</v>
      </c>
      <c r="F1558" s="5" t="str">
        <f>FIXED('WinBUGS output'!M1557,2)</f>
        <v>-0.08</v>
      </c>
      <c r="G1558" s="5" t="str">
        <f>FIXED('WinBUGS output'!O1557,2)</f>
        <v>1.79</v>
      </c>
      <c r="H1558" s="37"/>
      <c r="I1558" s="37"/>
      <c r="J1558" s="37"/>
    </row>
    <row r="1559" spans="1:10" x14ac:dyDescent="0.25">
      <c r="A1559">
        <v>38</v>
      </c>
      <c r="B1559">
        <v>40</v>
      </c>
      <c r="C1559" s="5" t="str">
        <f>VLOOKUP(A1559,'WinBUGS output'!A:C,3,FALSE)</f>
        <v>Wheel of wellness counselling</v>
      </c>
      <c r="D1559" s="5" t="str">
        <f>VLOOKUP(B1559,'WinBUGS output'!A:C,3,FALSE)</f>
        <v>Behavioural activation (BA)</v>
      </c>
      <c r="E1559" s="5" t="str">
        <f>FIXED('WinBUGS output'!N1558,2)</f>
        <v>-0.73</v>
      </c>
      <c r="F1559" s="5" t="str">
        <f>FIXED('WinBUGS output'!M1558,2)</f>
        <v>-1.36</v>
      </c>
      <c r="G1559" s="5" t="str">
        <f>FIXED('WinBUGS output'!O1558,2)</f>
        <v>-0.10</v>
      </c>
      <c r="H1559" s="37"/>
      <c r="I1559" s="37"/>
      <c r="J1559" s="37"/>
    </row>
    <row r="1560" spans="1:10" x14ac:dyDescent="0.25">
      <c r="A1560">
        <v>38</v>
      </c>
      <c r="B1560">
        <v>41</v>
      </c>
      <c r="C1560" s="5" t="str">
        <f>VLOOKUP(A1560,'WinBUGS output'!A:C,3,FALSE)</f>
        <v>Wheel of wellness counselling</v>
      </c>
      <c r="D1560" s="5" t="str">
        <f>VLOOKUP(B1560,'WinBUGS output'!A:C,3,FALSE)</f>
        <v>CBT individual (under 15 sessions)</v>
      </c>
      <c r="E1560" s="5" t="str">
        <f>FIXED('WinBUGS output'!N1559,2)</f>
        <v>-0.46</v>
      </c>
      <c r="F1560" s="5" t="str">
        <f>FIXED('WinBUGS output'!M1559,2)</f>
        <v>-1.08</v>
      </c>
      <c r="G1560" s="5" t="str">
        <f>FIXED('WinBUGS output'!O1559,2)</f>
        <v>0.14</v>
      </c>
      <c r="H1560" s="37"/>
      <c r="I1560" s="37"/>
      <c r="J1560" s="37"/>
    </row>
    <row r="1561" spans="1:10" x14ac:dyDescent="0.25">
      <c r="A1561">
        <v>38</v>
      </c>
      <c r="B1561">
        <v>42</v>
      </c>
      <c r="C1561" s="5" t="str">
        <f>VLOOKUP(A1561,'WinBUGS output'!A:C,3,FALSE)</f>
        <v>Wheel of wellness counselling</v>
      </c>
      <c r="D1561" s="5" t="str">
        <f>VLOOKUP(B1561,'WinBUGS output'!A:C,3,FALSE)</f>
        <v>CBT individual (under 15 sessions) + TAU</v>
      </c>
      <c r="E1561" s="5" t="str">
        <f>FIXED('WinBUGS output'!N1560,2)</f>
        <v>-0.45</v>
      </c>
      <c r="F1561" s="5" t="str">
        <f>FIXED('WinBUGS output'!M1560,2)</f>
        <v>-1.09</v>
      </c>
      <c r="G1561" s="5" t="str">
        <f>FIXED('WinBUGS output'!O1560,2)</f>
        <v>0.16</v>
      </c>
      <c r="H1561" s="37"/>
      <c r="I1561" s="37"/>
      <c r="J1561" s="37"/>
    </row>
    <row r="1562" spans="1:10" x14ac:dyDescent="0.25">
      <c r="A1562">
        <v>38</v>
      </c>
      <c r="B1562">
        <v>43</v>
      </c>
      <c r="C1562" s="5" t="str">
        <f>VLOOKUP(A1562,'WinBUGS output'!A:C,3,FALSE)</f>
        <v>Wheel of wellness counselling</v>
      </c>
      <c r="D1562" s="5" t="str">
        <f>VLOOKUP(B1562,'WinBUGS output'!A:C,3,FALSE)</f>
        <v>CBT individual (over 15 sessions)</v>
      </c>
      <c r="E1562" s="5" t="str">
        <f>FIXED('WinBUGS output'!N1561,2)</f>
        <v>-0.43</v>
      </c>
      <c r="F1562" s="5" t="str">
        <f>FIXED('WinBUGS output'!M1561,2)</f>
        <v>-0.99</v>
      </c>
      <c r="G1562" s="5" t="str">
        <f>FIXED('WinBUGS output'!O1561,2)</f>
        <v>0.13</v>
      </c>
      <c r="H1562" s="37"/>
      <c r="I1562" s="37"/>
      <c r="J1562" s="37"/>
    </row>
    <row r="1563" spans="1:10" x14ac:dyDescent="0.25">
      <c r="A1563">
        <v>38</v>
      </c>
      <c r="B1563">
        <v>44</v>
      </c>
      <c r="C1563" s="5" t="str">
        <f>VLOOKUP(A1563,'WinBUGS output'!A:C,3,FALSE)</f>
        <v>Wheel of wellness counselling</v>
      </c>
      <c r="D1563" s="5" t="str">
        <f>VLOOKUP(B1563,'WinBUGS output'!A:C,3,FALSE)</f>
        <v>CBT individual (over 15 sessions) + TAU</v>
      </c>
      <c r="E1563" s="5" t="str">
        <f>FIXED('WinBUGS output'!N1562,2)</f>
        <v>0.24</v>
      </c>
      <c r="F1563" s="5" t="str">
        <f>FIXED('WinBUGS output'!M1562,2)</f>
        <v>-0.59</v>
      </c>
      <c r="G1563" s="5" t="str">
        <f>FIXED('WinBUGS output'!O1562,2)</f>
        <v>1.28</v>
      </c>
      <c r="H1563" s="37"/>
      <c r="I1563" s="37"/>
      <c r="J1563" s="37"/>
    </row>
    <row r="1564" spans="1:10" x14ac:dyDescent="0.25">
      <c r="A1564">
        <v>38</v>
      </c>
      <c r="B1564">
        <v>45</v>
      </c>
      <c r="C1564" s="5" t="str">
        <f>VLOOKUP(A1564,'WinBUGS output'!A:C,3,FALSE)</f>
        <v>Wheel of wellness counselling</v>
      </c>
      <c r="D1564" s="5" t="str">
        <f>VLOOKUP(B1564,'WinBUGS output'!A:C,3,FALSE)</f>
        <v>Rational emotive behaviour therapy (REBT) individual</v>
      </c>
      <c r="E1564" s="5" t="str">
        <f>FIXED('WinBUGS output'!N1563,2)</f>
        <v>-0.42</v>
      </c>
      <c r="F1564" s="5" t="str">
        <f>FIXED('WinBUGS output'!M1563,2)</f>
        <v>-1.10</v>
      </c>
      <c r="G1564" s="5" t="str">
        <f>FIXED('WinBUGS output'!O1563,2)</f>
        <v>0.26</v>
      </c>
      <c r="H1564" s="37"/>
      <c r="I1564" s="37"/>
      <c r="J1564" s="37"/>
    </row>
    <row r="1565" spans="1:10" x14ac:dyDescent="0.25">
      <c r="A1565">
        <v>38</v>
      </c>
      <c r="B1565">
        <v>46</v>
      </c>
      <c r="C1565" s="5" t="str">
        <f>VLOOKUP(A1565,'WinBUGS output'!A:C,3,FALSE)</f>
        <v>Wheel of wellness counselling</v>
      </c>
      <c r="D1565" s="5" t="str">
        <f>VLOOKUP(B1565,'WinBUGS output'!A:C,3,FALSE)</f>
        <v>Third-wave cognitive therapy individual</v>
      </c>
      <c r="E1565" s="5" t="str">
        <f>FIXED('WinBUGS output'!N1564,2)</f>
        <v>-0.54</v>
      </c>
      <c r="F1565" s="5" t="str">
        <f>FIXED('WinBUGS output'!M1564,2)</f>
        <v>-1.19</v>
      </c>
      <c r="G1565" s="5" t="str">
        <f>FIXED('WinBUGS output'!O1564,2)</f>
        <v>0.08</v>
      </c>
      <c r="H1565" s="37"/>
      <c r="I1565" s="37"/>
      <c r="J1565" s="37"/>
    </row>
    <row r="1566" spans="1:10" x14ac:dyDescent="0.25">
      <c r="A1566">
        <v>38</v>
      </c>
      <c r="B1566">
        <v>47</v>
      </c>
      <c r="C1566" s="5" t="str">
        <f>VLOOKUP(A1566,'WinBUGS output'!A:C,3,FALSE)</f>
        <v>Wheel of wellness counselling</v>
      </c>
      <c r="D1566" s="5" t="str">
        <f>VLOOKUP(B1566,'WinBUGS output'!A:C,3,FALSE)</f>
        <v>Third-wave cognitive therapy individual + TAU</v>
      </c>
      <c r="E1566" s="5" t="str">
        <f>FIXED('WinBUGS output'!N1565,2)</f>
        <v>-0.53</v>
      </c>
      <c r="F1566" s="5" t="str">
        <f>FIXED('WinBUGS output'!M1565,2)</f>
        <v>-1.29</v>
      </c>
      <c r="G1566" s="5" t="str">
        <f>FIXED('WinBUGS output'!O1565,2)</f>
        <v>0.17</v>
      </c>
      <c r="H1566" s="37"/>
      <c r="I1566" s="37"/>
      <c r="J1566" s="37"/>
    </row>
    <row r="1567" spans="1:10" x14ac:dyDescent="0.25">
      <c r="A1567">
        <v>38</v>
      </c>
      <c r="B1567">
        <v>48</v>
      </c>
      <c r="C1567" s="5" t="str">
        <f>VLOOKUP(A1567,'WinBUGS output'!A:C,3,FALSE)</f>
        <v>Wheel of wellness counselling</v>
      </c>
      <c r="D1567" s="5" t="str">
        <f>VLOOKUP(B1567,'WinBUGS output'!A:C,3,FALSE)</f>
        <v>CBT group (under 15 sessions)</v>
      </c>
      <c r="E1567" s="5" t="str">
        <f>FIXED('WinBUGS output'!N1566,2)</f>
        <v>-0.10</v>
      </c>
      <c r="F1567" s="5" t="str">
        <f>FIXED('WinBUGS output'!M1566,2)</f>
        <v>-0.74</v>
      </c>
      <c r="G1567" s="5" t="str">
        <f>FIXED('WinBUGS output'!O1566,2)</f>
        <v>0.53</v>
      </c>
      <c r="H1567" s="37"/>
      <c r="I1567" s="37"/>
      <c r="J1567" s="37"/>
    </row>
    <row r="1568" spans="1:10" x14ac:dyDescent="0.25">
      <c r="A1568">
        <v>38</v>
      </c>
      <c r="B1568">
        <v>49</v>
      </c>
      <c r="C1568" s="5" t="str">
        <f>VLOOKUP(A1568,'WinBUGS output'!A:C,3,FALSE)</f>
        <v>Wheel of wellness counselling</v>
      </c>
      <c r="D1568" s="5" t="str">
        <f>VLOOKUP(B1568,'WinBUGS output'!A:C,3,FALSE)</f>
        <v>CBT group (under 15 sessions) + TAU</v>
      </c>
      <c r="E1568" s="5" t="str">
        <f>FIXED('WinBUGS output'!N1567,2)</f>
        <v>-0.17</v>
      </c>
      <c r="F1568" s="5" t="str">
        <f>FIXED('WinBUGS output'!M1567,2)</f>
        <v>-0.81</v>
      </c>
      <c r="G1568" s="5" t="str">
        <f>FIXED('WinBUGS output'!O1567,2)</f>
        <v>0.46</v>
      </c>
      <c r="H1568" s="37"/>
      <c r="I1568" s="37"/>
      <c r="J1568" s="37"/>
    </row>
    <row r="1569" spans="1:10" x14ac:dyDescent="0.25">
      <c r="A1569">
        <v>38</v>
      </c>
      <c r="B1569">
        <v>50</v>
      </c>
      <c r="C1569" s="5" t="str">
        <f>VLOOKUP(A1569,'WinBUGS output'!A:C,3,FALSE)</f>
        <v>Wheel of wellness counselling</v>
      </c>
      <c r="D1569" s="5" t="str">
        <f>VLOOKUP(B1569,'WinBUGS output'!A:C,3,FALSE)</f>
        <v>Coping with Depression course (group)</v>
      </c>
      <c r="E1569" s="5" t="str">
        <f>FIXED('WinBUGS output'!N1568,2)</f>
        <v>0.03</v>
      </c>
      <c r="F1569" s="5" t="str">
        <f>FIXED('WinBUGS output'!M1568,2)</f>
        <v>-0.61</v>
      </c>
      <c r="G1569" s="5" t="str">
        <f>FIXED('WinBUGS output'!O1568,2)</f>
        <v>0.69</v>
      </c>
      <c r="H1569" s="37"/>
      <c r="I1569" s="37"/>
      <c r="J1569" s="37"/>
    </row>
    <row r="1570" spans="1:10" x14ac:dyDescent="0.25">
      <c r="A1570">
        <v>38</v>
      </c>
      <c r="B1570">
        <v>51</v>
      </c>
      <c r="C1570" s="5" t="str">
        <f>VLOOKUP(A1570,'WinBUGS output'!A:C,3,FALSE)</f>
        <v>Wheel of wellness counselling</v>
      </c>
      <c r="D1570" s="5" t="str">
        <f>VLOOKUP(B1570,'WinBUGS output'!A:C,3,FALSE)</f>
        <v>Third-wave cognitive therapy group</v>
      </c>
      <c r="E1570" s="5" t="str">
        <f>FIXED('WinBUGS output'!N1569,2)</f>
        <v>0.02</v>
      </c>
      <c r="F1570" s="5" t="str">
        <f>FIXED('WinBUGS output'!M1569,2)</f>
        <v>-0.59</v>
      </c>
      <c r="G1570" s="5" t="str">
        <f>FIXED('WinBUGS output'!O1569,2)</f>
        <v>0.65</v>
      </c>
      <c r="H1570" s="37"/>
      <c r="I1570" s="37"/>
      <c r="J1570" s="37"/>
    </row>
    <row r="1571" spans="1:10" x14ac:dyDescent="0.25">
      <c r="A1571">
        <v>38</v>
      </c>
      <c r="B1571">
        <v>52</v>
      </c>
      <c r="C1571" s="5" t="str">
        <f>VLOOKUP(A1571,'WinBUGS output'!A:C,3,FALSE)</f>
        <v>Wheel of wellness counselling</v>
      </c>
      <c r="D1571" s="5" t="str">
        <f>VLOOKUP(B1571,'WinBUGS output'!A:C,3,FALSE)</f>
        <v>Third-wave cognitive therapy group + TAU</v>
      </c>
      <c r="E1571" s="5" t="str">
        <f>FIXED('WinBUGS output'!N1570,2)</f>
        <v>-0.08</v>
      </c>
      <c r="F1571" s="5" t="str">
        <f>FIXED('WinBUGS output'!M1570,2)</f>
        <v>-0.79</v>
      </c>
      <c r="G1571" s="5" t="str">
        <f>FIXED('WinBUGS output'!O1570,2)</f>
        <v>0.63</v>
      </c>
      <c r="H1571" s="37"/>
      <c r="I1571" s="37"/>
      <c r="J1571" s="37"/>
    </row>
    <row r="1572" spans="1:10" x14ac:dyDescent="0.25">
      <c r="A1572">
        <v>38</v>
      </c>
      <c r="B1572">
        <v>53</v>
      </c>
      <c r="C1572" s="5" t="str">
        <f>VLOOKUP(A1572,'WinBUGS output'!A:C,3,FALSE)</f>
        <v>Wheel of wellness counselling</v>
      </c>
      <c r="D1572" s="5" t="str">
        <f>VLOOKUP(B1572,'WinBUGS output'!A:C,3,FALSE)</f>
        <v>CBT individual (over 15 sessions) + any TCA</v>
      </c>
      <c r="E1572" s="5" t="str">
        <f>FIXED('WinBUGS output'!N1571,2)</f>
        <v>-0.63</v>
      </c>
      <c r="F1572" s="5" t="str">
        <f>FIXED('WinBUGS output'!M1571,2)</f>
        <v>-1.32</v>
      </c>
      <c r="G1572" s="5" t="str">
        <f>FIXED('WinBUGS output'!O1571,2)</f>
        <v>0.07</v>
      </c>
      <c r="H1572" s="37"/>
      <c r="I1572" s="37"/>
      <c r="J1572" s="37"/>
    </row>
    <row r="1573" spans="1:10" x14ac:dyDescent="0.25">
      <c r="A1573">
        <v>38</v>
      </c>
      <c r="B1573">
        <v>54</v>
      </c>
      <c r="C1573" s="5" t="str">
        <f>VLOOKUP(A1573,'WinBUGS output'!A:C,3,FALSE)</f>
        <v>Wheel of wellness counselling</v>
      </c>
      <c r="D1573" s="5" t="str">
        <f>VLOOKUP(B1573,'WinBUGS output'!A:C,3,FALSE)</f>
        <v>CBT individual (over 15 sessions) + imipramine</v>
      </c>
      <c r="E1573" s="5" t="str">
        <f>FIXED('WinBUGS output'!N1572,2)</f>
        <v>-0.67</v>
      </c>
      <c r="F1573" s="5" t="str">
        <f>FIXED('WinBUGS output'!M1572,2)</f>
        <v>-1.42</v>
      </c>
      <c r="G1573" s="5" t="str">
        <f>FIXED('WinBUGS output'!O1572,2)</f>
        <v>0.08</v>
      </c>
      <c r="H1573" s="37"/>
      <c r="I1573" s="37"/>
      <c r="J1573" s="37"/>
    </row>
    <row r="1574" spans="1:10" x14ac:dyDescent="0.25">
      <c r="A1574">
        <v>38</v>
      </c>
      <c r="B1574">
        <v>55</v>
      </c>
      <c r="C1574" s="5" t="str">
        <f>VLOOKUP(A1574,'WinBUGS output'!A:C,3,FALSE)</f>
        <v>Wheel of wellness counselling</v>
      </c>
      <c r="D1574" s="5" t="str">
        <f>VLOOKUP(B1574,'WinBUGS output'!A:C,3,FALSE)</f>
        <v>Supportive psychotherapy + any SSRI</v>
      </c>
      <c r="E1574" s="5" t="str">
        <f>FIXED('WinBUGS output'!N1573,2)</f>
        <v>-1.20</v>
      </c>
      <c r="F1574" s="5" t="str">
        <f>FIXED('WinBUGS output'!M1573,2)</f>
        <v>-2.75</v>
      </c>
      <c r="G1574" s="5" t="str">
        <f>FIXED('WinBUGS output'!O1573,2)</f>
        <v>0.35</v>
      </c>
      <c r="H1574" s="37"/>
      <c r="I1574" s="37"/>
      <c r="J1574" s="37"/>
    </row>
    <row r="1575" spans="1:10" x14ac:dyDescent="0.25">
      <c r="A1575">
        <v>38</v>
      </c>
      <c r="B1575">
        <v>56</v>
      </c>
      <c r="C1575" s="5" t="str">
        <f>VLOOKUP(A1575,'WinBUGS output'!A:C,3,FALSE)</f>
        <v>Wheel of wellness counselling</v>
      </c>
      <c r="D1575" s="5" t="str">
        <f>VLOOKUP(B1575,'WinBUGS output'!A:C,3,FALSE)</f>
        <v>Interpersonal psychotherapy (IPT) + any AD</v>
      </c>
      <c r="E1575" s="5" t="str">
        <f>FIXED('WinBUGS output'!N1574,2)</f>
        <v>-1.32</v>
      </c>
      <c r="F1575" s="5" t="str">
        <f>FIXED('WinBUGS output'!M1574,2)</f>
        <v>-2.13</v>
      </c>
      <c r="G1575" s="5" t="str">
        <f>FIXED('WinBUGS output'!O1574,2)</f>
        <v>-0.50</v>
      </c>
      <c r="H1575" s="37"/>
      <c r="I1575" s="37"/>
      <c r="J1575" s="37"/>
    </row>
    <row r="1576" spans="1:10" x14ac:dyDescent="0.25">
      <c r="A1576">
        <v>38</v>
      </c>
      <c r="B1576">
        <v>57</v>
      </c>
      <c r="C1576" s="5" t="str">
        <f>VLOOKUP(A1576,'WinBUGS output'!A:C,3,FALSE)</f>
        <v>Wheel of wellness counselling</v>
      </c>
      <c r="D1576" s="5" t="str">
        <f>VLOOKUP(B1576,'WinBUGS output'!A:C,3,FALSE)</f>
        <v>Short-term psychodynamic psychotherapy individual + Any AD</v>
      </c>
      <c r="E1576" s="5" t="str">
        <f>FIXED('WinBUGS output'!N1575,2)</f>
        <v>-0.97</v>
      </c>
      <c r="F1576" s="5" t="str">
        <f>FIXED('WinBUGS output'!M1575,2)</f>
        <v>-1.78</v>
      </c>
      <c r="G1576" s="5" t="str">
        <f>FIXED('WinBUGS output'!O1575,2)</f>
        <v>-0.16</v>
      </c>
      <c r="H1576" s="37"/>
      <c r="I1576" s="37"/>
      <c r="J1576" s="37"/>
    </row>
    <row r="1577" spans="1:10" x14ac:dyDescent="0.25">
      <c r="A1577">
        <v>38</v>
      </c>
      <c r="B1577">
        <v>58</v>
      </c>
      <c r="C1577" s="5" t="str">
        <f>VLOOKUP(A1577,'WinBUGS output'!A:C,3,FALSE)</f>
        <v>Wheel of wellness counselling</v>
      </c>
      <c r="D1577" s="5" t="str">
        <f>VLOOKUP(B1577,'WinBUGS output'!A:C,3,FALSE)</f>
        <v>Short-term psychodynamic psychotherapy individual + any SSRI</v>
      </c>
      <c r="E1577" s="5" t="str">
        <f>FIXED('WinBUGS output'!N1576,2)</f>
        <v>-0.97</v>
      </c>
      <c r="F1577" s="5" t="str">
        <f>FIXED('WinBUGS output'!M1576,2)</f>
        <v>-2.28</v>
      </c>
      <c r="G1577" s="5" t="str">
        <f>FIXED('WinBUGS output'!O1576,2)</f>
        <v>0.33</v>
      </c>
      <c r="H1577" s="37"/>
      <c r="I1577" s="37"/>
      <c r="J1577" s="37"/>
    </row>
    <row r="1578" spans="1:10" x14ac:dyDescent="0.25">
      <c r="A1578">
        <v>38</v>
      </c>
      <c r="B1578">
        <v>59</v>
      </c>
      <c r="C1578" s="5" t="str">
        <f>VLOOKUP(A1578,'WinBUGS output'!A:C,3,FALSE)</f>
        <v>Wheel of wellness counselling</v>
      </c>
      <c r="D1578" s="5" t="str">
        <f>VLOOKUP(B1578,'WinBUGS output'!A:C,3,FALSE)</f>
        <v>CBT individual (over 15 sessions) + Pill placebo</v>
      </c>
      <c r="E1578" s="5" t="str">
        <f>FIXED('WinBUGS output'!N1577,2)</f>
        <v>-1.16</v>
      </c>
      <c r="F1578" s="5" t="str">
        <f>FIXED('WinBUGS output'!M1577,2)</f>
        <v>-1.99</v>
      </c>
      <c r="G1578" s="5" t="str">
        <f>FIXED('WinBUGS output'!O1577,2)</f>
        <v>-0.33</v>
      </c>
      <c r="H1578" s="37"/>
      <c r="I1578" s="37"/>
      <c r="J1578" s="37"/>
    </row>
    <row r="1579" spans="1:10" x14ac:dyDescent="0.25">
      <c r="A1579">
        <v>38</v>
      </c>
      <c r="B1579">
        <v>60</v>
      </c>
      <c r="C1579" s="5" t="str">
        <f>VLOOKUP(A1579,'WinBUGS output'!A:C,3,FALSE)</f>
        <v>Wheel of wellness counselling</v>
      </c>
      <c r="D1579" s="5" t="str">
        <f>VLOOKUP(B1579,'WinBUGS output'!A:C,3,FALSE)</f>
        <v>Exercise + Sertraline</v>
      </c>
      <c r="E1579" s="5" t="str">
        <f>FIXED('WinBUGS output'!N1578,2)</f>
        <v>-0.96</v>
      </c>
      <c r="F1579" s="5" t="str">
        <f>FIXED('WinBUGS output'!M1578,2)</f>
        <v>-1.77</v>
      </c>
      <c r="G1579" s="5" t="str">
        <f>FIXED('WinBUGS output'!O1578,2)</f>
        <v>-0.14</v>
      </c>
      <c r="H1579" s="37"/>
      <c r="I1579" s="37"/>
      <c r="J1579" s="37"/>
    </row>
    <row r="1580" spans="1:10" x14ac:dyDescent="0.25">
      <c r="A1580">
        <v>38</v>
      </c>
      <c r="B1580">
        <v>61</v>
      </c>
      <c r="C1580" s="5" t="str">
        <f>VLOOKUP(A1580,'WinBUGS output'!A:C,3,FALSE)</f>
        <v>Wheel of wellness counselling</v>
      </c>
      <c r="D1580" s="5" t="str">
        <f>VLOOKUP(B1580,'WinBUGS output'!A:C,3,FALSE)</f>
        <v>Cognitive bibliotherapy + escitalopram</v>
      </c>
      <c r="E1580" s="5" t="str">
        <f>FIXED('WinBUGS output'!N1579,2)</f>
        <v>-0.10</v>
      </c>
      <c r="F1580" s="5" t="str">
        <f>FIXED('WinBUGS output'!M1579,2)</f>
        <v>-0.95</v>
      </c>
      <c r="G1580" s="5" t="str">
        <f>FIXED('WinBUGS output'!O1579,2)</f>
        <v>0.74</v>
      </c>
      <c r="H1580" s="37"/>
      <c r="I1580" s="37"/>
      <c r="J1580" s="37"/>
    </row>
    <row r="1581" spans="1:10" x14ac:dyDescent="0.25">
      <c r="A1581">
        <v>39</v>
      </c>
      <c r="B1581">
        <v>40</v>
      </c>
      <c r="C1581" s="5" t="str">
        <f>VLOOKUP(A1581,'WinBUGS output'!A:C,3,FALSE)</f>
        <v>Problem solving individual + enhanced TAU</v>
      </c>
      <c r="D1581" s="5" t="str">
        <f>VLOOKUP(B1581,'WinBUGS output'!A:C,3,FALSE)</f>
        <v>Behavioural activation (BA)</v>
      </c>
      <c r="E1581" s="5" t="str">
        <f>FIXED('WinBUGS output'!N1580,2)</f>
        <v>-1.55</v>
      </c>
      <c r="F1581" s="5" t="str">
        <f>FIXED('WinBUGS output'!M1580,2)</f>
        <v>-2.45</v>
      </c>
      <c r="G1581" s="5" t="str">
        <f>FIXED('WinBUGS output'!O1580,2)</f>
        <v>-0.72</v>
      </c>
      <c r="H1581" s="37"/>
      <c r="I1581" s="37"/>
      <c r="J1581" s="37"/>
    </row>
    <row r="1582" spans="1:10" x14ac:dyDescent="0.25">
      <c r="A1582">
        <v>39</v>
      </c>
      <c r="B1582">
        <v>41</v>
      </c>
      <c r="C1582" s="5" t="str">
        <f>VLOOKUP(A1582,'WinBUGS output'!A:C,3,FALSE)</f>
        <v>Problem solving individual + enhanced TAU</v>
      </c>
      <c r="D1582" s="5" t="str">
        <f>VLOOKUP(B1582,'WinBUGS output'!A:C,3,FALSE)</f>
        <v>CBT individual (under 15 sessions)</v>
      </c>
      <c r="E1582" s="5" t="str">
        <f>FIXED('WinBUGS output'!N1581,2)</f>
        <v>-1.29</v>
      </c>
      <c r="F1582" s="5" t="str">
        <f>FIXED('WinBUGS output'!M1581,2)</f>
        <v>-2.06</v>
      </c>
      <c r="G1582" s="5" t="str">
        <f>FIXED('WinBUGS output'!O1581,2)</f>
        <v>-0.54</v>
      </c>
      <c r="H1582" s="37"/>
      <c r="I1582" s="37"/>
      <c r="J1582" s="37"/>
    </row>
    <row r="1583" spans="1:10" x14ac:dyDescent="0.25">
      <c r="A1583">
        <v>39</v>
      </c>
      <c r="B1583">
        <v>42</v>
      </c>
      <c r="C1583" s="5" t="str">
        <f>VLOOKUP(A1583,'WinBUGS output'!A:C,3,FALSE)</f>
        <v>Problem solving individual + enhanced TAU</v>
      </c>
      <c r="D1583" s="5" t="str">
        <f>VLOOKUP(B1583,'WinBUGS output'!A:C,3,FALSE)</f>
        <v>CBT individual (under 15 sessions) + TAU</v>
      </c>
      <c r="E1583" s="5" t="str">
        <f>FIXED('WinBUGS output'!N1582,2)</f>
        <v>-1.28</v>
      </c>
      <c r="F1583" s="5" t="str">
        <f>FIXED('WinBUGS output'!M1582,2)</f>
        <v>-2.16</v>
      </c>
      <c r="G1583" s="5" t="str">
        <f>FIXED('WinBUGS output'!O1582,2)</f>
        <v>-0.46</v>
      </c>
      <c r="H1583" s="37"/>
      <c r="I1583" s="37"/>
      <c r="J1583" s="37"/>
    </row>
    <row r="1584" spans="1:10" x14ac:dyDescent="0.25">
      <c r="A1584">
        <v>39</v>
      </c>
      <c r="B1584">
        <v>43</v>
      </c>
      <c r="C1584" s="5" t="str">
        <f>VLOOKUP(A1584,'WinBUGS output'!A:C,3,FALSE)</f>
        <v>Problem solving individual + enhanced TAU</v>
      </c>
      <c r="D1584" s="5" t="str">
        <f>VLOOKUP(B1584,'WinBUGS output'!A:C,3,FALSE)</f>
        <v>CBT individual (over 15 sessions)</v>
      </c>
      <c r="E1584" s="5" t="str">
        <f>FIXED('WinBUGS output'!N1583,2)</f>
        <v>-1.25</v>
      </c>
      <c r="F1584" s="5" t="str">
        <f>FIXED('WinBUGS output'!M1583,2)</f>
        <v>-2.09</v>
      </c>
      <c r="G1584" s="5" t="str">
        <f>FIXED('WinBUGS output'!O1583,2)</f>
        <v>-0.47</v>
      </c>
      <c r="H1584" s="37"/>
      <c r="I1584" s="37"/>
      <c r="J1584" s="37"/>
    </row>
    <row r="1585" spans="1:10" x14ac:dyDescent="0.25">
      <c r="A1585">
        <v>39</v>
      </c>
      <c r="B1585">
        <v>44</v>
      </c>
      <c r="C1585" s="5" t="str">
        <f>VLOOKUP(A1585,'WinBUGS output'!A:C,3,FALSE)</f>
        <v>Problem solving individual + enhanced TAU</v>
      </c>
      <c r="D1585" s="5" t="str">
        <f>VLOOKUP(B1585,'WinBUGS output'!A:C,3,FALSE)</f>
        <v>CBT individual (over 15 sessions) + TAU</v>
      </c>
      <c r="E1585" s="5" t="str">
        <f>FIXED('WinBUGS output'!N1584,2)</f>
        <v>-0.57</v>
      </c>
      <c r="F1585" s="5" t="str">
        <f>FIXED('WinBUGS output'!M1584,2)</f>
        <v>-1.68</v>
      </c>
      <c r="G1585" s="5" t="str">
        <f>FIXED('WinBUGS output'!O1584,2)</f>
        <v>0.60</v>
      </c>
      <c r="H1585" s="37"/>
      <c r="I1585" s="37"/>
      <c r="J1585" s="37"/>
    </row>
    <row r="1586" spans="1:10" x14ac:dyDescent="0.25">
      <c r="A1586">
        <v>39</v>
      </c>
      <c r="B1586">
        <v>45</v>
      </c>
      <c r="C1586" s="5" t="str">
        <f>VLOOKUP(A1586,'WinBUGS output'!A:C,3,FALSE)</f>
        <v>Problem solving individual + enhanced TAU</v>
      </c>
      <c r="D1586" s="5" t="str">
        <f>VLOOKUP(B1586,'WinBUGS output'!A:C,3,FALSE)</f>
        <v>Rational emotive behaviour therapy (REBT) individual</v>
      </c>
      <c r="E1586" s="5" t="str">
        <f>FIXED('WinBUGS output'!N1585,2)</f>
        <v>-1.25</v>
      </c>
      <c r="F1586" s="5" t="str">
        <f>FIXED('WinBUGS output'!M1585,2)</f>
        <v>-2.15</v>
      </c>
      <c r="G1586" s="5" t="str">
        <f>FIXED('WinBUGS output'!O1585,2)</f>
        <v>-0.38</v>
      </c>
      <c r="H1586" s="37"/>
      <c r="I1586" s="37"/>
      <c r="J1586" s="37"/>
    </row>
    <row r="1587" spans="1:10" x14ac:dyDescent="0.25">
      <c r="A1587">
        <v>39</v>
      </c>
      <c r="B1587">
        <v>46</v>
      </c>
      <c r="C1587" s="5" t="str">
        <f>VLOOKUP(A1587,'WinBUGS output'!A:C,3,FALSE)</f>
        <v>Problem solving individual + enhanced TAU</v>
      </c>
      <c r="D1587" s="5" t="str">
        <f>VLOOKUP(B1587,'WinBUGS output'!A:C,3,FALSE)</f>
        <v>Third-wave cognitive therapy individual</v>
      </c>
      <c r="E1587" s="5" t="str">
        <f>FIXED('WinBUGS output'!N1586,2)</f>
        <v>-1.37</v>
      </c>
      <c r="F1587" s="5" t="str">
        <f>FIXED('WinBUGS output'!M1586,2)</f>
        <v>-2.21</v>
      </c>
      <c r="G1587" s="5" t="str">
        <f>FIXED('WinBUGS output'!O1586,2)</f>
        <v>-0.56</v>
      </c>
      <c r="H1587" s="37"/>
      <c r="I1587" s="37"/>
      <c r="J1587" s="37"/>
    </row>
    <row r="1588" spans="1:10" x14ac:dyDescent="0.25">
      <c r="A1588">
        <v>39</v>
      </c>
      <c r="B1588">
        <v>47</v>
      </c>
      <c r="C1588" s="5" t="str">
        <f>VLOOKUP(A1588,'WinBUGS output'!A:C,3,FALSE)</f>
        <v>Problem solving individual + enhanced TAU</v>
      </c>
      <c r="D1588" s="5" t="str">
        <f>VLOOKUP(B1588,'WinBUGS output'!A:C,3,FALSE)</f>
        <v>Third-wave cognitive therapy individual + TAU</v>
      </c>
      <c r="E1588" s="5" t="str">
        <f>FIXED('WinBUGS output'!N1587,2)</f>
        <v>-1.36</v>
      </c>
      <c r="F1588" s="5" t="str">
        <f>FIXED('WinBUGS output'!M1587,2)</f>
        <v>-2.30</v>
      </c>
      <c r="G1588" s="5" t="str">
        <f>FIXED('WinBUGS output'!O1587,2)</f>
        <v>-0.47</v>
      </c>
      <c r="H1588" s="37"/>
      <c r="I1588" s="37"/>
      <c r="J1588" s="37"/>
    </row>
    <row r="1589" spans="1:10" x14ac:dyDescent="0.25">
      <c r="A1589">
        <v>39</v>
      </c>
      <c r="B1589">
        <v>48</v>
      </c>
      <c r="C1589" s="5" t="str">
        <f>VLOOKUP(A1589,'WinBUGS output'!A:C,3,FALSE)</f>
        <v>Problem solving individual + enhanced TAU</v>
      </c>
      <c r="D1589" s="5" t="str">
        <f>VLOOKUP(B1589,'WinBUGS output'!A:C,3,FALSE)</f>
        <v>CBT group (under 15 sessions)</v>
      </c>
      <c r="E1589" s="5" t="str">
        <f>FIXED('WinBUGS output'!N1588,2)</f>
        <v>-0.92</v>
      </c>
      <c r="F1589" s="5" t="str">
        <f>FIXED('WinBUGS output'!M1588,2)</f>
        <v>-1.82</v>
      </c>
      <c r="G1589" s="5" t="str">
        <f>FIXED('WinBUGS output'!O1588,2)</f>
        <v>-0.09</v>
      </c>
      <c r="H1589" s="37"/>
      <c r="I1589" s="37"/>
      <c r="J1589" s="37"/>
    </row>
    <row r="1590" spans="1:10" x14ac:dyDescent="0.25">
      <c r="A1590">
        <v>39</v>
      </c>
      <c r="B1590">
        <v>49</v>
      </c>
      <c r="C1590" s="5" t="str">
        <f>VLOOKUP(A1590,'WinBUGS output'!A:C,3,FALSE)</f>
        <v>Problem solving individual + enhanced TAU</v>
      </c>
      <c r="D1590" s="5" t="str">
        <f>VLOOKUP(B1590,'WinBUGS output'!A:C,3,FALSE)</f>
        <v>CBT group (under 15 sessions) + TAU</v>
      </c>
      <c r="E1590" s="5" t="str">
        <f>FIXED('WinBUGS output'!N1589,2)</f>
        <v>-0.99</v>
      </c>
      <c r="F1590" s="5" t="str">
        <f>FIXED('WinBUGS output'!M1589,2)</f>
        <v>-1.89</v>
      </c>
      <c r="G1590" s="5" t="str">
        <f>FIXED('WinBUGS output'!O1589,2)</f>
        <v>-0.15</v>
      </c>
      <c r="H1590" s="37"/>
      <c r="I1590" s="37"/>
      <c r="J1590" s="37"/>
    </row>
    <row r="1591" spans="1:10" x14ac:dyDescent="0.25">
      <c r="A1591">
        <v>39</v>
      </c>
      <c r="B1591">
        <v>50</v>
      </c>
      <c r="C1591" s="5" t="str">
        <f>VLOOKUP(A1591,'WinBUGS output'!A:C,3,FALSE)</f>
        <v>Problem solving individual + enhanced TAU</v>
      </c>
      <c r="D1591" s="5" t="str">
        <f>VLOOKUP(B1591,'WinBUGS output'!A:C,3,FALSE)</f>
        <v>Coping with Depression course (group)</v>
      </c>
      <c r="E1591" s="5" t="str">
        <f>FIXED('WinBUGS output'!N1590,2)</f>
        <v>-0.79</v>
      </c>
      <c r="F1591" s="5" t="str">
        <f>FIXED('WinBUGS output'!M1590,2)</f>
        <v>-1.69</v>
      </c>
      <c r="G1591" s="5" t="str">
        <f>FIXED('WinBUGS output'!O1590,2)</f>
        <v>0.06</v>
      </c>
      <c r="H1591" s="37"/>
      <c r="I1591" s="37"/>
      <c r="J1591" s="37"/>
    </row>
    <row r="1592" spans="1:10" x14ac:dyDescent="0.25">
      <c r="A1592">
        <v>39</v>
      </c>
      <c r="B1592">
        <v>51</v>
      </c>
      <c r="C1592" s="5" t="str">
        <f>VLOOKUP(A1592,'WinBUGS output'!A:C,3,FALSE)</f>
        <v>Problem solving individual + enhanced TAU</v>
      </c>
      <c r="D1592" s="5" t="str">
        <f>VLOOKUP(B1592,'WinBUGS output'!A:C,3,FALSE)</f>
        <v>Third-wave cognitive therapy group</v>
      </c>
      <c r="E1592" s="5" t="str">
        <f>FIXED('WinBUGS output'!N1591,2)</f>
        <v>-0.80</v>
      </c>
      <c r="F1592" s="5" t="str">
        <f>FIXED('WinBUGS output'!M1591,2)</f>
        <v>-1.68</v>
      </c>
      <c r="G1592" s="5" t="str">
        <f>FIXED('WinBUGS output'!O1591,2)</f>
        <v>0.03</v>
      </c>
      <c r="H1592" s="37"/>
      <c r="I1592" s="37"/>
      <c r="J1592" s="37"/>
    </row>
    <row r="1593" spans="1:10" x14ac:dyDescent="0.25">
      <c r="A1593">
        <v>39</v>
      </c>
      <c r="B1593">
        <v>52</v>
      </c>
      <c r="C1593" s="5" t="str">
        <f>VLOOKUP(A1593,'WinBUGS output'!A:C,3,FALSE)</f>
        <v>Problem solving individual + enhanced TAU</v>
      </c>
      <c r="D1593" s="5" t="str">
        <f>VLOOKUP(B1593,'WinBUGS output'!A:C,3,FALSE)</f>
        <v>Third-wave cognitive therapy group + TAU</v>
      </c>
      <c r="E1593" s="5" t="str">
        <f>FIXED('WinBUGS output'!N1592,2)</f>
        <v>-0.90</v>
      </c>
      <c r="F1593" s="5" t="str">
        <f>FIXED('WinBUGS output'!M1592,2)</f>
        <v>-1.85</v>
      </c>
      <c r="G1593" s="5" t="str">
        <f>FIXED('WinBUGS output'!O1592,2)</f>
        <v>-0.01</v>
      </c>
      <c r="H1593" s="37"/>
      <c r="I1593" s="37"/>
      <c r="J1593" s="37"/>
    </row>
    <row r="1594" spans="1:10" x14ac:dyDescent="0.25">
      <c r="A1594">
        <v>39</v>
      </c>
      <c r="B1594">
        <v>53</v>
      </c>
      <c r="C1594" s="5" t="str">
        <f>VLOOKUP(A1594,'WinBUGS output'!A:C,3,FALSE)</f>
        <v>Problem solving individual + enhanced TAU</v>
      </c>
      <c r="D1594" s="5" t="str">
        <f>VLOOKUP(B1594,'WinBUGS output'!A:C,3,FALSE)</f>
        <v>CBT individual (over 15 sessions) + any TCA</v>
      </c>
      <c r="E1594" s="5" t="str">
        <f>FIXED('WinBUGS output'!N1593,2)</f>
        <v>-1.45</v>
      </c>
      <c r="F1594" s="5" t="str">
        <f>FIXED('WinBUGS output'!M1593,2)</f>
        <v>-2.39</v>
      </c>
      <c r="G1594" s="5" t="str">
        <f>FIXED('WinBUGS output'!O1593,2)</f>
        <v>-0.56</v>
      </c>
      <c r="H1594" s="37"/>
      <c r="I1594" s="37"/>
      <c r="J1594" s="37"/>
    </row>
    <row r="1595" spans="1:10" x14ac:dyDescent="0.25">
      <c r="A1595">
        <v>39</v>
      </c>
      <c r="B1595">
        <v>54</v>
      </c>
      <c r="C1595" s="5" t="str">
        <f>VLOOKUP(A1595,'WinBUGS output'!A:C,3,FALSE)</f>
        <v>Problem solving individual + enhanced TAU</v>
      </c>
      <c r="D1595" s="5" t="str">
        <f>VLOOKUP(B1595,'WinBUGS output'!A:C,3,FALSE)</f>
        <v>CBT individual (over 15 sessions) + imipramine</v>
      </c>
      <c r="E1595" s="5" t="str">
        <f>FIXED('WinBUGS output'!N1594,2)</f>
        <v>-1.49</v>
      </c>
      <c r="F1595" s="5" t="str">
        <f>FIXED('WinBUGS output'!M1594,2)</f>
        <v>-2.47</v>
      </c>
      <c r="G1595" s="5" t="str">
        <f>FIXED('WinBUGS output'!O1594,2)</f>
        <v>-0.57</v>
      </c>
      <c r="H1595" s="37"/>
      <c r="I1595" s="37"/>
      <c r="J1595" s="37"/>
    </row>
    <row r="1596" spans="1:10" x14ac:dyDescent="0.25">
      <c r="A1596">
        <v>39</v>
      </c>
      <c r="B1596">
        <v>55</v>
      </c>
      <c r="C1596" s="5" t="str">
        <f>VLOOKUP(A1596,'WinBUGS output'!A:C,3,FALSE)</f>
        <v>Problem solving individual + enhanced TAU</v>
      </c>
      <c r="D1596" s="5" t="str">
        <f>VLOOKUP(B1596,'WinBUGS output'!A:C,3,FALSE)</f>
        <v>Supportive psychotherapy + any SSRI</v>
      </c>
      <c r="E1596" s="5" t="str">
        <f>FIXED('WinBUGS output'!N1595,2)</f>
        <v>-2.03</v>
      </c>
      <c r="F1596" s="5" t="str">
        <f>FIXED('WinBUGS output'!M1595,2)</f>
        <v>-3.69</v>
      </c>
      <c r="G1596" s="5" t="str">
        <f>FIXED('WinBUGS output'!O1595,2)</f>
        <v>-0.39</v>
      </c>
      <c r="H1596" s="37"/>
      <c r="I1596" s="37"/>
      <c r="J1596" s="37"/>
    </row>
    <row r="1597" spans="1:10" x14ac:dyDescent="0.25">
      <c r="A1597">
        <v>39</v>
      </c>
      <c r="B1597">
        <v>56</v>
      </c>
      <c r="C1597" s="5" t="str">
        <f>VLOOKUP(A1597,'WinBUGS output'!A:C,3,FALSE)</f>
        <v>Problem solving individual + enhanced TAU</v>
      </c>
      <c r="D1597" s="5" t="str">
        <f>VLOOKUP(B1597,'WinBUGS output'!A:C,3,FALSE)</f>
        <v>Interpersonal psychotherapy (IPT) + any AD</v>
      </c>
      <c r="E1597" s="5" t="str">
        <f>FIXED('WinBUGS output'!N1596,2)</f>
        <v>-2.14</v>
      </c>
      <c r="F1597" s="5" t="str">
        <f>FIXED('WinBUGS output'!M1596,2)</f>
        <v>-3.18</v>
      </c>
      <c r="G1597" s="5" t="str">
        <f>FIXED('WinBUGS output'!O1596,2)</f>
        <v>-1.14</v>
      </c>
      <c r="H1597" s="37"/>
      <c r="I1597" s="37"/>
      <c r="J1597" s="37"/>
    </row>
    <row r="1598" spans="1:10" x14ac:dyDescent="0.25">
      <c r="A1598">
        <v>39</v>
      </c>
      <c r="B1598">
        <v>57</v>
      </c>
      <c r="C1598" s="5" t="str">
        <f>VLOOKUP(A1598,'WinBUGS output'!A:C,3,FALSE)</f>
        <v>Problem solving individual + enhanced TAU</v>
      </c>
      <c r="D1598" s="5" t="str">
        <f>VLOOKUP(B1598,'WinBUGS output'!A:C,3,FALSE)</f>
        <v>Short-term psychodynamic psychotherapy individual + Any AD</v>
      </c>
      <c r="E1598" s="5" t="str">
        <f>FIXED('WinBUGS output'!N1597,2)</f>
        <v>-1.80</v>
      </c>
      <c r="F1598" s="5" t="str">
        <f>FIXED('WinBUGS output'!M1597,2)</f>
        <v>-2.82</v>
      </c>
      <c r="G1598" s="5" t="str">
        <f>FIXED('WinBUGS output'!O1597,2)</f>
        <v>-0.81</v>
      </c>
      <c r="H1598" s="37"/>
      <c r="I1598" s="37"/>
      <c r="J1598" s="37"/>
    </row>
    <row r="1599" spans="1:10" x14ac:dyDescent="0.25">
      <c r="A1599">
        <v>39</v>
      </c>
      <c r="B1599">
        <v>58</v>
      </c>
      <c r="C1599" s="5" t="str">
        <f>VLOOKUP(A1599,'WinBUGS output'!A:C,3,FALSE)</f>
        <v>Problem solving individual + enhanced TAU</v>
      </c>
      <c r="D1599" s="5" t="str">
        <f>VLOOKUP(B1599,'WinBUGS output'!A:C,3,FALSE)</f>
        <v>Short-term psychodynamic psychotherapy individual + any SSRI</v>
      </c>
      <c r="E1599" s="5" t="str">
        <f>FIXED('WinBUGS output'!N1598,2)</f>
        <v>-1.80</v>
      </c>
      <c r="F1599" s="5" t="str">
        <f>FIXED('WinBUGS output'!M1598,2)</f>
        <v>-3.24</v>
      </c>
      <c r="G1599" s="5" t="str">
        <f>FIXED('WinBUGS output'!O1598,2)</f>
        <v>-0.37</v>
      </c>
      <c r="H1599" s="37"/>
      <c r="I1599" s="37"/>
      <c r="J1599" s="37"/>
    </row>
    <row r="1600" spans="1:10" x14ac:dyDescent="0.25">
      <c r="A1600">
        <v>39</v>
      </c>
      <c r="B1600">
        <v>59</v>
      </c>
      <c r="C1600" s="5" t="str">
        <f>VLOOKUP(A1600,'WinBUGS output'!A:C,3,FALSE)</f>
        <v>Problem solving individual + enhanced TAU</v>
      </c>
      <c r="D1600" s="5" t="str">
        <f>VLOOKUP(B1600,'WinBUGS output'!A:C,3,FALSE)</f>
        <v>CBT individual (over 15 sessions) + Pill placebo</v>
      </c>
      <c r="E1600" s="5" t="str">
        <f>FIXED('WinBUGS output'!N1599,2)</f>
        <v>-1.98</v>
      </c>
      <c r="F1600" s="5" t="str">
        <f>FIXED('WinBUGS output'!M1599,2)</f>
        <v>-3.02</v>
      </c>
      <c r="G1600" s="5" t="str">
        <f>FIXED('WinBUGS output'!O1599,2)</f>
        <v>-0.99</v>
      </c>
      <c r="H1600" s="37"/>
      <c r="I1600" s="37"/>
      <c r="J1600" s="37"/>
    </row>
    <row r="1601" spans="1:10" x14ac:dyDescent="0.25">
      <c r="A1601">
        <v>39</v>
      </c>
      <c r="B1601">
        <v>60</v>
      </c>
      <c r="C1601" s="5" t="str">
        <f>VLOOKUP(A1601,'WinBUGS output'!A:C,3,FALSE)</f>
        <v>Problem solving individual + enhanced TAU</v>
      </c>
      <c r="D1601" s="5" t="str">
        <f>VLOOKUP(B1601,'WinBUGS output'!A:C,3,FALSE)</f>
        <v>Exercise + Sertraline</v>
      </c>
      <c r="E1601" s="5" t="str">
        <f>FIXED('WinBUGS output'!N1600,2)</f>
        <v>-1.78</v>
      </c>
      <c r="F1601" s="5" t="str">
        <f>FIXED('WinBUGS output'!M1600,2)</f>
        <v>-2.80</v>
      </c>
      <c r="G1601" s="5" t="str">
        <f>FIXED('WinBUGS output'!O1600,2)</f>
        <v>-0.80</v>
      </c>
      <c r="H1601" s="37"/>
      <c r="I1601" s="37"/>
      <c r="J1601" s="37"/>
    </row>
    <row r="1602" spans="1:10" x14ac:dyDescent="0.25">
      <c r="A1602">
        <v>39</v>
      </c>
      <c r="B1602">
        <v>61</v>
      </c>
      <c r="C1602" s="5" t="str">
        <f>VLOOKUP(A1602,'WinBUGS output'!A:C,3,FALSE)</f>
        <v>Problem solving individual + enhanced TAU</v>
      </c>
      <c r="D1602" s="5" t="str">
        <f>VLOOKUP(B1602,'WinBUGS output'!A:C,3,FALSE)</f>
        <v>Cognitive bibliotherapy + escitalopram</v>
      </c>
      <c r="E1602" s="5" t="str">
        <f>FIXED('WinBUGS output'!N1601,2)</f>
        <v>-0.93</v>
      </c>
      <c r="F1602" s="5" t="str">
        <f>FIXED('WinBUGS output'!M1601,2)</f>
        <v>-1.98</v>
      </c>
      <c r="G1602" s="5" t="str">
        <f>FIXED('WinBUGS output'!O1601,2)</f>
        <v>0.09</v>
      </c>
      <c r="H1602" s="37"/>
      <c r="I1602" s="37"/>
      <c r="J1602" s="37"/>
    </row>
    <row r="1603" spans="1:10" x14ac:dyDescent="0.25">
      <c r="A1603">
        <v>40</v>
      </c>
      <c r="B1603">
        <v>41</v>
      </c>
      <c r="C1603" s="5" t="str">
        <f>VLOOKUP(A1603,'WinBUGS output'!A:C,3,FALSE)</f>
        <v>Behavioural activation (BA)</v>
      </c>
      <c r="D1603" s="5" t="str">
        <f>VLOOKUP(B1603,'WinBUGS output'!A:C,3,FALSE)</f>
        <v>CBT individual (under 15 sessions)</v>
      </c>
      <c r="E1603" s="5" t="str">
        <f>FIXED('WinBUGS output'!N1602,2)</f>
        <v>0.27</v>
      </c>
      <c r="F1603" s="5" t="str">
        <f>FIXED('WinBUGS output'!M1602,2)</f>
        <v>-0.21</v>
      </c>
      <c r="G1603" s="5" t="str">
        <f>FIXED('WinBUGS output'!O1602,2)</f>
        <v>0.75</v>
      </c>
      <c r="H1603" s="37"/>
      <c r="I1603" s="37"/>
      <c r="J1603" s="37"/>
    </row>
    <row r="1604" spans="1:10" x14ac:dyDescent="0.25">
      <c r="A1604">
        <v>40</v>
      </c>
      <c r="B1604">
        <v>42</v>
      </c>
      <c r="C1604" s="5" t="str">
        <f>VLOOKUP(A1604,'WinBUGS output'!A:C,3,FALSE)</f>
        <v>Behavioural activation (BA)</v>
      </c>
      <c r="D1604" s="5" t="str">
        <f>VLOOKUP(B1604,'WinBUGS output'!A:C,3,FALSE)</f>
        <v>CBT individual (under 15 sessions) + TAU</v>
      </c>
      <c r="E1604" s="5" t="str">
        <f>FIXED('WinBUGS output'!N1603,2)</f>
        <v>0.27</v>
      </c>
      <c r="F1604" s="5" t="str">
        <f>FIXED('WinBUGS output'!M1603,2)</f>
        <v>-0.24</v>
      </c>
      <c r="G1604" s="5" t="str">
        <f>FIXED('WinBUGS output'!O1603,2)</f>
        <v>0.78</v>
      </c>
      <c r="H1604" s="37"/>
      <c r="I1604" s="37"/>
      <c r="J1604" s="37"/>
    </row>
    <row r="1605" spans="1:10" x14ac:dyDescent="0.25">
      <c r="A1605">
        <v>40</v>
      </c>
      <c r="B1605">
        <v>43</v>
      </c>
      <c r="C1605" s="5" t="str">
        <f>VLOOKUP(A1605,'WinBUGS output'!A:C,3,FALSE)</f>
        <v>Behavioural activation (BA)</v>
      </c>
      <c r="D1605" s="5" t="str">
        <f>VLOOKUP(B1605,'WinBUGS output'!A:C,3,FALSE)</f>
        <v>CBT individual (over 15 sessions)</v>
      </c>
      <c r="E1605" s="5" t="str">
        <f>FIXED('WinBUGS output'!N1604,2)</f>
        <v>0.30</v>
      </c>
      <c r="F1605" s="5" t="str">
        <f>FIXED('WinBUGS output'!M1604,2)</f>
        <v>-0.08</v>
      </c>
      <c r="G1605" s="5" t="str">
        <f>FIXED('WinBUGS output'!O1604,2)</f>
        <v>0.68</v>
      </c>
      <c r="H1605" s="37" t="s">
        <v>2589</v>
      </c>
      <c r="I1605" s="37" t="s">
        <v>2625</v>
      </c>
      <c r="J1605" s="37" t="s">
        <v>2686</v>
      </c>
    </row>
    <row r="1606" spans="1:10" x14ac:dyDescent="0.25">
      <c r="A1606">
        <v>40</v>
      </c>
      <c r="B1606">
        <v>44</v>
      </c>
      <c r="C1606" s="5" t="str">
        <f>VLOOKUP(A1606,'WinBUGS output'!A:C,3,FALSE)</f>
        <v>Behavioural activation (BA)</v>
      </c>
      <c r="D1606" s="5" t="str">
        <f>VLOOKUP(B1606,'WinBUGS output'!A:C,3,FALSE)</f>
        <v>CBT individual (over 15 sessions) + TAU</v>
      </c>
      <c r="E1606" s="5" t="str">
        <f>FIXED('WinBUGS output'!N1605,2)</f>
        <v>0.98</v>
      </c>
      <c r="F1606" s="5" t="str">
        <f>FIXED('WinBUGS output'!M1605,2)</f>
        <v>0.16</v>
      </c>
      <c r="G1606" s="5" t="str">
        <f>FIXED('WinBUGS output'!O1605,2)</f>
        <v>1.94</v>
      </c>
      <c r="H1606" s="37"/>
      <c r="I1606" s="37"/>
      <c r="J1606" s="37"/>
    </row>
    <row r="1607" spans="1:10" x14ac:dyDescent="0.25">
      <c r="A1607">
        <v>40</v>
      </c>
      <c r="B1607">
        <v>45</v>
      </c>
      <c r="C1607" s="5" t="str">
        <f>VLOOKUP(A1607,'WinBUGS output'!A:C,3,FALSE)</f>
        <v>Behavioural activation (BA)</v>
      </c>
      <c r="D1607" s="5" t="str">
        <f>VLOOKUP(B1607,'WinBUGS output'!A:C,3,FALSE)</f>
        <v>Rational emotive behaviour therapy (REBT) individual</v>
      </c>
      <c r="E1607" s="5" t="str">
        <f>FIXED('WinBUGS output'!N1606,2)</f>
        <v>0.31</v>
      </c>
      <c r="F1607" s="5" t="str">
        <f>FIXED('WinBUGS output'!M1606,2)</f>
        <v>-0.23</v>
      </c>
      <c r="G1607" s="5" t="str">
        <f>FIXED('WinBUGS output'!O1606,2)</f>
        <v>0.85</v>
      </c>
      <c r="H1607" s="37"/>
      <c r="I1607" s="37"/>
      <c r="J1607" s="37"/>
    </row>
    <row r="1608" spans="1:10" x14ac:dyDescent="0.25">
      <c r="A1608">
        <v>40</v>
      </c>
      <c r="B1608">
        <v>46</v>
      </c>
      <c r="C1608" s="5" t="str">
        <f>VLOOKUP(A1608,'WinBUGS output'!A:C,3,FALSE)</f>
        <v>Behavioural activation (BA)</v>
      </c>
      <c r="D1608" s="5" t="str">
        <f>VLOOKUP(B1608,'WinBUGS output'!A:C,3,FALSE)</f>
        <v>Third-wave cognitive therapy individual</v>
      </c>
      <c r="E1608" s="5" t="str">
        <f>FIXED('WinBUGS output'!N1607,2)</f>
        <v>0.19</v>
      </c>
      <c r="F1608" s="5" t="str">
        <f>FIXED('WinBUGS output'!M1607,2)</f>
        <v>-0.33</v>
      </c>
      <c r="G1608" s="5" t="str">
        <f>FIXED('WinBUGS output'!O1607,2)</f>
        <v>0.70</v>
      </c>
      <c r="H1608" s="37"/>
      <c r="I1608" s="37"/>
      <c r="J1608" s="37"/>
    </row>
    <row r="1609" spans="1:10" x14ac:dyDescent="0.25">
      <c r="A1609">
        <v>40</v>
      </c>
      <c r="B1609">
        <v>47</v>
      </c>
      <c r="C1609" s="5" t="str">
        <f>VLOOKUP(A1609,'WinBUGS output'!A:C,3,FALSE)</f>
        <v>Behavioural activation (BA)</v>
      </c>
      <c r="D1609" s="5" t="str">
        <f>VLOOKUP(B1609,'WinBUGS output'!A:C,3,FALSE)</f>
        <v>Third-wave cognitive therapy individual + TAU</v>
      </c>
      <c r="E1609" s="5" t="str">
        <f>FIXED('WinBUGS output'!N1608,2)</f>
        <v>0.20</v>
      </c>
      <c r="F1609" s="5" t="str">
        <f>FIXED('WinBUGS output'!M1608,2)</f>
        <v>-0.45</v>
      </c>
      <c r="G1609" s="5" t="str">
        <f>FIXED('WinBUGS output'!O1608,2)</f>
        <v>0.80</v>
      </c>
      <c r="H1609" s="37"/>
      <c r="I1609" s="37"/>
      <c r="J1609" s="37"/>
    </row>
    <row r="1610" spans="1:10" x14ac:dyDescent="0.25">
      <c r="A1610">
        <v>40</v>
      </c>
      <c r="B1610">
        <v>48</v>
      </c>
      <c r="C1610" s="5" t="str">
        <f>VLOOKUP(A1610,'WinBUGS output'!A:C,3,FALSE)</f>
        <v>Behavioural activation (BA)</v>
      </c>
      <c r="D1610" s="5" t="str">
        <f>VLOOKUP(B1610,'WinBUGS output'!A:C,3,FALSE)</f>
        <v>CBT group (under 15 sessions)</v>
      </c>
      <c r="E1610" s="5" t="str">
        <f>FIXED('WinBUGS output'!N1609,2)</f>
        <v>0.63</v>
      </c>
      <c r="F1610" s="5" t="str">
        <f>FIXED('WinBUGS output'!M1609,2)</f>
        <v>0.13</v>
      </c>
      <c r="G1610" s="5" t="str">
        <f>FIXED('WinBUGS output'!O1609,2)</f>
        <v>1.12</v>
      </c>
      <c r="H1610" s="37"/>
      <c r="I1610" s="37"/>
      <c r="J1610" s="37"/>
    </row>
    <row r="1611" spans="1:10" x14ac:dyDescent="0.25">
      <c r="A1611">
        <v>40</v>
      </c>
      <c r="B1611">
        <v>49</v>
      </c>
      <c r="C1611" s="5" t="str">
        <f>VLOOKUP(A1611,'WinBUGS output'!A:C,3,FALSE)</f>
        <v>Behavioural activation (BA)</v>
      </c>
      <c r="D1611" s="5" t="str">
        <f>VLOOKUP(B1611,'WinBUGS output'!A:C,3,FALSE)</f>
        <v>CBT group (under 15 sessions) + TAU</v>
      </c>
      <c r="E1611" s="5" t="str">
        <f>FIXED('WinBUGS output'!N1610,2)</f>
        <v>0.56</v>
      </c>
      <c r="F1611" s="5" t="str">
        <f>FIXED('WinBUGS output'!M1610,2)</f>
        <v>0.02</v>
      </c>
      <c r="G1611" s="5" t="str">
        <f>FIXED('WinBUGS output'!O1610,2)</f>
        <v>1.08</v>
      </c>
      <c r="H1611" s="37"/>
      <c r="I1611" s="37"/>
      <c r="J1611" s="37"/>
    </row>
    <row r="1612" spans="1:10" x14ac:dyDescent="0.25">
      <c r="A1612">
        <v>40</v>
      </c>
      <c r="B1612">
        <v>50</v>
      </c>
      <c r="C1612" s="5" t="str">
        <f>VLOOKUP(A1612,'WinBUGS output'!A:C,3,FALSE)</f>
        <v>Behavioural activation (BA)</v>
      </c>
      <c r="D1612" s="5" t="str">
        <f>VLOOKUP(B1612,'WinBUGS output'!A:C,3,FALSE)</f>
        <v>Coping with Depression course (group)</v>
      </c>
      <c r="E1612" s="5" t="str">
        <f>FIXED('WinBUGS output'!N1611,2)</f>
        <v>0.75</v>
      </c>
      <c r="F1612" s="5" t="str">
        <f>FIXED('WinBUGS output'!M1611,2)</f>
        <v>0.24</v>
      </c>
      <c r="G1612" s="5" t="str">
        <f>FIXED('WinBUGS output'!O1611,2)</f>
        <v>1.30</v>
      </c>
      <c r="H1612" s="37"/>
      <c r="I1612" s="37"/>
      <c r="J1612" s="37"/>
    </row>
    <row r="1613" spans="1:10" x14ac:dyDescent="0.25">
      <c r="A1613">
        <v>40</v>
      </c>
      <c r="B1613">
        <v>51</v>
      </c>
      <c r="C1613" s="5" t="str">
        <f>VLOOKUP(A1613,'WinBUGS output'!A:C,3,FALSE)</f>
        <v>Behavioural activation (BA)</v>
      </c>
      <c r="D1613" s="5" t="str">
        <f>VLOOKUP(B1613,'WinBUGS output'!A:C,3,FALSE)</f>
        <v>Third-wave cognitive therapy group</v>
      </c>
      <c r="E1613" s="5" t="str">
        <f>FIXED('WinBUGS output'!N1612,2)</f>
        <v>0.75</v>
      </c>
      <c r="F1613" s="5" t="str">
        <f>FIXED('WinBUGS output'!M1612,2)</f>
        <v>0.26</v>
      </c>
      <c r="G1613" s="5" t="str">
        <f>FIXED('WinBUGS output'!O1612,2)</f>
        <v>1.26</v>
      </c>
      <c r="H1613" s="37"/>
      <c r="I1613" s="37"/>
      <c r="J1613" s="37"/>
    </row>
    <row r="1614" spans="1:10" x14ac:dyDescent="0.25">
      <c r="A1614">
        <v>40</v>
      </c>
      <c r="B1614">
        <v>52</v>
      </c>
      <c r="C1614" s="5" t="str">
        <f>VLOOKUP(A1614,'WinBUGS output'!A:C,3,FALSE)</f>
        <v>Behavioural activation (BA)</v>
      </c>
      <c r="D1614" s="5" t="str">
        <f>VLOOKUP(B1614,'WinBUGS output'!A:C,3,FALSE)</f>
        <v>Third-wave cognitive therapy group + TAU</v>
      </c>
      <c r="E1614" s="5" t="str">
        <f>FIXED('WinBUGS output'!N1613,2)</f>
        <v>0.65</v>
      </c>
      <c r="F1614" s="5" t="str">
        <f>FIXED('WinBUGS output'!M1613,2)</f>
        <v>0.04</v>
      </c>
      <c r="G1614" s="5" t="str">
        <f>FIXED('WinBUGS output'!O1613,2)</f>
        <v>1.26</v>
      </c>
      <c r="H1614" s="37"/>
      <c r="I1614" s="37"/>
      <c r="J1614" s="37"/>
    </row>
    <row r="1615" spans="1:10" x14ac:dyDescent="0.25">
      <c r="A1615">
        <v>40</v>
      </c>
      <c r="B1615">
        <v>53</v>
      </c>
      <c r="C1615" s="5" t="str">
        <f>VLOOKUP(A1615,'WinBUGS output'!A:C,3,FALSE)</f>
        <v>Behavioural activation (BA)</v>
      </c>
      <c r="D1615" s="5" t="str">
        <f>VLOOKUP(B1615,'WinBUGS output'!A:C,3,FALSE)</f>
        <v>CBT individual (over 15 sessions) + any TCA</v>
      </c>
      <c r="E1615" s="5" t="str">
        <f>FIXED('WinBUGS output'!N1614,2)</f>
        <v>0.10</v>
      </c>
      <c r="F1615" s="5" t="str">
        <f>FIXED('WinBUGS output'!M1614,2)</f>
        <v>-0.46</v>
      </c>
      <c r="G1615" s="5" t="str">
        <f>FIXED('WinBUGS output'!O1614,2)</f>
        <v>0.67</v>
      </c>
      <c r="H1615" s="37"/>
      <c r="I1615" s="37"/>
      <c r="J1615" s="37"/>
    </row>
    <row r="1616" spans="1:10" x14ac:dyDescent="0.25">
      <c r="A1616">
        <v>40</v>
      </c>
      <c r="B1616">
        <v>54</v>
      </c>
      <c r="C1616" s="5" t="str">
        <f>VLOOKUP(A1616,'WinBUGS output'!A:C,3,FALSE)</f>
        <v>Behavioural activation (BA)</v>
      </c>
      <c r="D1616" s="5" t="str">
        <f>VLOOKUP(B1616,'WinBUGS output'!A:C,3,FALSE)</f>
        <v>CBT individual (over 15 sessions) + imipramine</v>
      </c>
      <c r="E1616" s="5" t="str">
        <f>FIXED('WinBUGS output'!N1615,2)</f>
        <v>0.06</v>
      </c>
      <c r="F1616" s="5" t="str">
        <f>FIXED('WinBUGS output'!M1615,2)</f>
        <v>-0.57</v>
      </c>
      <c r="G1616" s="5" t="str">
        <f>FIXED('WinBUGS output'!O1615,2)</f>
        <v>0.69</v>
      </c>
      <c r="H1616" s="37"/>
      <c r="I1616" s="37"/>
      <c r="J1616" s="37"/>
    </row>
    <row r="1617" spans="1:10" x14ac:dyDescent="0.25">
      <c r="A1617">
        <v>40</v>
      </c>
      <c r="B1617">
        <v>55</v>
      </c>
      <c r="C1617" s="5" t="str">
        <f>VLOOKUP(A1617,'WinBUGS output'!A:C,3,FALSE)</f>
        <v>Behavioural activation (BA)</v>
      </c>
      <c r="D1617" s="5" t="str">
        <f>VLOOKUP(B1617,'WinBUGS output'!A:C,3,FALSE)</f>
        <v>Supportive psychotherapy + any SSRI</v>
      </c>
      <c r="E1617" s="5" t="str">
        <f>FIXED('WinBUGS output'!N1616,2)</f>
        <v>-0.47</v>
      </c>
      <c r="F1617" s="5" t="str">
        <f>FIXED('WinBUGS output'!M1616,2)</f>
        <v>-1.95</v>
      </c>
      <c r="G1617" s="5" t="str">
        <f>FIXED('WinBUGS output'!O1616,2)</f>
        <v>1.01</v>
      </c>
      <c r="H1617" s="37"/>
      <c r="I1617" s="37"/>
      <c r="J1617" s="37"/>
    </row>
    <row r="1618" spans="1:10" x14ac:dyDescent="0.25">
      <c r="A1618">
        <v>40</v>
      </c>
      <c r="B1618">
        <v>56</v>
      </c>
      <c r="C1618" s="5" t="str">
        <f>VLOOKUP(A1618,'WinBUGS output'!A:C,3,FALSE)</f>
        <v>Behavioural activation (BA)</v>
      </c>
      <c r="D1618" s="5" t="str">
        <f>VLOOKUP(B1618,'WinBUGS output'!A:C,3,FALSE)</f>
        <v>Interpersonal psychotherapy (IPT) + any AD</v>
      </c>
      <c r="E1618" s="5" t="str">
        <f>FIXED('WinBUGS output'!N1617,2)</f>
        <v>-0.59</v>
      </c>
      <c r="F1618" s="5" t="str">
        <f>FIXED('WinBUGS output'!M1617,2)</f>
        <v>-1.29</v>
      </c>
      <c r="G1618" s="5" t="str">
        <f>FIXED('WinBUGS output'!O1617,2)</f>
        <v>0.12</v>
      </c>
      <c r="H1618" s="37"/>
      <c r="I1618" s="37"/>
      <c r="J1618" s="37"/>
    </row>
    <row r="1619" spans="1:10" x14ac:dyDescent="0.25">
      <c r="A1619">
        <v>40</v>
      </c>
      <c r="B1619">
        <v>57</v>
      </c>
      <c r="C1619" s="5" t="str">
        <f>VLOOKUP(A1619,'WinBUGS output'!A:C,3,FALSE)</f>
        <v>Behavioural activation (BA)</v>
      </c>
      <c r="D1619" s="5" t="str">
        <f>VLOOKUP(B1619,'WinBUGS output'!A:C,3,FALSE)</f>
        <v>Short-term psychodynamic psychotherapy individual + Any AD</v>
      </c>
      <c r="E1619" s="5" t="str">
        <f>FIXED('WinBUGS output'!N1618,2)</f>
        <v>-0.25</v>
      </c>
      <c r="F1619" s="5" t="str">
        <f>FIXED('WinBUGS output'!M1618,2)</f>
        <v>-0.93</v>
      </c>
      <c r="G1619" s="5" t="str">
        <f>FIXED('WinBUGS output'!O1618,2)</f>
        <v>0.44</v>
      </c>
      <c r="H1619" s="37"/>
      <c r="I1619" s="37"/>
      <c r="J1619" s="37"/>
    </row>
    <row r="1620" spans="1:10" x14ac:dyDescent="0.25">
      <c r="A1620">
        <v>40</v>
      </c>
      <c r="B1620">
        <v>58</v>
      </c>
      <c r="C1620" s="5" t="str">
        <f>VLOOKUP(A1620,'WinBUGS output'!A:C,3,FALSE)</f>
        <v>Behavioural activation (BA)</v>
      </c>
      <c r="D1620" s="5" t="str">
        <f>VLOOKUP(B1620,'WinBUGS output'!A:C,3,FALSE)</f>
        <v>Short-term psychodynamic psychotherapy individual + any SSRI</v>
      </c>
      <c r="E1620" s="5" t="str">
        <f>FIXED('WinBUGS output'!N1619,2)</f>
        <v>-0.24</v>
      </c>
      <c r="F1620" s="5" t="str">
        <f>FIXED('WinBUGS output'!M1619,2)</f>
        <v>-1.47</v>
      </c>
      <c r="G1620" s="5" t="str">
        <f>FIXED('WinBUGS output'!O1619,2)</f>
        <v>1.00</v>
      </c>
      <c r="H1620" s="37"/>
      <c r="I1620" s="37"/>
      <c r="J1620" s="37"/>
    </row>
    <row r="1621" spans="1:10" x14ac:dyDescent="0.25">
      <c r="A1621">
        <v>40</v>
      </c>
      <c r="B1621">
        <v>59</v>
      </c>
      <c r="C1621" s="5" t="str">
        <f>VLOOKUP(A1621,'WinBUGS output'!A:C,3,FALSE)</f>
        <v>Behavioural activation (BA)</v>
      </c>
      <c r="D1621" s="5" t="str">
        <f>VLOOKUP(B1621,'WinBUGS output'!A:C,3,FALSE)</f>
        <v>CBT individual (over 15 sessions) + Pill placebo</v>
      </c>
      <c r="E1621" s="5" t="str">
        <f>FIXED('WinBUGS output'!N1620,2)</f>
        <v>-0.43</v>
      </c>
      <c r="F1621" s="5" t="str">
        <f>FIXED('WinBUGS output'!M1620,2)</f>
        <v>-1.15</v>
      </c>
      <c r="G1621" s="5" t="str">
        <f>FIXED('WinBUGS output'!O1620,2)</f>
        <v>0.29</v>
      </c>
      <c r="H1621" s="37"/>
      <c r="I1621" s="37"/>
      <c r="J1621" s="37"/>
    </row>
    <row r="1622" spans="1:10" x14ac:dyDescent="0.25">
      <c r="A1622">
        <v>40</v>
      </c>
      <c r="B1622">
        <v>60</v>
      </c>
      <c r="C1622" s="5" t="str">
        <f>VLOOKUP(A1622,'WinBUGS output'!A:C,3,FALSE)</f>
        <v>Behavioural activation (BA)</v>
      </c>
      <c r="D1622" s="5" t="str">
        <f>VLOOKUP(B1622,'WinBUGS output'!A:C,3,FALSE)</f>
        <v>Exercise + Sertraline</v>
      </c>
      <c r="E1622" s="5" t="str">
        <f>FIXED('WinBUGS output'!N1621,2)</f>
        <v>-0.23</v>
      </c>
      <c r="F1622" s="5" t="str">
        <f>FIXED('WinBUGS output'!M1621,2)</f>
        <v>-0.92</v>
      </c>
      <c r="G1622" s="5" t="str">
        <f>FIXED('WinBUGS output'!O1621,2)</f>
        <v>0.47</v>
      </c>
      <c r="H1622" s="37"/>
      <c r="I1622" s="37"/>
      <c r="J1622" s="37"/>
    </row>
    <row r="1623" spans="1:10" x14ac:dyDescent="0.25">
      <c r="A1623">
        <v>40</v>
      </c>
      <c r="B1623">
        <v>61</v>
      </c>
      <c r="C1623" s="5" t="str">
        <f>VLOOKUP(A1623,'WinBUGS output'!A:C,3,FALSE)</f>
        <v>Behavioural activation (BA)</v>
      </c>
      <c r="D1623" s="5" t="str">
        <f>VLOOKUP(B1623,'WinBUGS output'!A:C,3,FALSE)</f>
        <v>Cognitive bibliotherapy + escitalopram</v>
      </c>
      <c r="E1623" s="5" t="str">
        <f>FIXED('WinBUGS output'!N1622,2)</f>
        <v>0.63</v>
      </c>
      <c r="F1623" s="5" t="str">
        <f>FIXED('WinBUGS output'!M1622,2)</f>
        <v>-0.12</v>
      </c>
      <c r="G1623" s="5" t="str">
        <f>FIXED('WinBUGS output'!O1622,2)</f>
        <v>1.37</v>
      </c>
      <c r="H1623" s="37"/>
      <c r="I1623" s="37"/>
      <c r="J1623" s="37"/>
    </row>
    <row r="1624" spans="1:10" x14ac:dyDescent="0.25">
      <c r="A1624">
        <v>41</v>
      </c>
      <c r="B1624">
        <v>42</v>
      </c>
      <c r="C1624" s="5" t="str">
        <f>VLOOKUP(A1624,'WinBUGS output'!A:C,3,FALSE)</f>
        <v>CBT individual (under 15 sessions)</v>
      </c>
      <c r="D1624" s="5" t="str">
        <f>VLOOKUP(B1624,'WinBUGS output'!A:C,3,FALSE)</f>
        <v>CBT individual (under 15 sessions) + TAU</v>
      </c>
      <c r="E1624" s="5" t="str">
        <f>FIXED('WinBUGS output'!N1623,2)</f>
        <v>0.00</v>
      </c>
      <c r="F1624" s="5" t="str">
        <f>FIXED('WinBUGS output'!M1623,2)</f>
        <v>-0.45</v>
      </c>
      <c r="G1624" s="5" t="str">
        <f>FIXED('WinBUGS output'!O1623,2)</f>
        <v>0.47</v>
      </c>
      <c r="H1624" s="37"/>
      <c r="I1624" s="37"/>
      <c r="J1624" s="37"/>
    </row>
    <row r="1625" spans="1:10" x14ac:dyDescent="0.25">
      <c r="A1625">
        <v>41</v>
      </c>
      <c r="B1625">
        <v>43</v>
      </c>
      <c r="C1625" s="5" t="str">
        <f>VLOOKUP(A1625,'WinBUGS output'!A:C,3,FALSE)</f>
        <v>CBT individual (under 15 sessions)</v>
      </c>
      <c r="D1625" s="5" t="str">
        <f>VLOOKUP(B1625,'WinBUGS output'!A:C,3,FALSE)</f>
        <v>CBT individual (over 15 sessions)</v>
      </c>
      <c r="E1625" s="5" t="str">
        <f>FIXED('WinBUGS output'!N1624,2)</f>
        <v>0.03</v>
      </c>
      <c r="F1625" s="5" t="str">
        <f>FIXED('WinBUGS output'!M1624,2)</f>
        <v>-0.34</v>
      </c>
      <c r="G1625" s="5" t="str">
        <f>FIXED('WinBUGS output'!O1624,2)</f>
        <v>0.42</v>
      </c>
      <c r="H1625" s="37"/>
      <c r="I1625" s="37"/>
      <c r="J1625" s="37"/>
    </row>
    <row r="1626" spans="1:10" x14ac:dyDescent="0.25">
      <c r="A1626">
        <v>41</v>
      </c>
      <c r="B1626">
        <v>44</v>
      </c>
      <c r="C1626" s="5" t="str">
        <f>VLOOKUP(A1626,'WinBUGS output'!A:C,3,FALSE)</f>
        <v>CBT individual (under 15 sessions)</v>
      </c>
      <c r="D1626" s="5" t="str">
        <f>VLOOKUP(B1626,'WinBUGS output'!A:C,3,FALSE)</f>
        <v>CBT individual (over 15 sessions) + TAU</v>
      </c>
      <c r="E1626" s="5" t="str">
        <f>FIXED('WinBUGS output'!N1625,2)</f>
        <v>0.71</v>
      </c>
      <c r="F1626" s="5" t="str">
        <f>FIXED('WinBUGS output'!M1625,2)</f>
        <v>-0.04</v>
      </c>
      <c r="G1626" s="5" t="str">
        <f>FIXED('WinBUGS output'!O1625,2)</f>
        <v>1.67</v>
      </c>
      <c r="H1626" s="37"/>
      <c r="I1626" s="37"/>
      <c r="J1626" s="37"/>
    </row>
    <row r="1627" spans="1:10" x14ac:dyDescent="0.25">
      <c r="A1627">
        <v>41</v>
      </c>
      <c r="B1627">
        <v>45</v>
      </c>
      <c r="C1627" s="5" t="str">
        <f>VLOOKUP(A1627,'WinBUGS output'!A:C,3,FALSE)</f>
        <v>CBT individual (under 15 sessions)</v>
      </c>
      <c r="D1627" s="5" t="str">
        <f>VLOOKUP(B1627,'WinBUGS output'!A:C,3,FALSE)</f>
        <v>Rational emotive behaviour therapy (REBT) individual</v>
      </c>
      <c r="E1627" s="5" t="str">
        <f>FIXED('WinBUGS output'!N1626,2)</f>
        <v>0.03</v>
      </c>
      <c r="F1627" s="5" t="str">
        <f>FIXED('WinBUGS output'!M1626,2)</f>
        <v>-0.47</v>
      </c>
      <c r="G1627" s="5" t="str">
        <f>FIXED('WinBUGS output'!O1626,2)</f>
        <v>0.57</v>
      </c>
      <c r="H1627" s="37"/>
      <c r="I1627" s="37"/>
      <c r="J1627" s="37"/>
    </row>
    <row r="1628" spans="1:10" x14ac:dyDescent="0.25">
      <c r="A1628">
        <v>41</v>
      </c>
      <c r="B1628">
        <v>46</v>
      </c>
      <c r="C1628" s="5" t="str">
        <f>VLOOKUP(A1628,'WinBUGS output'!A:C,3,FALSE)</f>
        <v>CBT individual (under 15 sessions)</v>
      </c>
      <c r="D1628" s="5" t="str">
        <f>VLOOKUP(B1628,'WinBUGS output'!A:C,3,FALSE)</f>
        <v>Third-wave cognitive therapy individual</v>
      </c>
      <c r="E1628" s="5" t="str">
        <f>FIXED('WinBUGS output'!N1627,2)</f>
        <v>-0.07</v>
      </c>
      <c r="F1628" s="5" t="str">
        <f>FIXED('WinBUGS output'!M1627,2)</f>
        <v>-0.46</v>
      </c>
      <c r="G1628" s="5" t="str">
        <f>FIXED('WinBUGS output'!O1627,2)</f>
        <v>0.29</v>
      </c>
      <c r="H1628" s="37" t="s">
        <v>2687</v>
      </c>
      <c r="I1628" s="37" t="s">
        <v>2508</v>
      </c>
      <c r="J1628" s="37" t="s">
        <v>2688</v>
      </c>
    </row>
    <row r="1629" spans="1:10" x14ac:dyDescent="0.25">
      <c r="A1629">
        <v>41</v>
      </c>
      <c r="B1629">
        <v>47</v>
      </c>
      <c r="C1629" s="5" t="str">
        <f>VLOOKUP(A1629,'WinBUGS output'!A:C,3,FALSE)</f>
        <v>CBT individual (under 15 sessions)</v>
      </c>
      <c r="D1629" s="5" t="str">
        <f>VLOOKUP(B1629,'WinBUGS output'!A:C,3,FALSE)</f>
        <v>Third-wave cognitive therapy individual + TAU</v>
      </c>
      <c r="E1629" s="5" t="str">
        <f>FIXED('WinBUGS output'!N1628,2)</f>
        <v>-0.06</v>
      </c>
      <c r="F1629" s="5" t="str">
        <f>FIXED('WinBUGS output'!M1628,2)</f>
        <v>-0.66</v>
      </c>
      <c r="G1629" s="5" t="str">
        <f>FIXED('WinBUGS output'!O1628,2)</f>
        <v>0.48</v>
      </c>
      <c r="H1629" s="37"/>
      <c r="I1629" s="37"/>
      <c r="J1629" s="37"/>
    </row>
    <row r="1630" spans="1:10" x14ac:dyDescent="0.25">
      <c r="A1630">
        <v>41</v>
      </c>
      <c r="B1630">
        <v>48</v>
      </c>
      <c r="C1630" s="5" t="str">
        <f>VLOOKUP(A1630,'WinBUGS output'!A:C,3,FALSE)</f>
        <v>CBT individual (under 15 sessions)</v>
      </c>
      <c r="D1630" s="5" t="str">
        <f>VLOOKUP(B1630,'WinBUGS output'!A:C,3,FALSE)</f>
        <v>CBT group (under 15 sessions)</v>
      </c>
      <c r="E1630" s="5" t="str">
        <f>FIXED('WinBUGS output'!N1629,2)</f>
        <v>0.36</v>
      </c>
      <c r="F1630" s="5" t="str">
        <f>FIXED('WinBUGS output'!M1629,2)</f>
        <v>-0.13</v>
      </c>
      <c r="G1630" s="5" t="str">
        <f>FIXED('WinBUGS output'!O1629,2)</f>
        <v>0.84</v>
      </c>
      <c r="H1630" s="37"/>
      <c r="I1630" s="37"/>
      <c r="J1630" s="37"/>
    </row>
    <row r="1631" spans="1:10" x14ac:dyDescent="0.25">
      <c r="A1631">
        <v>41</v>
      </c>
      <c r="B1631">
        <v>49</v>
      </c>
      <c r="C1631" s="5" t="str">
        <f>VLOOKUP(A1631,'WinBUGS output'!A:C,3,FALSE)</f>
        <v>CBT individual (under 15 sessions)</v>
      </c>
      <c r="D1631" s="5" t="str">
        <f>VLOOKUP(B1631,'WinBUGS output'!A:C,3,FALSE)</f>
        <v>CBT group (under 15 sessions) + TAU</v>
      </c>
      <c r="E1631" s="5" t="str">
        <f>FIXED('WinBUGS output'!N1630,2)</f>
        <v>0.30</v>
      </c>
      <c r="F1631" s="5" t="str">
        <f>FIXED('WinBUGS output'!M1630,2)</f>
        <v>-0.22</v>
      </c>
      <c r="G1631" s="5" t="str">
        <f>FIXED('WinBUGS output'!O1630,2)</f>
        <v>0.78</v>
      </c>
      <c r="H1631" s="37"/>
      <c r="I1631" s="37"/>
      <c r="J1631" s="37"/>
    </row>
    <row r="1632" spans="1:10" x14ac:dyDescent="0.25">
      <c r="A1632">
        <v>41</v>
      </c>
      <c r="B1632">
        <v>50</v>
      </c>
      <c r="C1632" s="5" t="str">
        <f>VLOOKUP(A1632,'WinBUGS output'!A:C,3,FALSE)</f>
        <v>CBT individual (under 15 sessions)</v>
      </c>
      <c r="D1632" s="5" t="str">
        <f>VLOOKUP(B1632,'WinBUGS output'!A:C,3,FALSE)</f>
        <v>Coping with Depression course (group)</v>
      </c>
      <c r="E1632" s="5" t="str">
        <f>FIXED('WinBUGS output'!N1631,2)</f>
        <v>0.49</v>
      </c>
      <c r="F1632" s="5" t="str">
        <f>FIXED('WinBUGS output'!M1631,2)</f>
        <v>0.01</v>
      </c>
      <c r="G1632" s="5" t="str">
        <f>FIXED('WinBUGS output'!O1631,2)</f>
        <v>1.00</v>
      </c>
      <c r="H1632" s="37"/>
      <c r="I1632" s="37"/>
      <c r="J1632" s="37"/>
    </row>
    <row r="1633" spans="1:10" x14ac:dyDescent="0.25">
      <c r="A1633">
        <v>41</v>
      </c>
      <c r="B1633">
        <v>51</v>
      </c>
      <c r="C1633" s="5" t="str">
        <f>VLOOKUP(A1633,'WinBUGS output'!A:C,3,FALSE)</f>
        <v>CBT individual (under 15 sessions)</v>
      </c>
      <c r="D1633" s="5" t="str">
        <f>VLOOKUP(B1633,'WinBUGS output'!A:C,3,FALSE)</f>
        <v>Third-wave cognitive therapy group</v>
      </c>
      <c r="E1633" s="5" t="str">
        <f>FIXED('WinBUGS output'!N1632,2)</f>
        <v>0.48</v>
      </c>
      <c r="F1633" s="5" t="str">
        <f>FIXED('WinBUGS output'!M1632,2)</f>
        <v>0.03</v>
      </c>
      <c r="G1633" s="5" t="str">
        <f>FIXED('WinBUGS output'!O1632,2)</f>
        <v>0.96</v>
      </c>
      <c r="H1633" s="37"/>
      <c r="I1633" s="37"/>
      <c r="J1633" s="37"/>
    </row>
    <row r="1634" spans="1:10" x14ac:dyDescent="0.25">
      <c r="A1634">
        <v>41</v>
      </c>
      <c r="B1634">
        <v>52</v>
      </c>
      <c r="C1634" s="5" t="str">
        <f>VLOOKUP(A1634,'WinBUGS output'!A:C,3,FALSE)</f>
        <v>CBT individual (under 15 sessions)</v>
      </c>
      <c r="D1634" s="5" t="str">
        <f>VLOOKUP(B1634,'WinBUGS output'!A:C,3,FALSE)</f>
        <v>Third-wave cognitive therapy group + TAU</v>
      </c>
      <c r="E1634" s="5" t="str">
        <f>FIXED('WinBUGS output'!N1633,2)</f>
        <v>0.39</v>
      </c>
      <c r="F1634" s="5" t="str">
        <f>FIXED('WinBUGS output'!M1633,2)</f>
        <v>-0.20</v>
      </c>
      <c r="G1634" s="5" t="str">
        <f>FIXED('WinBUGS output'!O1633,2)</f>
        <v>0.96</v>
      </c>
      <c r="H1634" s="37"/>
      <c r="I1634" s="37"/>
      <c r="J1634" s="37"/>
    </row>
    <row r="1635" spans="1:10" x14ac:dyDescent="0.25">
      <c r="A1635">
        <v>41</v>
      </c>
      <c r="B1635">
        <v>53</v>
      </c>
      <c r="C1635" s="5" t="str">
        <f>VLOOKUP(A1635,'WinBUGS output'!A:C,3,FALSE)</f>
        <v>CBT individual (under 15 sessions)</v>
      </c>
      <c r="D1635" s="5" t="str">
        <f>VLOOKUP(B1635,'WinBUGS output'!A:C,3,FALSE)</f>
        <v>CBT individual (over 15 sessions) + any TCA</v>
      </c>
      <c r="E1635" s="5" t="str">
        <f>FIXED('WinBUGS output'!N1634,2)</f>
        <v>-0.17</v>
      </c>
      <c r="F1635" s="5" t="str">
        <f>FIXED('WinBUGS output'!M1634,2)</f>
        <v>-0.73</v>
      </c>
      <c r="G1635" s="5" t="str">
        <f>FIXED('WinBUGS output'!O1634,2)</f>
        <v>0.40</v>
      </c>
      <c r="H1635" s="37"/>
      <c r="I1635" s="37"/>
      <c r="J1635" s="37"/>
    </row>
    <row r="1636" spans="1:10" x14ac:dyDescent="0.25">
      <c r="A1636">
        <v>41</v>
      </c>
      <c r="B1636">
        <v>54</v>
      </c>
      <c r="C1636" s="5" t="str">
        <f>VLOOKUP(A1636,'WinBUGS output'!A:C,3,FALSE)</f>
        <v>CBT individual (under 15 sessions)</v>
      </c>
      <c r="D1636" s="5" t="str">
        <f>VLOOKUP(B1636,'WinBUGS output'!A:C,3,FALSE)</f>
        <v>CBT individual (over 15 sessions) + imipramine</v>
      </c>
      <c r="E1636" s="5" t="str">
        <f>FIXED('WinBUGS output'!N1635,2)</f>
        <v>-0.21</v>
      </c>
      <c r="F1636" s="5" t="str">
        <f>FIXED('WinBUGS output'!M1635,2)</f>
        <v>-0.84</v>
      </c>
      <c r="G1636" s="5" t="str">
        <f>FIXED('WinBUGS output'!O1635,2)</f>
        <v>0.42</v>
      </c>
      <c r="H1636" s="37"/>
      <c r="I1636" s="37"/>
      <c r="J1636" s="37"/>
    </row>
    <row r="1637" spans="1:10" x14ac:dyDescent="0.25">
      <c r="A1637">
        <v>41</v>
      </c>
      <c r="B1637">
        <v>55</v>
      </c>
      <c r="C1637" s="5" t="str">
        <f>VLOOKUP(A1637,'WinBUGS output'!A:C,3,FALSE)</f>
        <v>CBT individual (under 15 sessions)</v>
      </c>
      <c r="D1637" s="5" t="str">
        <f>VLOOKUP(B1637,'WinBUGS output'!A:C,3,FALSE)</f>
        <v>Supportive psychotherapy + any SSRI</v>
      </c>
      <c r="E1637" s="5" t="str">
        <f>FIXED('WinBUGS output'!N1636,2)</f>
        <v>-0.74</v>
      </c>
      <c r="F1637" s="5" t="str">
        <f>FIXED('WinBUGS output'!M1636,2)</f>
        <v>-2.22</v>
      </c>
      <c r="G1637" s="5" t="str">
        <f>FIXED('WinBUGS output'!O1636,2)</f>
        <v>0.75</v>
      </c>
      <c r="H1637" s="37"/>
      <c r="I1637" s="37"/>
      <c r="J1637" s="37"/>
    </row>
    <row r="1638" spans="1:10" x14ac:dyDescent="0.25">
      <c r="A1638">
        <v>41</v>
      </c>
      <c r="B1638">
        <v>56</v>
      </c>
      <c r="C1638" s="5" t="str">
        <f>VLOOKUP(A1638,'WinBUGS output'!A:C,3,FALSE)</f>
        <v>CBT individual (under 15 sessions)</v>
      </c>
      <c r="D1638" s="5" t="str">
        <f>VLOOKUP(B1638,'WinBUGS output'!A:C,3,FALSE)</f>
        <v>Interpersonal psychotherapy (IPT) + any AD</v>
      </c>
      <c r="E1638" s="5" t="str">
        <f>FIXED('WinBUGS output'!N1637,2)</f>
        <v>-0.86</v>
      </c>
      <c r="F1638" s="5" t="str">
        <f>FIXED('WinBUGS output'!M1637,2)</f>
        <v>-1.57</v>
      </c>
      <c r="G1638" s="5" t="str">
        <f>FIXED('WinBUGS output'!O1637,2)</f>
        <v>-0.14</v>
      </c>
      <c r="H1638" s="37"/>
      <c r="I1638" s="37"/>
      <c r="J1638" s="37"/>
    </row>
    <row r="1639" spans="1:10" x14ac:dyDescent="0.25">
      <c r="A1639">
        <v>41</v>
      </c>
      <c r="B1639">
        <v>57</v>
      </c>
      <c r="C1639" s="5" t="str">
        <f>VLOOKUP(A1639,'WinBUGS output'!A:C,3,FALSE)</f>
        <v>CBT individual (under 15 sessions)</v>
      </c>
      <c r="D1639" s="5" t="str">
        <f>VLOOKUP(B1639,'WinBUGS output'!A:C,3,FALSE)</f>
        <v>Short-term psychodynamic psychotherapy individual + Any AD</v>
      </c>
      <c r="E1639" s="5" t="str">
        <f>FIXED('WinBUGS output'!N1638,2)</f>
        <v>-0.51</v>
      </c>
      <c r="F1639" s="5" t="str">
        <f>FIXED('WinBUGS output'!M1638,2)</f>
        <v>-1.22</v>
      </c>
      <c r="G1639" s="5" t="str">
        <f>FIXED('WinBUGS output'!O1638,2)</f>
        <v>0.19</v>
      </c>
      <c r="H1639" s="37"/>
      <c r="I1639" s="37"/>
      <c r="J1639" s="37"/>
    </row>
    <row r="1640" spans="1:10" x14ac:dyDescent="0.25">
      <c r="A1640">
        <v>41</v>
      </c>
      <c r="B1640">
        <v>58</v>
      </c>
      <c r="C1640" s="5" t="str">
        <f>VLOOKUP(A1640,'WinBUGS output'!A:C,3,FALSE)</f>
        <v>CBT individual (under 15 sessions)</v>
      </c>
      <c r="D1640" s="5" t="str">
        <f>VLOOKUP(B1640,'WinBUGS output'!A:C,3,FALSE)</f>
        <v>Short-term psychodynamic psychotherapy individual + any SSRI</v>
      </c>
      <c r="E1640" s="5" t="str">
        <f>FIXED('WinBUGS output'!N1639,2)</f>
        <v>-0.51</v>
      </c>
      <c r="F1640" s="5" t="str">
        <f>FIXED('WinBUGS output'!M1639,2)</f>
        <v>-1.76</v>
      </c>
      <c r="G1640" s="5" t="str">
        <f>FIXED('WinBUGS output'!O1639,2)</f>
        <v>0.72</v>
      </c>
      <c r="H1640" s="37"/>
      <c r="I1640" s="37"/>
      <c r="J1640" s="37"/>
    </row>
    <row r="1641" spans="1:10" x14ac:dyDescent="0.25">
      <c r="A1641">
        <v>41</v>
      </c>
      <c r="B1641">
        <v>59</v>
      </c>
      <c r="C1641" s="5" t="str">
        <f>VLOOKUP(A1641,'WinBUGS output'!A:C,3,FALSE)</f>
        <v>CBT individual (under 15 sessions)</v>
      </c>
      <c r="D1641" s="5" t="str">
        <f>VLOOKUP(B1641,'WinBUGS output'!A:C,3,FALSE)</f>
        <v>CBT individual (over 15 sessions) + Pill placebo</v>
      </c>
      <c r="E1641" s="5" t="str">
        <f>FIXED('WinBUGS output'!N1640,2)</f>
        <v>-0.70</v>
      </c>
      <c r="F1641" s="5" t="str">
        <f>FIXED('WinBUGS output'!M1640,2)</f>
        <v>-1.41</v>
      </c>
      <c r="G1641" s="5" t="str">
        <f>FIXED('WinBUGS output'!O1640,2)</f>
        <v>0.03</v>
      </c>
      <c r="H1641" s="37"/>
      <c r="I1641" s="37"/>
      <c r="J1641" s="37"/>
    </row>
    <row r="1642" spans="1:10" x14ac:dyDescent="0.25">
      <c r="A1642">
        <v>41</v>
      </c>
      <c r="B1642">
        <v>60</v>
      </c>
      <c r="C1642" s="5" t="str">
        <f>VLOOKUP(A1642,'WinBUGS output'!A:C,3,FALSE)</f>
        <v>CBT individual (under 15 sessions)</v>
      </c>
      <c r="D1642" s="5" t="str">
        <f>VLOOKUP(B1642,'WinBUGS output'!A:C,3,FALSE)</f>
        <v>Exercise + Sertraline</v>
      </c>
      <c r="E1642" s="5" t="str">
        <f>FIXED('WinBUGS output'!N1641,2)</f>
        <v>-0.49</v>
      </c>
      <c r="F1642" s="5" t="str">
        <f>FIXED('WinBUGS output'!M1641,2)</f>
        <v>-1.20</v>
      </c>
      <c r="G1642" s="5" t="str">
        <f>FIXED('WinBUGS output'!O1641,2)</f>
        <v>0.21</v>
      </c>
      <c r="H1642" s="37"/>
      <c r="I1642" s="37"/>
      <c r="J1642" s="37"/>
    </row>
    <row r="1643" spans="1:10" x14ac:dyDescent="0.25">
      <c r="A1643">
        <v>41</v>
      </c>
      <c r="B1643">
        <v>61</v>
      </c>
      <c r="C1643" s="5" t="str">
        <f>VLOOKUP(A1643,'WinBUGS output'!A:C,3,FALSE)</f>
        <v>CBT individual (under 15 sessions)</v>
      </c>
      <c r="D1643" s="5" t="str">
        <f>VLOOKUP(B1643,'WinBUGS output'!A:C,3,FALSE)</f>
        <v>Cognitive bibliotherapy + escitalopram</v>
      </c>
      <c r="E1643" s="5" t="str">
        <f>FIXED('WinBUGS output'!N1642,2)</f>
        <v>0.36</v>
      </c>
      <c r="F1643" s="5" t="str">
        <f>FIXED('WinBUGS output'!M1642,2)</f>
        <v>-0.39</v>
      </c>
      <c r="G1643" s="5" t="str">
        <f>FIXED('WinBUGS output'!O1642,2)</f>
        <v>1.11</v>
      </c>
      <c r="H1643" s="37"/>
      <c r="I1643" s="37"/>
      <c r="J1643" s="37"/>
    </row>
    <row r="1644" spans="1:10" x14ac:dyDescent="0.25">
      <c r="A1644">
        <v>42</v>
      </c>
      <c r="B1644">
        <v>43</v>
      </c>
      <c r="C1644" s="5" t="str">
        <f>VLOOKUP(A1644,'WinBUGS output'!A:C,3,FALSE)</f>
        <v>CBT individual (under 15 sessions) + TAU</v>
      </c>
      <c r="D1644" s="5" t="str">
        <f>VLOOKUP(B1644,'WinBUGS output'!A:C,3,FALSE)</f>
        <v>CBT individual (over 15 sessions)</v>
      </c>
      <c r="E1644" s="5" t="str">
        <f>FIXED('WinBUGS output'!N1643,2)</f>
        <v>0.03</v>
      </c>
      <c r="F1644" s="5" t="str">
        <f>FIXED('WinBUGS output'!M1643,2)</f>
        <v>-0.38</v>
      </c>
      <c r="G1644" s="5" t="str">
        <f>FIXED('WinBUGS output'!O1643,2)</f>
        <v>0.44</v>
      </c>
      <c r="H1644" s="37"/>
      <c r="I1644" s="37"/>
      <c r="J1644" s="37"/>
    </row>
    <row r="1645" spans="1:10" x14ac:dyDescent="0.25">
      <c r="A1645">
        <v>42</v>
      </c>
      <c r="B1645">
        <v>44</v>
      </c>
      <c r="C1645" s="5" t="str">
        <f>VLOOKUP(A1645,'WinBUGS output'!A:C,3,FALSE)</f>
        <v>CBT individual (under 15 sessions) + TAU</v>
      </c>
      <c r="D1645" s="5" t="str">
        <f>VLOOKUP(B1645,'WinBUGS output'!A:C,3,FALSE)</f>
        <v>CBT individual (over 15 sessions) + TAU</v>
      </c>
      <c r="E1645" s="5" t="str">
        <f>FIXED('WinBUGS output'!N1644,2)</f>
        <v>0.71</v>
      </c>
      <c r="F1645" s="5" t="str">
        <f>FIXED('WinBUGS output'!M1644,2)</f>
        <v>-0.04</v>
      </c>
      <c r="G1645" s="5" t="str">
        <f>FIXED('WinBUGS output'!O1644,2)</f>
        <v>1.67</v>
      </c>
      <c r="H1645" s="37"/>
      <c r="I1645" s="37"/>
      <c r="J1645" s="37"/>
    </row>
    <row r="1646" spans="1:10" x14ac:dyDescent="0.25">
      <c r="A1646">
        <v>42</v>
      </c>
      <c r="B1646">
        <v>45</v>
      </c>
      <c r="C1646" s="5" t="str">
        <f>VLOOKUP(A1646,'WinBUGS output'!A:C,3,FALSE)</f>
        <v>CBT individual (under 15 sessions) + TAU</v>
      </c>
      <c r="D1646" s="5" t="str">
        <f>VLOOKUP(B1646,'WinBUGS output'!A:C,3,FALSE)</f>
        <v>Rational emotive behaviour therapy (REBT) individual</v>
      </c>
      <c r="E1646" s="5" t="str">
        <f>FIXED('WinBUGS output'!N1645,2)</f>
        <v>0.03</v>
      </c>
      <c r="F1646" s="5" t="str">
        <f>FIXED('WinBUGS output'!M1645,2)</f>
        <v>-0.51</v>
      </c>
      <c r="G1646" s="5" t="str">
        <f>FIXED('WinBUGS output'!O1645,2)</f>
        <v>0.58</v>
      </c>
      <c r="H1646" s="37"/>
      <c r="I1646" s="37"/>
      <c r="J1646" s="37"/>
    </row>
    <row r="1647" spans="1:10" x14ac:dyDescent="0.25">
      <c r="A1647">
        <v>42</v>
      </c>
      <c r="B1647">
        <v>46</v>
      </c>
      <c r="C1647" s="5" t="str">
        <f>VLOOKUP(A1647,'WinBUGS output'!A:C,3,FALSE)</f>
        <v>CBT individual (under 15 sessions) + TAU</v>
      </c>
      <c r="D1647" s="5" t="str">
        <f>VLOOKUP(B1647,'WinBUGS output'!A:C,3,FALSE)</f>
        <v>Third-wave cognitive therapy individual</v>
      </c>
      <c r="E1647" s="5" t="str">
        <f>FIXED('WinBUGS output'!N1646,2)</f>
        <v>-0.08</v>
      </c>
      <c r="F1647" s="5" t="str">
        <f>FIXED('WinBUGS output'!M1646,2)</f>
        <v>-0.58</v>
      </c>
      <c r="G1647" s="5" t="str">
        <f>FIXED('WinBUGS output'!O1646,2)</f>
        <v>0.39</v>
      </c>
      <c r="H1647" s="37"/>
      <c r="I1647" s="37"/>
      <c r="J1647" s="37"/>
    </row>
    <row r="1648" spans="1:10" x14ac:dyDescent="0.25">
      <c r="A1648">
        <v>42</v>
      </c>
      <c r="B1648">
        <v>47</v>
      </c>
      <c r="C1648" s="5" t="str">
        <f>VLOOKUP(A1648,'WinBUGS output'!A:C,3,FALSE)</f>
        <v>CBT individual (under 15 sessions) + TAU</v>
      </c>
      <c r="D1648" s="5" t="str">
        <f>VLOOKUP(B1648,'WinBUGS output'!A:C,3,FALSE)</f>
        <v>Third-wave cognitive therapy individual + TAU</v>
      </c>
      <c r="E1648" s="5" t="str">
        <f>FIXED('WinBUGS output'!N1647,2)</f>
        <v>-0.07</v>
      </c>
      <c r="F1648" s="5" t="str">
        <f>FIXED('WinBUGS output'!M1647,2)</f>
        <v>-0.70</v>
      </c>
      <c r="G1648" s="5" t="str">
        <f>FIXED('WinBUGS output'!O1647,2)</f>
        <v>0.50</v>
      </c>
      <c r="H1648" s="37"/>
      <c r="I1648" s="37"/>
      <c r="J1648" s="37"/>
    </row>
    <row r="1649" spans="1:10" x14ac:dyDescent="0.25">
      <c r="A1649">
        <v>42</v>
      </c>
      <c r="B1649">
        <v>48</v>
      </c>
      <c r="C1649" s="5" t="str">
        <f>VLOOKUP(A1649,'WinBUGS output'!A:C,3,FALSE)</f>
        <v>CBT individual (under 15 sessions) + TAU</v>
      </c>
      <c r="D1649" s="5" t="str">
        <f>VLOOKUP(B1649,'WinBUGS output'!A:C,3,FALSE)</f>
        <v>CBT group (under 15 sessions)</v>
      </c>
      <c r="E1649" s="5" t="str">
        <f>FIXED('WinBUGS output'!N1648,2)</f>
        <v>0.36</v>
      </c>
      <c r="F1649" s="5" t="str">
        <f>FIXED('WinBUGS output'!M1648,2)</f>
        <v>-0.16</v>
      </c>
      <c r="G1649" s="5" t="str">
        <f>FIXED('WinBUGS output'!O1648,2)</f>
        <v>0.87</v>
      </c>
      <c r="H1649" s="37"/>
      <c r="I1649" s="37"/>
      <c r="J1649" s="37"/>
    </row>
    <row r="1650" spans="1:10" x14ac:dyDescent="0.25">
      <c r="A1650">
        <v>42</v>
      </c>
      <c r="B1650">
        <v>49</v>
      </c>
      <c r="C1650" s="5" t="str">
        <f>VLOOKUP(A1650,'WinBUGS output'!A:C,3,FALSE)</f>
        <v>CBT individual (under 15 sessions) + TAU</v>
      </c>
      <c r="D1650" s="5" t="str">
        <f>VLOOKUP(B1650,'WinBUGS output'!A:C,3,FALSE)</f>
        <v>CBT group (under 15 sessions) + TAU</v>
      </c>
      <c r="E1650" s="5" t="str">
        <f>FIXED('WinBUGS output'!N1649,2)</f>
        <v>0.29</v>
      </c>
      <c r="F1650" s="5" t="str">
        <f>FIXED('WinBUGS output'!M1649,2)</f>
        <v>-0.23</v>
      </c>
      <c r="G1650" s="5" t="str">
        <f>FIXED('WinBUGS output'!O1649,2)</f>
        <v>0.79</v>
      </c>
      <c r="H1650" s="37"/>
      <c r="I1650" s="37"/>
      <c r="J1650" s="37"/>
    </row>
    <row r="1651" spans="1:10" x14ac:dyDescent="0.25">
      <c r="A1651">
        <v>42</v>
      </c>
      <c r="B1651">
        <v>50</v>
      </c>
      <c r="C1651" s="5" t="str">
        <f>VLOOKUP(A1651,'WinBUGS output'!A:C,3,FALSE)</f>
        <v>CBT individual (under 15 sessions) + TAU</v>
      </c>
      <c r="D1651" s="5" t="str">
        <f>VLOOKUP(B1651,'WinBUGS output'!A:C,3,FALSE)</f>
        <v>Coping with Depression course (group)</v>
      </c>
      <c r="E1651" s="5" t="str">
        <f>FIXED('WinBUGS output'!N1650,2)</f>
        <v>0.48</v>
      </c>
      <c r="F1651" s="5" t="str">
        <f>FIXED('WinBUGS output'!M1650,2)</f>
        <v>-0.03</v>
      </c>
      <c r="G1651" s="5" t="str">
        <f>FIXED('WinBUGS output'!O1650,2)</f>
        <v>1.03</v>
      </c>
      <c r="H1651" s="37"/>
      <c r="I1651" s="37"/>
      <c r="J1651" s="37"/>
    </row>
    <row r="1652" spans="1:10" x14ac:dyDescent="0.25">
      <c r="A1652">
        <v>42</v>
      </c>
      <c r="B1652">
        <v>51</v>
      </c>
      <c r="C1652" s="5" t="str">
        <f>VLOOKUP(A1652,'WinBUGS output'!A:C,3,FALSE)</f>
        <v>CBT individual (under 15 sessions) + TAU</v>
      </c>
      <c r="D1652" s="5" t="str">
        <f>VLOOKUP(B1652,'WinBUGS output'!A:C,3,FALSE)</f>
        <v>Third-wave cognitive therapy group</v>
      </c>
      <c r="E1652" s="5" t="str">
        <f>FIXED('WinBUGS output'!N1651,2)</f>
        <v>0.48</v>
      </c>
      <c r="F1652" s="5" t="str">
        <f>FIXED('WinBUGS output'!M1651,2)</f>
        <v>0.00</v>
      </c>
      <c r="G1652" s="5" t="str">
        <f>FIXED('WinBUGS output'!O1651,2)</f>
        <v>0.98</v>
      </c>
      <c r="H1652" s="37"/>
      <c r="I1652" s="37"/>
      <c r="J1652" s="37"/>
    </row>
    <row r="1653" spans="1:10" x14ac:dyDescent="0.25">
      <c r="A1653">
        <v>42</v>
      </c>
      <c r="B1653">
        <v>52</v>
      </c>
      <c r="C1653" s="5" t="str">
        <f>VLOOKUP(A1653,'WinBUGS output'!A:C,3,FALSE)</f>
        <v>CBT individual (under 15 sessions) + TAU</v>
      </c>
      <c r="D1653" s="5" t="str">
        <f>VLOOKUP(B1653,'WinBUGS output'!A:C,3,FALSE)</f>
        <v>Third-wave cognitive therapy group + TAU</v>
      </c>
      <c r="E1653" s="5" t="str">
        <f>FIXED('WinBUGS output'!N1652,2)</f>
        <v>0.38</v>
      </c>
      <c r="F1653" s="5" t="str">
        <f>FIXED('WinBUGS output'!M1652,2)</f>
        <v>-0.22</v>
      </c>
      <c r="G1653" s="5" t="str">
        <f>FIXED('WinBUGS output'!O1652,2)</f>
        <v>0.98</v>
      </c>
      <c r="H1653" s="37"/>
      <c r="I1653" s="37"/>
      <c r="J1653" s="37"/>
    </row>
    <row r="1654" spans="1:10" x14ac:dyDescent="0.25">
      <c r="A1654">
        <v>42</v>
      </c>
      <c r="B1654">
        <v>53</v>
      </c>
      <c r="C1654" s="5" t="str">
        <f>VLOOKUP(A1654,'WinBUGS output'!A:C,3,FALSE)</f>
        <v>CBT individual (under 15 sessions) + TAU</v>
      </c>
      <c r="D1654" s="5" t="str">
        <f>VLOOKUP(B1654,'WinBUGS output'!A:C,3,FALSE)</f>
        <v>CBT individual (over 15 sessions) + any TCA</v>
      </c>
      <c r="E1654" s="5" t="str">
        <f>FIXED('WinBUGS output'!N1653,2)</f>
        <v>-0.17</v>
      </c>
      <c r="F1654" s="5" t="str">
        <f>FIXED('WinBUGS output'!M1653,2)</f>
        <v>-0.75</v>
      </c>
      <c r="G1654" s="5" t="str">
        <f>FIXED('WinBUGS output'!O1653,2)</f>
        <v>0.41</v>
      </c>
      <c r="H1654" s="37"/>
      <c r="I1654" s="37"/>
      <c r="J1654" s="37"/>
    </row>
    <row r="1655" spans="1:10" x14ac:dyDescent="0.25">
      <c r="A1655">
        <v>42</v>
      </c>
      <c r="B1655">
        <v>54</v>
      </c>
      <c r="C1655" s="5" t="str">
        <f>VLOOKUP(A1655,'WinBUGS output'!A:C,3,FALSE)</f>
        <v>CBT individual (under 15 sessions) + TAU</v>
      </c>
      <c r="D1655" s="5" t="str">
        <f>VLOOKUP(B1655,'WinBUGS output'!A:C,3,FALSE)</f>
        <v>CBT individual (over 15 sessions) + imipramine</v>
      </c>
      <c r="E1655" s="5" t="str">
        <f>FIXED('WinBUGS output'!N1654,2)</f>
        <v>-0.22</v>
      </c>
      <c r="F1655" s="5" t="str">
        <f>FIXED('WinBUGS output'!M1654,2)</f>
        <v>-0.86</v>
      </c>
      <c r="G1655" s="5" t="str">
        <f>FIXED('WinBUGS output'!O1654,2)</f>
        <v>0.44</v>
      </c>
      <c r="H1655" s="37"/>
      <c r="I1655" s="37"/>
      <c r="J1655" s="37"/>
    </row>
    <row r="1656" spans="1:10" x14ac:dyDescent="0.25">
      <c r="A1656">
        <v>42</v>
      </c>
      <c r="B1656">
        <v>55</v>
      </c>
      <c r="C1656" s="5" t="str">
        <f>VLOOKUP(A1656,'WinBUGS output'!A:C,3,FALSE)</f>
        <v>CBT individual (under 15 sessions) + TAU</v>
      </c>
      <c r="D1656" s="5" t="str">
        <f>VLOOKUP(B1656,'WinBUGS output'!A:C,3,FALSE)</f>
        <v>Supportive psychotherapy + any SSRI</v>
      </c>
      <c r="E1656" s="5" t="str">
        <f>FIXED('WinBUGS output'!N1655,2)</f>
        <v>-0.74</v>
      </c>
      <c r="F1656" s="5" t="str">
        <f>FIXED('WinBUGS output'!M1655,2)</f>
        <v>-2.24</v>
      </c>
      <c r="G1656" s="5" t="str">
        <f>FIXED('WinBUGS output'!O1655,2)</f>
        <v>0.75</v>
      </c>
      <c r="H1656" s="37"/>
      <c r="I1656" s="37"/>
      <c r="J1656" s="37"/>
    </row>
    <row r="1657" spans="1:10" x14ac:dyDescent="0.25">
      <c r="A1657">
        <v>42</v>
      </c>
      <c r="B1657">
        <v>56</v>
      </c>
      <c r="C1657" s="5" t="str">
        <f>VLOOKUP(A1657,'WinBUGS output'!A:C,3,FALSE)</f>
        <v>CBT individual (under 15 sessions) + TAU</v>
      </c>
      <c r="D1657" s="5" t="str">
        <f>VLOOKUP(B1657,'WinBUGS output'!A:C,3,FALSE)</f>
        <v>Interpersonal psychotherapy (IPT) + any AD</v>
      </c>
      <c r="E1657" s="5" t="str">
        <f>FIXED('WinBUGS output'!N1656,2)</f>
        <v>-0.86</v>
      </c>
      <c r="F1657" s="5" t="str">
        <f>FIXED('WinBUGS output'!M1656,2)</f>
        <v>-1.59</v>
      </c>
      <c r="G1657" s="5" t="str">
        <f>FIXED('WinBUGS output'!O1656,2)</f>
        <v>-0.13</v>
      </c>
      <c r="H1657" s="37"/>
      <c r="I1657" s="37"/>
      <c r="J1657" s="37"/>
    </row>
    <row r="1658" spans="1:10" x14ac:dyDescent="0.25">
      <c r="A1658">
        <v>42</v>
      </c>
      <c r="B1658">
        <v>57</v>
      </c>
      <c r="C1658" s="5" t="str">
        <f>VLOOKUP(A1658,'WinBUGS output'!A:C,3,FALSE)</f>
        <v>CBT individual (under 15 sessions) + TAU</v>
      </c>
      <c r="D1658" s="5" t="str">
        <f>VLOOKUP(B1658,'WinBUGS output'!A:C,3,FALSE)</f>
        <v>Short-term psychodynamic psychotherapy individual + Any AD</v>
      </c>
      <c r="E1658" s="5" t="str">
        <f>FIXED('WinBUGS output'!N1657,2)</f>
        <v>-0.52</v>
      </c>
      <c r="F1658" s="5" t="str">
        <f>FIXED('WinBUGS output'!M1657,2)</f>
        <v>-1.24</v>
      </c>
      <c r="G1658" s="5" t="str">
        <f>FIXED('WinBUGS output'!O1657,2)</f>
        <v>0.20</v>
      </c>
      <c r="H1658" s="37"/>
      <c r="I1658" s="37"/>
      <c r="J1658" s="37"/>
    </row>
    <row r="1659" spans="1:10" x14ac:dyDescent="0.25">
      <c r="A1659">
        <v>42</v>
      </c>
      <c r="B1659">
        <v>58</v>
      </c>
      <c r="C1659" s="5" t="str">
        <f>VLOOKUP(A1659,'WinBUGS output'!A:C,3,FALSE)</f>
        <v>CBT individual (under 15 sessions) + TAU</v>
      </c>
      <c r="D1659" s="5" t="str">
        <f>VLOOKUP(B1659,'WinBUGS output'!A:C,3,FALSE)</f>
        <v>Short-term psychodynamic psychotherapy individual + any SSRI</v>
      </c>
      <c r="E1659" s="5" t="str">
        <f>FIXED('WinBUGS output'!N1658,2)</f>
        <v>-0.52</v>
      </c>
      <c r="F1659" s="5" t="str">
        <f>FIXED('WinBUGS output'!M1658,2)</f>
        <v>-1.78</v>
      </c>
      <c r="G1659" s="5" t="str">
        <f>FIXED('WinBUGS output'!O1658,2)</f>
        <v>0.73</v>
      </c>
      <c r="H1659" s="37"/>
      <c r="I1659" s="37"/>
      <c r="J1659" s="37"/>
    </row>
    <row r="1660" spans="1:10" x14ac:dyDescent="0.25">
      <c r="A1660">
        <v>42</v>
      </c>
      <c r="B1660">
        <v>59</v>
      </c>
      <c r="C1660" s="5" t="str">
        <f>VLOOKUP(A1660,'WinBUGS output'!A:C,3,FALSE)</f>
        <v>CBT individual (under 15 sessions) + TAU</v>
      </c>
      <c r="D1660" s="5" t="str">
        <f>VLOOKUP(B1660,'WinBUGS output'!A:C,3,FALSE)</f>
        <v>CBT individual (over 15 sessions) + Pill placebo</v>
      </c>
      <c r="E1660" s="5" t="str">
        <f>FIXED('WinBUGS output'!N1659,2)</f>
        <v>-0.70</v>
      </c>
      <c r="F1660" s="5" t="str">
        <f>FIXED('WinBUGS output'!M1659,2)</f>
        <v>-1.44</v>
      </c>
      <c r="G1660" s="5" t="str">
        <f>FIXED('WinBUGS output'!O1659,2)</f>
        <v>0.04</v>
      </c>
      <c r="H1660" s="37"/>
      <c r="I1660" s="37"/>
      <c r="J1660" s="37"/>
    </row>
    <row r="1661" spans="1:10" x14ac:dyDescent="0.25">
      <c r="A1661">
        <v>42</v>
      </c>
      <c r="B1661">
        <v>60</v>
      </c>
      <c r="C1661" s="5" t="str">
        <f>VLOOKUP(A1661,'WinBUGS output'!A:C,3,FALSE)</f>
        <v>CBT individual (under 15 sessions) + TAU</v>
      </c>
      <c r="D1661" s="5" t="str">
        <f>VLOOKUP(B1661,'WinBUGS output'!A:C,3,FALSE)</f>
        <v>Exercise + Sertraline</v>
      </c>
      <c r="E1661" s="5" t="str">
        <f>FIXED('WinBUGS output'!N1660,2)</f>
        <v>-0.50</v>
      </c>
      <c r="F1661" s="5" t="str">
        <f>FIXED('WinBUGS output'!M1660,2)</f>
        <v>-1.21</v>
      </c>
      <c r="G1661" s="5" t="str">
        <f>FIXED('WinBUGS output'!O1660,2)</f>
        <v>0.22</v>
      </c>
      <c r="H1661" s="37"/>
      <c r="I1661" s="37"/>
      <c r="J1661" s="37"/>
    </row>
    <row r="1662" spans="1:10" x14ac:dyDescent="0.25">
      <c r="A1662">
        <v>42</v>
      </c>
      <c r="B1662">
        <v>61</v>
      </c>
      <c r="C1662" s="5" t="str">
        <f>VLOOKUP(A1662,'WinBUGS output'!A:C,3,FALSE)</f>
        <v>CBT individual (under 15 sessions) + TAU</v>
      </c>
      <c r="D1662" s="5" t="str">
        <f>VLOOKUP(B1662,'WinBUGS output'!A:C,3,FALSE)</f>
        <v>Cognitive bibliotherapy + escitalopram</v>
      </c>
      <c r="E1662" s="5" t="str">
        <f>FIXED('WinBUGS output'!N1661,2)</f>
        <v>0.35</v>
      </c>
      <c r="F1662" s="5" t="str">
        <f>FIXED('WinBUGS output'!M1661,2)</f>
        <v>-0.41</v>
      </c>
      <c r="G1662" s="5" t="str">
        <f>FIXED('WinBUGS output'!O1661,2)</f>
        <v>1.12</v>
      </c>
      <c r="H1662" s="37"/>
      <c r="I1662" s="37"/>
      <c r="J1662" s="37"/>
    </row>
    <row r="1663" spans="1:10" x14ac:dyDescent="0.25">
      <c r="A1663">
        <v>43</v>
      </c>
      <c r="B1663">
        <v>44</v>
      </c>
      <c r="C1663" s="5" t="str">
        <f>VLOOKUP(A1663,'WinBUGS output'!A:C,3,FALSE)</f>
        <v>CBT individual (over 15 sessions)</v>
      </c>
      <c r="D1663" s="5" t="str">
        <f>VLOOKUP(B1663,'WinBUGS output'!A:C,3,FALSE)</f>
        <v>CBT individual (over 15 sessions) + TAU</v>
      </c>
      <c r="E1663" s="5" t="str">
        <f>FIXED('WinBUGS output'!N1662,2)</f>
        <v>0.68</v>
      </c>
      <c r="F1663" s="5" t="str">
        <f>FIXED('WinBUGS output'!M1662,2)</f>
        <v>-0.04</v>
      </c>
      <c r="G1663" s="5" t="str">
        <f>FIXED('WinBUGS output'!O1662,2)</f>
        <v>1.59</v>
      </c>
      <c r="H1663" s="37"/>
      <c r="I1663" s="37"/>
      <c r="J1663" s="37"/>
    </row>
    <row r="1664" spans="1:10" x14ac:dyDescent="0.25">
      <c r="A1664">
        <v>43</v>
      </c>
      <c r="B1664">
        <v>45</v>
      </c>
      <c r="C1664" s="5" t="str">
        <f>VLOOKUP(A1664,'WinBUGS output'!A:C,3,FALSE)</f>
        <v>CBT individual (over 15 sessions)</v>
      </c>
      <c r="D1664" s="5" t="str">
        <f>VLOOKUP(B1664,'WinBUGS output'!A:C,3,FALSE)</f>
        <v>Rational emotive behaviour therapy (REBT) individual</v>
      </c>
      <c r="E1664" s="5" t="str">
        <f>FIXED('WinBUGS output'!N1663,2)</f>
        <v>0.01</v>
      </c>
      <c r="F1664" s="5" t="str">
        <f>FIXED('WinBUGS output'!M1663,2)</f>
        <v>-0.42</v>
      </c>
      <c r="G1664" s="5" t="str">
        <f>FIXED('WinBUGS output'!O1663,2)</f>
        <v>0.44</v>
      </c>
      <c r="H1664" s="37" t="s">
        <v>2689</v>
      </c>
      <c r="I1664" s="37" t="s">
        <v>2690</v>
      </c>
      <c r="J1664" s="37" t="s">
        <v>2691</v>
      </c>
    </row>
    <row r="1665" spans="1:10" x14ac:dyDescent="0.25">
      <c r="A1665">
        <v>43</v>
      </c>
      <c r="B1665">
        <v>46</v>
      </c>
      <c r="C1665" s="5" t="str">
        <f>VLOOKUP(A1665,'WinBUGS output'!A:C,3,FALSE)</f>
        <v>CBT individual (over 15 sessions)</v>
      </c>
      <c r="D1665" s="5" t="str">
        <f>VLOOKUP(B1665,'WinBUGS output'!A:C,3,FALSE)</f>
        <v>Third-wave cognitive therapy individual</v>
      </c>
      <c r="E1665" s="5" t="str">
        <f>FIXED('WinBUGS output'!N1664,2)</f>
        <v>-0.10</v>
      </c>
      <c r="F1665" s="5" t="str">
        <f>FIXED('WinBUGS output'!M1664,2)</f>
        <v>-0.54</v>
      </c>
      <c r="G1665" s="5" t="str">
        <f>FIXED('WinBUGS output'!O1664,2)</f>
        <v>0.29</v>
      </c>
      <c r="H1665" s="37"/>
      <c r="I1665" s="37"/>
      <c r="J1665" s="37"/>
    </row>
    <row r="1666" spans="1:10" x14ac:dyDescent="0.25">
      <c r="A1666">
        <v>43</v>
      </c>
      <c r="B1666">
        <v>47</v>
      </c>
      <c r="C1666" s="5" t="str">
        <f>VLOOKUP(A1666,'WinBUGS output'!A:C,3,FALSE)</f>
        <v>CBT individual (over 15 sessions)</v>
      </c>
      <c r="D1666" s="5" t="str">
        <f>VLOOKUP(B1666,'WinBUGS output'!A:C,3,FALSE)</f>
        <v>Third-wave cognitive therapy individual + TAU</v>
      </c>
      <c r="E1666" s="5" t="str">
        <f>FIXED('WinBUGS output'!N1665,2)</f>
        <v>-0.09</v>
      </c>
      <c r="F1666" s="5" t="str">
        <f>FIXED('WinBUGS output'!M1665,2)</f>
        <v>-0.68</v>
      </c>
      <c r="G1666" s="5" t="str">
        <f>FIXED('WinBUGS output'!O1665,2)</f>
        <v>0.41</v>
      </c>
      <c r="H1666" s="37"/>
      <c r="I1666" s="37"/>
      <c r="J1666" s="37"/>
    </row>
    <row r="1667" spans="1:10" x14ac:dyDescent="0.25">
      <c r="A1667">
        <v>43</v>
      </c>
      <c r="B1667">
        <v>48</v>
      </c>
      <c r="C1667" s="5" t="str">
        <f>VLOOKUP(A1667,'WinBUGS output'!A:C,3,FALSE)</f>
        <v>CBT individual (over 15 sessions)</v>
      </c>
      <c r="D1667" s="5" t="str">
        <f>VLOOKUP(B1667,'WinBUGS output'!A:C,3,FALSE)</f>
        <v>CBT group (under 15 sessions)</v>
      </c>
      <c r="E1667" s="5" t="str">
        <f>FIXED('WinBUGS output'!N1666,2)</f>
        <v>0.33</v>
      </c>
      <c r="F1667" s="5" t="str">
        <f>FIXED('WinBUGS output'!M1666,2)</f>
        <v>-0.09</v>
      </c>
      <c r="G1667" s="5" t="str">
        <f>FIXED('WinBUGS output'!O1666,2)</f>
        <v>0.73</v>
      </c>
      <c r="H1667" s="37"/>
      <c r="I1667" s="37"/>
      <c r="J1667" s="37"/>
    </row>
    <row r="1668" spans="1:10" x14ac:dyDescent="0.25">
      <c r="A1668">
        <v>43</v>
      </c>
      <c r="B1668">
        <v>49</v>
      </c>
      <c r="C1668" s="5" t="str">
        <f>VLOOKUP(A1668,'WinBUGS output'!A:C,3,FALSE)</f>
        <v>CBT individual (over 15 sessions)</v>
      </c>
      <c r="D1668" s="5" t="str">
        <f>VLOOKUP(B1668,'WinBUGS output'!A:C,3,FALSE)</f>
        <v>CBT group (under 15 sessions) + TAU</v>
      </c>
      <c r="E1668" s="5" t="str">
        <f>FIXED('WinBUGS output'!N1667,2)</f>
        <v>0.27</v>
      </c>
      <c r="F1668" s="5" t="str">
        <f>FIXED('WinBUGS output'!M1667,2)</f>
        <v>-0.19</v>
      </c>
      <c r="G1668" s="5" t="str">
        <f>FIXED('WinBUGS output'!O1667,2)</f>
        <v>0.68</v>
      </c>
      <c r="H1668" s="37"/>
      <c r="I1668" s="37"/>
      <c r="J1668" s="37"/>
    </row>
    <row r="1669" spans="1:10" x14ac:dyDescent="0.25">
      <c r="A1669">
        <v>43</v>
      </c>
      <c r="B1669">
        <v>50</v>
      </c>
      <c r="C1669" s="5" t="str">
        <f>VLOOKUP(A1669,'WinBUGS output'!A:C,3,FALSE)</f>
        <v>CBT individual (over 15 sessions)</v>
      </c>
      <c r="D1669" s="5" t="str">
        <f>VLOOKUP(B1669,'WinBUGS output'!A:C,3,FALSE)</f>
        <v>Coping with Depression course (group)</v>
      </c>
      <c r="E1669" s="5" t="str">
        <f>FIXED('WinBUGS output'!N1668,2)</f>
        <v>0.45</v>
      </c>
      <c r="F1669" s="5" t="str">
        <f>FIXED('WinBUGS output'!M1668,2)</f>
        <v>0.02</v>
      </c>
      <c r="G1669" s="5" t="str">
        <f>FIXED('WinBUGS output'!O1668,2)</f>
        <v>0.93</v>
      </c>
      <c r="H1669" s="37"/>
      <c r="I1669" s="37"/>
      <c r="J1669" s="37"/>
    </row>
    <row r="1670" spans="1:10" x14ac:dyDescent="0.25">
      <c r="A1670">
        <v>43</v>
      </c>
      <c r="B1670">
        <v>51</v>
      </c>
      <c r="C1670" s="5" t="str">
        <f>VLOOKUP(A1670,'WinBUGS output'!A:C,3,FALSE)</f>
        <v>CBT individual (over 15 sessions)</v>
      </c>
      <c r="D1670" s="5" t="str">
        <f>VLOOKUP(B1670,'WinBUGS output'!A:C,3,FALSE)</f>
        <v>Third-wave cognitive therapy group</v>
      </c>
      <c r="E1670" s="5" t="str">
        <f>FIXED('WinBUGS output'!N1669,2)</f>
        <v>0.45</v>
      </c>
      <c r="F1670" s="5" t="str">
        <f>FIXED('WinBUGS output'!M1669,2)</f>
        <v>0.05</v>
      </c>
      <c r="G1670" s="5" t="str">
        <f>FIXED('WinBUGS output'!O1669,2)</f>
        <v>0.87</v>
      </c>
      <c r="H1670" s="37"/>
      <c r="I1670" s="37"/>
      <c r="J1670" s="37"/>
    </row>
    <row r="1671" spans="1:10" x14ac:dyDescent="0.25">
      <c r="A1671">
        <v>43</v>
      </c>
      <c r="B1671">
        <v>52</v>
      </c>
      <c r="C1671" s="5" t="str">
        <f>VLOOKUP(A1671,'WinBUGS output'!A:C,3,FALSE)</f>
        <v>CBT individual (over 15 sessions)</v>
      </c>
      <c r="D1671" s="5" t="str">
        <f>VLOOKUP(B1671,'WinBUGS output'!A:C,3,FALSE)</f>
        <v>Third-wave cognitive therapy group + TAU</v>
      </c>
      <c r="E1671" s="5" t="str">
        <f>FIXED('WinBUGS output'!N1670,2)</f>
        <v>0.35</v>
      </c>
      <c r="F1671" s="5" t="str">
        <f>FIXED('WinBUGS output'!M1670,2)</f>
        <v>-0.20</v>
      </c>
      <c r="G1671" s="5" t="str">
        <f>FIXED('WinBUGS output'!O1670,2)</f>
        <v>0.88</v>
      </c>
      <c r="H1671" s="37"/>
      <c r="I1671" s="37"/>
      <c r="J1671" s="37"/>
    </row>
    <row r="1672" spans="1:10" x14ac:dyDescent="0.25">
      <c r="A1672">
        <v>43</v>
      </c>
      <c r="B1672">
        <v>53</v>
      </c>
      <c r="C1672" s="5" t="str">
        <f>VLOOKUP(A1672,'WinBUGS output'!A:C,3,FALSE)</f>
        <v>CBT individual (over 15 sessions)</v>
      </c>
      <c r="D1672" s="5" t="str">
        <f>VLOOKUP(B1672,'WinBUGS output'!A:C,3,FALSE)</f>
        <v>CBT individual (over 15 sessions) + any TCA</v>
      </c>
      <c r="E1672" s="5" t="str">
        <f>FIXED('WinBUGS output'!N1671,2)</f>
        <v>-0.20</v>
      </c>
      <c r="F1672" s="5" t="str">
        <f>FIXED('WinBUGS output'!M1671,2)</f>
        <v>-0.63</v>
      </c>
      <c r="G1672" s="5" t="str">
        <f>FIXED('WinBUGS output'!O1671,2)</f>
        <v>0.23</v>
      </c>
      <c r="H1672" s="37" t="s">
        <v>2653</v>
      </c>
      <c r="I1672" s="37" t="s">
        <v>2692</v>
      </c>
      <c r="J1672" s="37" t="s">
        <v>2693</v>
      </c>
    </row>
    <row r="1673" spans="1:10" x14ac:dyDescent="0.25">
      <c r="A1673">
        <v>43</v>
      </c>
      <c r="B1673">
        <v>54</v>
      </c>
      <c r="C1673" s="5" t="str">
        <f>VLOOKUP(A1673,'WinBUGS output'!A:C,3,FALSE)</f>
        <v>CBT individual (over 15 sessions)</v>
      </c>
      <c r="D1673" s="5" t="str">
        <f>VLOOKUP(B1673,'WinBUGS output'!A:C,3,FALSE)</f>
        <v>CBT individual (over 15 sessions) + imipramine</v>
      </c>
      <c r="E1673" s="5" t="str">
        <f>FIXED('WinBUGS output'!N1672,2)</f>
        <v>-0.24</v>
      </c>
      <c r="F1673" s="5" t="str">
        <f>FIXED('WinBUGS output'!M1672,2)</f>
        <v>-0.78</v>
      </c>
      <c r="G1673" s="5" t="str">
        <f>FIXED('WinBUGS output'!O1672,2)</f>
        <v>0.29</v>
      </c>
      <c r="H1673" s="37" t="s">
        <v>2538</v>
      </c>
      <c r="I1673" s="37" t="s">
        <v>2694</v>
      </c>
      <c r="J1673" s="37" t="s">
        <v>2695</v>
      </c>
    </row>
    <row r="1674" spans="1:10" x14ac:dyDescent="0.25">
      <c r="A1674">
        <v>43</v>
      </c>
      <c r="B1674">
        <v>55</v>
      </c>
      <c r="C1674" s="5" t="str">
        <f>VLOOKUP(A1674,'WinBUGS output'!A:C,3,FALSE)</f>
        <v>CBT individual (over 15 sessions)</v>
      </c>
      <c r="D1674" s="5" t="str">
        <f>VLOOKUP(B1674,'WinBUGS output'!A:C,3,FALSE)</f>
        <v>Supportive psychotherapy + any SSRI</v>
      </c>
      <c r="E1674" s="5" t="str">
        <f>FIXED('WinBUGS output'!N1673,2)</f>
        <v>-0.77</v>
      </c>
      <c r="F1674" s="5" t="str">
        <f>FIXED('WinBUGS output'!M1673,2)</f>
        <v>-2.22</v>
      </c>
      <c r="G1674" s="5" t="str">
        <f>FIXED('WinBUGS output'!O1673,2)</f>
        <v>0.67</v>
      </c>
      <c r="H1674" s="37"/>
      <c r="I1674" s="37"/>
      <c r="J1674" s="37"/>
    </row>
    <row r="1675" spans="1:10" x14ac:dyDescent="0.25">
      <c r="A1675">
        <v>43</v>
      </c>
      <c r="B1675">
        <v>56</v>
      </c>
      <c r="C1675" s="5" t="str">
        <f>VLOOKUP(A1675,'WinBUGS output'!A:C,3,FALSE)</f>
        <v>CBT individual (over 15 sessions)</v>
      </c>
      <c r="D1675" s="5" t="str">
        <f>VLOOKUP(B1675,'WinBUGS output'!A:C,3,FALSE)</f>
        <v>Interpersonal psychotherapy (IPT) + any AD</v>
      </c>
      <c r="E1675" s="5" t="str">
        <f>FIXED('WinBUGS output'!N1674,2)</f>
        <v>-0.89</v>
      </c>
      <c r="F1675" s="5" t="str">
        <f>FIXED('WinBUGS output'!M1674,2)</f>
        <v>-1.52</v>
      </c>
      <c r="G1675" s="5" t="str">
        <f>FIXED('WinBUGS output'!O1674,2)</f>
        <v>-0.26</v>
      </c>
      <c r="H1675" s="37"/>
      <c r="I1675" s="37"/>
      <c r="J1675" s="37"/>
    </row>
    <row r="1676" spans="1:10" x14ac:dyDescent="0.25">
      <c r="A1676">
        <v>43</v>
      </c>
      <c r="B1676">
        <v>57</v>
      </c>
      <c r="C1676" s="5" t="str">
        <f>VLOOKUP(A1676,'WinBUGS output'!A:C,3,FALSE)</f>
        <v>CBT individual (over 15 sessions)</v>
      </c>
      <c r="D1676" s="5" t="str">
        <f>VLOOKUP(B1676,'WinBUGS output'!A:C,3,FALSE)</f>
        <v>Short-term psychodynamic psychotherapy individual + Any AD</v>
      </c>
      <c r="E1676" s="5" t="str">
        <f>FIXED('WinBUGS output'!N1675,2)</f>
        <v>-0.55</v>
      </c>
      <c r="F1676" s="5" t="str">
        <f>FIXED('WinBUGS output'!M1675,2)</f>
        <v>-1.16</v>
      </c>
      <c r="G1676" s="5" t="str">
        <f>FIXED('WinBUGS output'!O1675,2)</f>
        <v>0.07</v>
      </c>
      <c r="H1676" s="37"/>
      <c r="I1676" s="37"/>
      <c r="J1676" s="37"/>
    </row>
    <row r="1677" spans="1:10" x14ac:dyDescent="0.25">
      <c r="A1677">
        <v>43</v>
      </c>
      <c r="B1677">
        <v>58</v>
      </c>
      <c r="C1677" s="5" t="str">
        <f>VLOOKUP(A1677,'WinBUGS output'!A:C,3,FALSE)</f>
        <v>CBT individual (over 15 sessions)</v>
      </c>
      <c r="D1677" s="5" t="str">
        <f>VLOOKUP(B1677,'WinBUGS output'!A:C,3,FALSE)</f>
        <v>Short-term psychodynamic psychotherapy individual + any SSRI</v>
      </c>
      <c r="E1677" s="5" t="str">
        <f>FIXED('WinBUGS output'!N1676,2)</f>
        <v>-0.54</v>
      </c>
      <c r="F1677" s="5" t="str">
        <f>FIXED('WinBUGS output'!M1676,2)</f>
        <v>-1.74</v>
      </c>
      <c r="G1677" s="5" t="str">
        <f>FIXED('WinBUGS output'!O1676,2)</f>
        <v>0.65</v>
      </c>
      <c r="H1677" s="37"/>
      <c r="I1677" s="37"/>
      <c r="J1677" s="37"/>
    </row>
    <row r="1678" spans="1:10" x14ac:dyDescent="0.25">
      <c r="A1678">
        <v>43</v>
      </c>
      <c r="B1678">
        <v>59</v>
      </c>
      <c r="C1678" s="5" t="str">
        <f>VLOOKUP(A1678,'WinBUGS output'!A:C,3,FALSE)</f>
        <v>CBT individual (over 15 sessions)</v>
      </c>
      <c r="D1678" s="5" t="str">
        <f>VLOOKUP(B1678,'WinBUGS output'!A:C,3,FALSE)</f>
        <v>CBT individual (over 15 sessions) + Pill placebo</v>
      </c>
      <c r="E1678" s="5" t="str">
        <f>FIXED('WinBUGS output'!N1677,2)</f>
        <v>-0.73</v>
      </c>
      <c r="F1678" s="5" t="str">
        <f>FIXED('WinBUGS output'!M1677,2)</f>
        <v>-1.36</v>
      </c>
      <c r="G1678" s="5" t="str">
        <f>FIXED('WinBUGS output'!O1677,2)</f>
        <v>-0.10</v>
      </c>
      <c r="H1678" s="37" t="s">
        <v>2663</v>
      </c>
      <c r="I1678" s="37" t="s">
        <v>2696</v>
      </c>
      <c r="J1678" s="37" t="s">
        <v>2697</v>
      </c>
    </row>
    <row r="1679" spans="1:10" x14ac:dyDescent="0.25">
      <c r="A1679">
        <v>43</v>
      </c>
      <c r="B1679">
        <v>60</v>
      </c>
      <c r="C1679" s="5" t="str">
        <f>VLOOKUP(A1679,'WinBUGS output'!A:C,3,FALSE)</f>
        <v>CBT individual (over 15 sessions)</v>
      </c>
      <c r="D1679" s="5" t="str">
        <f>VLOOKUP(B1679,'WinBUGS output'!A:C,3,FALSE)</f>
        <v>Exercise + Sertraline</v>
      </c>
      <c r="E1679" s="5" t="str">
        <f>FIXED('WinBUGS output'!N1678,2)</f>
        <v>-0.53</v>
      </c>
      <c r="F1679" s="5" t="str">
        <f>FIXED('WinBUGS output'!M1678,2)</f>
        <v>-1.17</v>
      </c>
      <c r="G1679" s="5" t="str">
        <f>FIXED('WinBUGS output'!O1678,2)</f>
        <v>0.12</v>
      </c>
      <c r="H1679" s="37"/>
      <c r="I1679" s="37"/>
      <c r="J1679" s="37"/>
    </row>
    <row r="1680" spans="1:10" x14ac:dyDescent="0.25">
      <c r="A1680">
        <v>43</v>
      </c>
      <c r="B1680">
        <v>61</v>
      </c>
      <c r="C1680" s="5" t="str">
        <f>VLOOKUP(A1680,'WinBUGS output'!A:C,3,FALSE)</f>
        <v>CBT individual (over 15 sessions)</v>
      </c>
      <c r="D1680" s="5" t="str">
        <f>VLOOKUP(B1680,'WinBUGS output'!A:C,3,FALSE)</f>
        <v>Cognitive bibliotherapy + escitalopram</v>
      </c>
      <c r="E1680" s="5" t="str">
        <f>FIXED('WinBUGS output'!N1679,2)</f>
        <v>0.32</v>
      </c>
      <c r="F1680" s="5" t="str">
        <f>FIXED('WinBUGS output'!M1679,2)</f>
        <v>-0.37</v>
      </c>
      <c r="G1680" s="5" t="str">
        <f>FIXED('WinBUGS output'!O1679,2)</f>
        <v>1.02</v>
      </c>
      <c r="H1680" s="37"/>
      <c r="I1680" s="37"/>
      <c r="J1680" s="37"/>
    </row>
    <row r="1681" spans="1:10" x14ac:dyDescent="0.25">
      <c r="A1681">
        <v>44</v>
      </c>
      <c r="B1681">
        <v>45</v>
      </c>
      <c r="C1681" s="5" t="str">
        <f>VLOOKUP(A1681,'WinBUGS output'!A:C,3,FALSE)</f>
        <v>CBT individual (over 15 sessions) + TAU</v>
      </c>
      <c r="D1681" s="5" t="str">
        <f>VLOOKUP(B1681,'WinBUGS output'!A:C,3,FALSE)</f>
        <v>Rational emotive behaviour therapy (REBT) individual</v>
      </c>
      <c r="E1681" s="5" t="str">
        <f>FIXED('WinBUGS output'!N1680,2)</f>
        <v>-0.66</v>
      </c>
      <c r="F1681" s="5" t="str">
        <f>FIXED('WinBUGS output'!M1680,2)</f>
        <v>-1.68</v>
      </c>
      <c r="G1681" s="5" t="str">
        <f>FIXED('WinBUGS output'!O1680,2)</f>
        <v>0.07</v>
      </c>
      <c r="H1681" s="37"/>
      <c r="I1681" s="37"/>
      <c r="J1681" s="37"/>
    </row>
    <row r="1682" spans="1:10" x14ac:dyDescent="0.25">
      <c r="A1682">
        <v>44</v>
      </c>
      <c r="B1682">
        <v>46</v>
      </c>
      <c r="C1682" s="5" t="str">
        <f>VLOOKUP(A1682,'WinBUGS output'!A:C,3,FALSE)</f>
        <v>CBT individual (over 15 sessions) + TAU</v>
      </c>
      <c r="D1682" s="5" t="str">
        <f>VLOOKUP(B1682,'WinBUGS output'!A:C,3,FALSE)</f>
        <v>Third-wave cognitive therapy individual</v>
      </c>
      <c r="E1682" s="5" t="str">
        <f>FIXED('WinBUGS output'!N1681,2)</f>
        <v>-0.79</v>
      </c>
      <c r="F1682" s="5" t="str">
        <f>FIXED('WinBUGS output'!M1681,2)</f>
        <v>-1.79</v>
      </c>
      <c r="G1682" s="5" t="str">
        <f>FIXED('WinBUGS output'!O1681,2)</f>
        <v>0.01</v>
      </c>
      <c r="H1682" s="37"/>
      <c r="I1682" s="37"/>
      <c r="J1682" s="37"/>
    </row>
    <row r="1683" spans="1:10" x14ac:dyDescent="0.25">
      <c r="A1683">
        <v>44</v>
      </c>
      <c r="B1683">
        <v>47</v>
      </c>
      <c r="C1683" s="5" t="str">
        <f>VLOOKUP(A1683,'WinBUGS output'!A:C,3,FALSE)</f>
        <v>CBT individual (over 15 sessions) + TAU</v>
      </c>
      <c r="D1683" s="5" t="str">
        <f>VLOOKUP(B1683,'WinBUGS output'!A:C,3,FALSE)</f>
        <v>Third-wave cognitive therapy individual + TAU</v>
      </c>
      <c r="E1683" s="5" t="str">
        <f>FIXED('WinBUGS output'!N1682,2)</f>
        <v>-0.78</v>
      </c>
      <c r="F1683" s="5" t="str">
        <f>FIXED('WinBUGS output'!M1682,2)</f>
        <v>-1.88</v>
      </c>
      <c r="G1683" s="5" t="str">
        <f>FIXED('WinBUGS output'!O1682,2)</f>
        <v>0.04</v>
      </c>
      <c r="H1683" s="37"/>
      <c r="I1683" s="37"/>
      <c r="J1683" s="37"/>
    </row>
    <row r="1684" spans="1:10" x14ac:dyDescent="0.25">
      <c r="A1684">
        <v>44</v>
      </c>
      <c r="B1684">
        <v>48</v>
      </c>
      <c r="C1684" s="5" t="str">
        <f>VLOOKUP(A1684,'WinBUGS output'!A:C,3,FALSE)</f>
        <v>CBT individual (over 15 sessions) + TAU</v>
      </c>
      <c r="D1684" s="5" t="str">
        <f>VLOOKUP(B1684,'WinBUGS output'!A:C,3,FALSE)</f>
        <v>CBT group (under 15 sessions)</v>
      </c>
      <c r="E1684" s="5" t="str">
        <f>FIXED('WinBUGS output'!N1683,2)</f>
        <v>-0.36</v>
      </c>
      <c r="F1684" s="5" t="str">
        <f>FIXED('WinBUGS output'!M1683,2)</f>
        <v>-1.32</v>
      </c>
      <c r="G1684" s="5" t="str">
        <f>FIXED('WinBUGS output'!O1683,2)</f>
        <v>0.46</v>
      </c>
      <c r="H1684" s="37"/>
      <c r="I1684" s="37"/>
      <c r="J1684" s="37"/>
    </row>
    <row r="1685" spans="1:10" x14ac:dyDescent="0.25">
      <c r="A1685">
        <v>44</v>
      </c>
      <c r="B1685">
        <v>49</v>
      </c>
      <c r="C1685" s="5" t="str">
        <f>VLOOKUP(A1685,'WinBUGS output'!A:C,3,FALSE)</f>
        <v>CBT individual (over 15 sessions) + TAU</v>
      </c>
      <c r="D1685" s="5" t="str">
        <f>VLOOKUP(B1685,'WinBUGS output'!A:C,3,FALSE)</f>
        <v>CBT group (under 15 sessions) + TAU</v>
      </c>
      <c r="E1685" s="5" t="str">
        <f>FIXED('WinBUGS output'!N1684,2)</f>
        <v>-0.42</v>
      </c>
      <c r="F1685" s="5" t="str">
        <f>FIXED('WinBUGS output'!M1684,2)</f>
        <v>-1.38</v>
      </c>
      <c r="G1685" s="5" t="str">
        <f>FIXED('WinBUGS output'!O1684,2)</f>
        <v>0.40</v>
      </c>
      <c r="H1685" s="37"/>
      <c r="I1685" s="37"/>
      <c r="J1685" s="37"/>
    </row>
    <row r="1686" spans="1:10" x14ac:dyDescent="0.25">
      <c r="A1686">
        <v>44</v>
      </c>
      <c r="B1686">
        <v>50</v>
      </c>
      <c r="C1686" s="5" t="str">
        <f>VLOOKUP(A1686,'WinBUGS output'!A:C,3,FALSE)</f>
        <v>CBT individual (over 15 sessions) + TAU</v>
      </c>
      <c r="D1686" s="5" t="str">
        <f>VLOOKUP(B1686,'WinBUGS output'!A:C,3,FALSE)</f>
        <v>Coping with Depression course (group)</v>
      </c>
      <c r="E1686" s="5" t="str">
        <f>FIXED('WinBUGS output'!N1685,2)</f>
        <v>-0.23</v>
      </c>
      <c r="F1686" s="5" t="str">
        <f>FIXED('WinBUGS output'!M1685,2)</f>
        <v>-1.19</v>
      </c>
      <c r="G1686" s="5" t="str">
        <f>FIXED('WinBUGS output'!O1685,2)</f>
        <v>0.63</v>
      </c>
      <c r="H1686" s="37"/>
      <c r="I1686" s="37"/>
      <c r="J1686" s="37"/>
    </row>
    <row r="1687" spans="1:10" x14ac:dyDescent="0.25">
      <c r="A1687">
        <v>44</v>
      </c>
      <c r="B1687">
        <v>51</v>
      </c>
      <c r="C1687" s="5" t="str">
        <f>VLOOKUP(A1687,'WinBUGS output'!A:C,3,FALSE)</f>
        <v>CBT individual (over 15 sessions) + TAU</v>
      </c>
      <c r="D1687" s="5" t="str">
        <f>VLOOKUP(B1687,'WinBUGS output'!A:C,3,FALSE)</f>
        <v>Third-wave cognitive therapy group</v>
      </c>
      <c r="E1687" s="5" t="str">
        <f>FIXED('WinBUGS output'!N1686,2)</f>
        <v>-0.23</v>
      </c>
      <c r="F1687" s="5" t="str">
        <f>FIXED('WinBUGS output'!M1686,2)</f>
        <v>-1.18</v>
      </c>
      <c r="G1687" s="5" t="str">
        <f>FIXED('WinBUGS output'!O1686,2)</f>
        <v>0.59</v>
      </c>
      <c r="H1687" s="37"/>
      <c r="I1687" s="37"/>
      <c r="J1687" s="37"/>
    </row>
    <row r="1688" spans="1:10" x14ac:dyDescent="0.25">
      <c r="A1688">
        <v>44</v>
      </c>
      <c r="B1688">
        <v>52</v>
      </c>
      <c r="C1688" s="5" t="str">
        <f>VLOOKUP(A1688,'WinBUGS output'!A:C,3,FALSE)</f>
        <v>CBT individual (over 15 sessions) + TAU</v>
      </c>
      <c r="D1688" s="5" t="str">
        <f>VLOOKUP(B1688,'WinBUGS output'!A:C,3,FALSE)</f>
        <v>Third-wave cognitive therapy group + TAU</v>
      </c>
      <c r="E1688" s="5" t="str">
        <f>FIXED('WinBUGS output'!N1687,2)</f>
        <v>-0.33</v>
      </c>
      <c r="F1688" s="5" t="str">
        <f>FIXED('WinBUGS output'!M1687,2)</f>
        <v>-1.34</v>
      </c>
      <c r="G1688" s="5" t="str">
        <f>FIXED('WinBUGS output'!O1687,2)</f>
        <v>0.55</v>
      </c>
      <c r="H1688" s="37"/>
      <c r="I1688" s="37"/>
      <c r="J1688" s="37"/>
    </row>
    <row r="1689" spans="1:10" x14ac:dyDescent="0.25">
      <c r="A1689">
        <v>44</v>
      </c>
      <c r="B1689">
        <v>53</v>
      </c>
      <c r="C1689" s="5" t="str">
        <f>VLOOKUP(A1689,'WinBUGS output'!A:C,3,FALSE)</f>
        <v>CBT individual (over 15 sessions) + TAU</v>
      </c>
      <c r="D1689" s="5" t="str">
        <f>VLOOKUP(B1689,'WinBUGS output'!A:C,3,FALSE)</f>
        <v>CBT individual (over 15 sessions) + any TCA</v>
      </c>
      <c r="E1689" s="5" t="str">
        <f>FIXED('WinBUGS output'!N1688,2)</f>
        <v>-0.88</v>
      </c>
      <c r="F1689" s="5" t="str">
        <f>FIXED('WinBUGS output'!M1688,2)</f>
        <v>-1.88</v>
      </c>
      <c r="G1689" s="5" t="str">
        <f>FIXED('WinBUGS output'!O1688,2)</f>
        <v>-0.02</v>
      </c>
      <c r="H1689" s="37"/>
      <c r="I1689" s="37"/>
      <c r="J1689" s="37"/>
    </row>
    <row r="1690" spans="1:10" x14ac:dyDescent="0.25">
      <c r="A1690">
        <v>44</v>
      </c>
      <c r="B1690">
        <v>54</v>
      </c>
      <c r="C1690" s="5" t="str">
        <f>VLOOKUP(A1690,'WinBUGS output'!A:C,3,FALSE)</f>
        <v>CBT individual (over 15 sessions) + TAU</v>
      </c>
      <c r="D1690" s="5" t="str">
        <f>VLOOKUP(B1690,'WinBUGS output'!A:C,3,FALSE)</f>
        <v>CBT individual (over 15 sessions) + imipramine</v>
      </c>
      <c r="E1690" s="5" t="str">
        <f>FIXED('WinBUGS output'!N1689,2)</f>
        <v>-0.92</v>
      </c>
      <c r="F1690" s="5" t="str">
        <f>FIXED('WinBUGS output'!M1689,2)</f>
        <v>-1.97</v>
      </c>
      <c r="G1690" s="5" t="str">
        <f>FIXED('WinBUGS output'!O1689,2)</f>
        <v>0.00</v>
      </c>
      <c r="H1690" s="37"/>
      <c r="I1690" s="37"/>
      <c r="J1690" s="37"/>
    </row>
    <row r="1691" spans="1:10" x14ac:dyDescent="0.25">
      <c r="A1691">
        <v>44</v>
      </c>
      <c r="B1691">
        <v>55</v>
      </c>
      <c r="C1691" s="5" t="str">
        <f>VLOOKUP(A1691,'WinBUGS output'!A:C,3,FALSE)</f>
        <v>CBT individual (over 15 sessions) + TAU</v>
      </c>
      <c r="D1691" s="5" t="str">
        <f>VLOOKUP(B1691,'WinBUGS output'!A:C,3,FALSE)</f>
        <v>Supportive psychotherapy + any SSRI</v>
      </c>
      <c r="E1691" s="5" t="str">
        <f>FIXED('WinBUGS output'!N1690,2)</f>
        <v>-1.46</v>
      </c>
      <c r="F1691" s="5" t="str">
        <f>FIXED('WinBUGS output'!M1690,2)</f>
        <v>-3.16</v>
      </c>
      <c r="G1691" s="5" t="str">
        <f>FIXED('WinBUGS output'!O1690,2)</f>
        <v>0.19</v>
      </c>
      <c r="H1691" s="37"/>
      <c r="I1691" s="37"/>
      <c r="J1691" s="37"/>
    </row>
    <row r="1692" spans="1:10" x14ac:dyDescent="0.25">
      <c r="A1692">
        <v>44</v>
      </c>
      <c r="B1692">
        <v>56</v>
      </c>
      <c r="C1692" s="5" t="str">
        <f>VLOOKUP(A1692,'WinBUGS output'!A:C,3,FALSE)</f>
        <v>CBT individual (over 15 sessions) + TAU</v>
      </c>
      <c r="D1692" s="5" t="str">
        <f>VLOOKUP(B1692,'WinBUGS output'!A:C,3,FALSE)</f>
        <v>Interpersonal psychotherapy (IPT) + any AD</v>
      </c>
      <c r="E1692" s="5" t="str">
        <f>FIXED('WinBUGS output'!N1691,2)</f>
        <v>-1.58</v>
      </c>
      <c r="F1692" s="5" t="str">
        <f>FIXED('WinBUGS output'!M1691,2)</f>
        <v>-2.65</v>
      </c>
      <c r="G1692" s="5" t="str">
        <f>FIXED('WinBUGS output'!O1691,2)</f>
        <v>-0.58</v>
      </c>
      <c r="H1692" s="37"/>
      <c r="I1692" s="37"/>
      <c r="J1692" s="37"/>
    </row>
    <row r="1693" spans="1:10" x14ac:dyDescent="0.25">
      <c r="A1693">
        <v>44</v>
      </c>
      <c r="B1693">
        <v>57</v>
      </c>
      <c r="C1693" s="5" t="str">
        <f>VLOOKUP(A1693,'WinBUGS output'!A:C,3,FALSE)</f>
        <v>CBT individual (over 15 sessions) + TAU</v>
      </c>
      <c r="D1693" s="5" t="str">
        <f>VLOOKUP(B1693,'WinBUGS output'!A:C,3,FALSE)</f>
        <v>Short-term psychodynamic psychotherapy individual + Any AD</v>
      </c>
      <c r="E1693" s="5" t="str">
        <f>FIXED('WinBUGS output'!N1692,2)</f>
        <v>-1.23</v>
      </c>
      <c r="F1693" s="5" t="str">
        <f>FIXED('WinBUGS output'!M1692,2)</f>
        <v>-2.31</v>
      </c>
      <c r="G1693" s="5" t="str">
        <f>FIXED('WinBUGS output'!O1692,2)</f>
        <v>-0.25</v>
      </c>
      <c r="H1693" s="37"/>
      <c r="I1693" s="37"/>
      <c r="J1693" s="37"/>
    </row>
    <row r="1694" spans="1:10" x14ac:dyDescent="0.25">
      <c r="A1694">
        <v>44</v>
      </c>
      <c r="B1694">
        <v>58</v>
      </c>
      <c r="C1694" s="5" t="str">
        <f>VLOOKUP(A1694,'WinBUGS output'!A:C,3,FALSE)</f>
        <v>CBT individual (over 15 sessions) + TAU</v>
      </c>
      <c r="D1694" s="5" t="str">
        <f>VLOOKUP(B1694,'WinBUGS output'!A:C,3,FALSE)</f>
        <v>Short-term psychodynamic psychotherapy individual + any SSRI</v>
      </c>
      <c r="E1694" s="5" t="str">
        <f>FIXED('WinBUGS output'!N1693,2)</f>
        <v>-1.23</v>
      </c>
      <c r="F1694" s="5" t="str">
        <f>FIXED('WinBUGS output'!M1693,2)</f>
        <v>-2.72</v>
      </c>
      <c r="G1694" s="5" t="str">
        <f>FIXED('WinBUGS output'!O1693,2)</f>
        <v>0.18</v>
      </c>
      <c r="H1694" s="37"/>
      <c r="I1694" s="37"/>
      <c r="J1694" s="37"/>
    </row>
    <row r="1695" spans="1:10" x14ac:dyDescent="0.25">
      <c r="A1695">
        <v>44</v>
      </c>
      <c r="B1695">
        <v>59</v>
      </c>
      <c r="C1695" s="5" t="str">
        <f>VLOOKUP(A1695,'WinBUGS output'!A:C,3,FALSE)</f>
        <v>CBT individual (over 15 sessions) + TAU</v>
      </c>
      <c r="D1695" s="5" t="str">
        <f>VLOOKUP(B1695,'WinBUGS output'!A:C,3,FALSE)</f>
        <v>CBT individual (over 15 sessions) + Pill placebo</v>
      </c>
      <c r="E1695" s="5" t="str">
        <f>FIXED('WinBUGS output'!N1694,2)</f>
        <v>-1.42</v>
      </c>
      <c r="F1695" s="5" t="str">
        <f>FIXED('WinBUGS output'!M1694,2)</f>
        <v>-2.50</v>
      </c>
      <c r="G1695" s="5" t="str">
        <f>FIXED('WinBUGS output'!O1694,2)</f>
        <v>-0.41</v>
      </c>
      <c r="H1695" s="37"/>
      <c r="I1695" s="37"/>
      <c r="J1695" s="37"/>
    </row>
    <row r="1696" spans="1:10" x14ac:dyDescent="0.25">
      <c r="A1696">
        <v>44</v>
      </c>
      <c r="B1696">
        <v>60</v>
      </c>
      <c r="C1696" s="5" t="str">
        <f>VLOOKUP(A1696,'WinBUGS output'!A:C,3,FALSE)</f>
        <v>CBT individual (over 15 sessions) + TAU</v>
      </c>
      <c r="D1696" s="5" t="str">
        <f>VLOOKUP(B1696,'WinBUGS output'!A:C,3,FALSE)</f>
        <v>Exercise + Sertraline</v>
      </c>
      <c r="E1696" s="5" t="str">
        <f>FIXED('WinBUGS output'!N1695,2)</f>
        <v>-1.21</v>
      </c>
      <c r="F1696" s="5" t="str">
        <f>FIXED('WinBUGS output'!M1695,2)</f>
        <v>-2.29</v>
      </c>
      <c r="G1696" s="5" t="str">
        <f>FIXED('WinBUGS output'!O1695,2)</f>
        <v>-0.23</v>
      </c>
      <c r="H1696" s="37"/>
      <c r="I1696" s="37"/>
      <c r="J1696" s="37"/>
    </row>
    <row r="1697" spans="1:10" x14ac:dyDescent="0.25">
      <c r="A1697">
        <v>44</v>
      </c>
      <c r="B1697">
        <v>61</v>
      </c>
      <c r="C1697" s="5" t="str">
        <f>VLOOKUP(A1697,'WinBUGS output'!A:C,3,FALSE)</f>
        <v>CBT individual (over 15 sessions) + TAU</v>
      </c>
      <c r="D1697" s="5" t="str">
        <f>VLOOKUP(B1697,'WinBUGS output'!A:C,3,FALSE)</f>
        <v>Cognitive bibliotherapy + escitalopram</v>
      </c>
      <c r="E1697" s="5" t="str">
        <f>FIXED('WinBUGS output'!N1696,2)</f>
        <v>-0.36</v>
      </c>
      <c r="F1697" s="5" t="str">
        <f>FIXED('WinBUGS output'!M1696,2)</f>
        <v>-1.47</v>
      </c>
      <c r="G1697" s="5" t="str">
        <f>FIXED('WinBUGS output'!O1696,2)</f>
        <v>0.67</v>
      </c>
      <c r="H1697" s="37"/>
      <c r="I1697" s="37"/>
      <c r="J1697" s="37"/>
    </row>
    <row r="1698" spans="1:10" x14ac:dyDescent="0.25">
      <c r="A1698">
        <v>45</v>
      </c>
      <c r="B1698">
        <v>46</v>
      </c>
      <c r="C1698" s="5" t="str">
        <f>VLOOKUP(A1698,'WinBUGS output'!A:C,3,FALSE)</f>
        <v>Rational emotive behaviour therapy (REBT) individual</v>
      </c>
      <c r="D1698" s="5" t="str">
        <f>VLOOKUP(B1698,'WinBUGS output'!A:C,3,FALSE)</f>
        <v>Third-wave cognitive therapy individual</v>
      </c>
      <c r="E1698" s="5" t="str">
        <f>FIXED('WinBUGS output'!N1697,2)</f>
        <v>-0.11</v>
      </c>
      <c r="F1698" s="5" t="str">
        <f>FIXED('WinBUGS output'!M1697,2)</f>
        <v>-0.68</v>
      </c>
      <c r="G1698" s="5" t="str">
        <f>FIXED('WinBUGS output'!O1697,2)</f>
        <v>0.40</v>
      </c>
      <c r="H1698" s="37"/>
      <c r="I1698" s="37"/>
      <c r="J1698" s="37"/>
    </row>
    <row r="1699" spans="1:10" x14ac:dyDescent="0.25">
      <c r="A1699">
        <v>45</v>
      </c>
      <c r="B1699">
        <v>47</v>
      </c>
      <c r="C1699" s="5" t="str">
        <f>VLOOKUP(A1699,'WinBUGS output'!A:C,3,FALSE)</f>
        <v>Rational emotive behaviour therapy (REBT) individual</v>
      </c>
      <c r="D1699" s="5" t="str">
        <f>VLOOKUP(B1699,'WinBUGS output'!A:C,3,FALSE)</f>
        <v>Third-wave cognitive therapy individual + TAU</v>
      </c>
      <c r="E1699" s="5" t="str">
        <f>FIXED('WinBUGS output'!N1698,2)</f>
        <v>-0.10</v>
      </c>
      <c r="F1699" s="5" t="str">
        <f>FIXED('WinBUGS output'!M1698,2)</f>
        <v>-0.78</v>
      </c>
      <c r="G1699" s="5" t="str">
        <f>FIXED('WinBUGS output'!O1698,2)</f>
        <v>0.50</v>
      </c>
      <c r="H1699" s="37"/>
      <c r="I1699" s="37"/>
      <c r="J1699" s="37"/>
    </row>
    <row r="1700" spans="1:10" x14ac:dyDescent="0.25">
      <c r="A1700">
        <v>45</v>
      </c>
      <c r="B1700">
        <v>48</v>
      </c>
      <c r="C1700" s="5" t="str">
        <f>VLOOKUP(A1700,'WinBUGS output'!A:C,3,FALSE)</f>
        <v>Rational emotive behaviour therapy (REBT) individual</v>
      </c>
      <c r="D1700" s="5" t="str">
        <f>VLOOKUP(B1700,'WinBUGS output'!A:C,3,FALSE)</f>
        <v>CBT group (under 15 sessions)</v>
      </c>
      <c r="E1700" s="5" t="str">
        <f>FIXED('WinBUGS output'!N1699,2)</f>
        <v>0.32</v>
      </c>
      <c r="F1700" s="5" t="str">
        <f>FIXED('WinBUGS output'!M1699,2)</f>
        <v>-0.22</v>
      </c>
      <c r="G1700" s="5" t="str">
        <f>FIXED('WinBUGS output'!O1699,2)</f>
        <v>0.86</v>
      </c>
      <c r="H1700" s="37"/>
      <c r="I1700" s="37"/>
      <c r="J1700" s="37"/>
    </row>
    <row r="1701" spans="1:10" x14ac:dyDescent="0.25">
      <c r="A1701">
        <v>45</v>
      </c>
      <c r="B1701">
        <v>49</v>
      </c>
      <c r="C1701" s="5" t="str">
        <f>VLOOKUP(A1701,'WinBUGS output'!A:C,3,FALSE)</f>
        <v>Rational emotive behaviour therapy (REBT) individual</v>
      </c>
      <c r="D1701" s="5" t="str">
        <f>VLOOKUP(B1701,'WinBUGS output'!A:C,3,FALSE)</f>
        <v>CBT group (under 15 sessions) + TAU</v>
      </c>
      <c r="E1701" s="5" t="str">
        <f>FIXED('WinBUGS output'!N1700,2)</f>
        <v>0.26</v>
      </c>
      <c r="F1701" s="5" t="str">
        <f>FIXED('WinBUGS output'!M1700,2)</f>
        <v>-0.32</v>
      </c>
      <c r="G1701" s="5" t="str">
        <f>FIXED('WinBUGS output'!O1700,2)</f>
        <v>0.82</v>
      </c>
      <c r="H1701" s="37"/>
      <c r="I1701" s="37"/>
      <c r="J1701" s="37"/>
    </row>
    <row r="1702" spans="1:10" x14ac:dyDescent="0.25">
      <c r="A1702">
        <v>45</v>
      </c>
      <c r="B1702">
        <v>50</v>
      </c>
      <c r="C1702" s="5" t="str">
        <f>VLOOKUP(A1702,'WinBUGS output'!A:C,3,FALSE)</f>
        <v>Rational emotive behaviour therapy (REBT) individual</v>
      </c>
      <c r="D1702" s="5" t="str">
        <f>VLOOKUP(B1702,'WinBUGS output'!A:C,3,FALSE)</f>
        <v>Coping with Depression course (group)</v>
      </c>
      <c r="E1702" s="5" t="str">
        <f>FIXED('WinBUGS output'!N1701,2)</f>
        <v>0.45</v>
      </c>
      <c r="F1702" s="5" t="str">
        <f>FIXED('WinBUGS output'!M1701,2)</f>
        <v>-0.12</v>
      </c>
      <c r="G1702" s="5" t="str">
        <f>FIXED('WinBUGS output'!O1701,2)</f>
        <v>1.05</v>
      </c>
      <c r="H1702" s="37"/>
      <c r="I1702" s="37"/>
      <c r="J1702" s="37"/>
    </row>
    <row r="1703" spans="1:10" x14ac:dyDescent="0.25">
      <c r="A1703">
        <v>45</v>
      </c>
      <c r="B1703">
        <v>51</v>
      </c>
      <c r="C1703" s="5" t="str">
        <f>VLOOKUP(A1703,'WinBUGS output'!A:C,3,FALSE)</f>
        <v>Rational emotive behaviour therapy (REBT) individual</v>
      </c>
      <c r="D1703" s="5" t="str">
        <f>VLOOKUP(B1703,'WinBUGS output'!A:C,3,FALSE)</f>
        <v>Third-wave cognitive therapy group</v>
      </c>
      <c r="E1703" s="5" t="str">
        <f>FIXED('WinBUGS output'!N1702,2)</f>
        <v>0.44</v>
      </c>
      <c r="F1703" s="5" t="str">
        <f>FIXED('WinBUGS output'!M1702,2)</f>
        <v>-0.10</v>
      </c>
      <c r="G1703" s="5" t="str">
        <f>FIXED('WinBUGS output'!O1702,2)</f>
        <v>1.00</v>
      </c>
      <c r="H1703" s="37"/>
      <c r="I1703" s="37"/>
      <c r="J1703" s="37"/>
    </row>
    <row r="1704" spans="1:10" x14ac:dyDescent="0.25">
      <c r="A1704">
        <v>45</v>
      </c>
      <c r="B1704">
        <v>52</v>
      </c>
      <c r="C1704" s="5" t="str">
        <f>VLOOKUP(A1704,'WinBUGS output'!A:C,3,FALSE)</f>
        <v>Rational emotive behaviour therapy (REBT) individual</v>
      </c>
      <c r="D1704" s="5" t="str">
        <f>VLOOKUP(B1704,'WinBUGS output'!A:C,3,FALSE)</f>
        <v>Third-wave cognitive therapy group + TAU</v>
      </c>
      <c r="E1704" s="5" t="str">
        <f>FIXED('WinBUGS output'!N1703,2)</f>
        <v>0.35</v>
      </c>
      <c r="F1704" s="5" t="str">
        <f>FIXED('WinBUGS output'!M1703,2)</f>
        <v>-0.31</v>
      </c>
      <c r="G1704" s="5" t="str">
        <f>FIXED('WinBUGS output'!O1703,2)</f>
        <v>0.99</v>
      </c>
      <c r="H1704" s="37"/>
      <c r="I1704" s="37"/>
      <c r="J1704" s="37"/>
    </row>
    <row r="1705" spans="1:10" x14ac:dyDescent="0.25">
      <c r="A1705">
        <v>45</v>
      </c>
      <c r="B1705">
        <v>53</v>
      </c>
      <c r="C1705" s="5" t="str">
        <f>VLOOKUP(A1705,'WinBUGS output'!A:C,3,FALSE)</f>
        <v>Rational emotive behaviour therapy (REBT) individual</v>
      </c>
      <c r="D1705" s="5" t="str">
        <f>VLOOKUP(B1705,'WinBUGS output'!A:C,3,FALSE)</f>
        <v>CBT individual (over 15 sessions) + any TCA</v>
      </c>
      <c r="E1705" s="5" t="str">
        <f>FIXED('WinBUGS output'!N1704,2)</f>
        <v>-0.21</v>
      </c>
      <c r="F1705" s="5" t="str">
        <f>FIXED('WinBUGS output'!M1704,2)</f>
        <v>-0.80</v>
      </c>
      <c r="G1705" s="5" t="str">
        <f>FIXED('WinBUGS output'!O1704,2)</f>
        <v>0.38</v>
      </c>
      <c r="H1705" s="37"/>
      <c r="I1705" s="37"/>
      <c r="J1705" s="37"/>
    </row>
    <row r="1706" spans="1:10" x14ac:dyDescent="0.25">
      <c r="A1706">
        <v>45</v>
      </c>
      <c r="B1706">
        <v>54</v>
      </c>
      <c r="C1706" s="5" t="str">
        <f>VLOOKUP(A1706,'WinBUGS output'!A:C,3,FALSE)</f>
        <v>Rational emotive behaviour therapy (REBT) individual</v>
      </c>
      <c r="D1706" s="5" t="str">
        <f>VLOOKUP(B1706,'WinBUGS output'!A:C,3,FALSE)</f>
        <v>CBT individual (over 15 sessions) + imipramine</v>
      </c>
      <c r="E1706" s="5" t="str">
        <f>FIXED('WinBUGS output'!N1705,2)</f>
        <v>-0.25</v>
      </c>
      <c r="F1706" s="5" t="str">
        <f>FIXED('WinBUGS output'!M1705,2)</f>
        <v>-0.91</v>
      </c>
      <c r="G1706" s="5" t="str">
        <f>FIXED('WinBUGS output'!O1705,2)</f>
        <v>0.41</v>
      </c>
      <c r="H1706" s="37"/>
      <c r="I1706" s="37"/>
      <c r="J1706" s="37"/>
    </row>
    <row r="1707" spans="1:10" x14ac:dyDescent="0.25">
      <c r="A1707">
        <v>45</v>
      </c>
      <c r="B1707">
        <v>55</v>
      </c>
      <c r="C1707" s="5" t="str">
        <f>VLOOKUP(A1707,'WinBUGS output'!A:C,3,FALSE)</f>
        <v>Rational emotive behaviour therapy (REBT) individual</v>
      </c>
      <c r="D1707" s="5" t="str">
        <f>VLOOKUP(B1707,'WinBUGS output'!A:C,3,FALSE)</f>
        <v>Supportive psychotherapy + any SSRI</v>
      </c>
      <c r="E1707" s="5" t="str">
        <f>FIXED('WinBUGS output'!N1706,2)</f>
        <v>-0.78</v>
      </c>
      <c r="F1707" s="5" t="str">
        <f>FIXED('WinBUGS output'!M1706,2)</f>
        <v>-2.29</v>
      </c>
      <c r="G1707" s="5" t="str">
        <f>FIXED('WinBUGS output'!O1706,2)</f>
        <v>0.72</v>
      </c>
      <c r="H1707" s="37"/>
      <c r="I1707" s="37"/>
      <c r="J1707" s="37"/>
    </row>
    <row r="1708" spans="1:10" x14ac:dyDescent="0.25">
      <c r="A1708">
        <v>45</v>
      </c>
      <c r="B1708">
        <v>56</v>
      </c>
      <c r="C1708" s="5" t="str">
        <f>VLOOKUP(A1708,'WinBUGS output'!A:C,3,FALSE)</f>
        <v>Rational emotive behaviour therapy (REBT) individual</v>
      </c>
      <c r="D1708" s="5" t="str">
        <f>VLOOKUP(B1708,'WinBUGS output'!A:C,3,FALSE)</f>
        <v>Interpersonal psychotherapy (IPT) + any AD</v>
      </c>
      <c r="E1708" s="5" t="str">
        <f>FIXED('WinBUGS output'!N1707,2)</f>
        <v>-0.90</v>
      </c>
      <c r="F1708" s="5" t="str">
        <f>FIXED('WinBUGS output'!M1707,2)</f>
        <v>-1.64</v>
      </c>
      <c r="G1708" s="5" t="str">
        <f>FIXED('WinBUGS output'!O1707,2)</f>
        <v>-0.15</v>
      </c>
      <c r="H1708" s="37"/>
      <c r="I1708" s="37"/>
      <c r="J1708" s="37"/>
    </row>
    <row r="1709" spans="1:10" x14ac:dyDescent="0.25">
      <c r="A1709">
        <v>45</v>
      </c>
      <c r="B1709">
        <v>57</v>
      </c>
      <c r="C1709" s="5" t="str">
        <f>VLOOKUP(A1709,'WinBUGS output'!A:C,3,FALSE)</f>
        <v>Rational emotive behaviour therapy (REBT) individual</v>
      </c>
      <c r="D1709" s="5" t="str">
        <f>VLOOKUP(B1709,'WinBUGS output'!A:C,3,FALSE)</f>
        <v>Short-term psychodynamic psychotherapy individual + Any AD</v>
      </c>
      <c r="E1709" s="5" t="str">
        <f>FIXED('WinBUGS output'!N1708,2)</f>
        <v>-0.55</v>
      </c>
      <c r="F1709" s="5" t="str">
        <f>FIXED('WinBUGS output'!M1708,2)</f>
        <v>-1.29</v>
      </c>
      <c r="G1709" s="5" t="str">
        <f>FIXED('WinBUGS output'!O1708,2)</f>
        <v>0.19</v>
      </c>
      <c r="H1709" s="37"/>
      <c r="I1709" s="37"/>
      <c r="J1709" s="37"/>
    </row>
    <row r="1710" spans="1:10" x14ac:dyDescent="0.25">
      <c r="A1710">
        <v>45</v>
      </c>
      <c r="B1710">
        <v>58</v>
      </c>
      <c r="C1710" s="5" t="str">
        <f>VLOOKUP(A1710,'WinBUGS output'!A:C,3,FALSE)</f>
        <v>Rational emotive behaviour therapy (REBT) individual</v>
      </c>
      <c r="D1710" s="5" t="str">
        <f>VLOOKUP(B1710,'WinBUGS output'!A:C,3,FALSE)</f>
        <v>Short-term psychodynamic psychotherapy individual + any SSRI</v>
      </c>
      <c r="E1710" s="5" t="str">
        <f>FIXED('WinBUGS output'!N1709,2)</f>
        <v>-0.55</v>
      </c>
      <c r="F1710" s="5" t="str">
        <f>FIXED('WinBUGS output'!M1709,2)</f>
        <v>-1.81</v>
      </c>
      <c r="G1710" s="5" t="str">
        <f>FIXED('WinBUGS output'!O1709,2)</f>
        <v>0.70</v>
      </c>
      <c r="H1710" s="37"/>
      <c r="I1710" s="37"/>
      <c r="J1710" s="37"/>
    </row>
    <row r="1711" spans="1:10" x14ac:dyDescent="0.25">
      <c r="A1711">
        <v>45</v>
      </c>
      <c r="B1711">
        <v>59</v>
      </c>
      <c r="C1711" s="5" t="str">
        <f>VLOOKUP(A1711,'WinBUGS output'!A:C,3,FALSE)</f>
        <v>Rational emotive behaviour therapy (REBT) individual</v>
      </c>
      <c r="D1711" s="5" t="str">
        <f>VLOOKUP(B1711,'WinBUGS output'!A:C,3,FALSE)</f>
        <v>CBT individual (over 15 sessions) + Pill placebo</v>
      </c>
      <c r="E1711" s="5" t="str">
        <f>FIXED('WinBUGS output'!N1710,2)</f>
        <v>-0.74</v>
      </c>
      <c r="F1711" s="5" t="str">
        <f>FIXED('WinBUGS output'!M1710,2)</f>
        <v>-1.49</v>
      </c>
      <c r="G1711" s="5" t="str">
        <f>FIXED('WinBUGS output'!O1710,2)</f>
        <v>0.01</v>
      </c>
      <c r="H1711" s="37"/>
      <c r="I1711" s="37"/>
      <c r="J1711" s="37"/>
    </row>
    <row r="1712" spans="1:10" x14ac:dyDescent="0.25">
      <c r="A1712">
        <v>45</v>
      </c>
      <c r="B1712">
        <v>60</v>
      </c>
      <c r="C1712" s="5" t="str">
        <f>VLOOKUP(A1712,'WinBUGS output'!A:C,3,FALSE)</f>
        <v>Rational emotive behaviour therapy (REBT) individual</v>
      </c>
      <c r="D1712" s="5" t="str">
        <f>VLOOKUP(B1712,'WinBUGS output'!A:C,3,FALSE)</f>
        <v>Exercise + Sertraline</v>
      </c>
      <c r="E1712" s="5" t="str">
        <f>FIXED('WinBUGS output'!N1711,2)</f>
        <v>-0.53</v>
      </c>
      <c r="F1712" s="5" t="str">
        <f>FIXED('WinBUGS output'!M1711,2)</f>
        <v>-1.27</v>
      </c>
      <c r="G1712" s="5" t="str">
        <f>FIXED('WinBUGS output'!O1711,2)</f>
        <v>0.20</v>
      </c>
      <c r="H1712" s="37"/>
      <c r="I1712" s="37"/>
      <c r="J1712" s="37"/>
    </row>
    <row r="1713" spans="1:10" x14ac:dyDescent="0.25">
      <c r="A1713">
        <v>45</v>
      </c>
      <c r="B1713">
        <v>61</v>
      </c>
      <c r="C1713" s="5" t="str">
        <f>VLOOKUP(A1713,'WinBUGS output'!A:C,3,FALSE)</f>
        <v>Rational emotive behaviour therapy (REBT) individual</v>
      </c>
      <c r="D1713" s="5" t="str">
        <f>VLOOKUP(B1713,'WinBUGS output'!A:C,3,FALSE)</f>
        <v>Cognitive bibliotherapy + escitalopram</v>
      </c>
      <c r="E1713" s="5" t="str">
        <f>FIXED('WinBUGS output'!N1712,2)</f>
        <v>0.32</v>
      </c>
      <c r="F1713" s="5" t="str">
        <f>FIXED('WinBUGS output'!M1712,2)</f>
        <v>-0.45</v>
      </c>
      <c r="G1713" s="5" t="str">
        <f>FIXED('WinBUGS output'!O1712,2)</f>
        <v>1.10</v>
      </c>
      <c r="H1713" s="37"/>
      <c r="I1713" s="37"/>
      <c r="J1713" s="37"/>
    </row>
    <row r="1714" spans="1:10" x14ac:dyDescent="0.25">
      <c r="A1714">
        <v>46</v>
      </c>
      <c r="B1714">
        <v>47</v>
      </c>
      <c r="C1714" s="5" t="str">
        <f>VLOOKUP(A1714,'WinBUGS output'!A:C,3,FALSE)</f>
        <v>Third-wave cognitive therapy individual</v>
      </c>
      <c r="D1714" s="5" t="str">
        <f>VLOOKUP(B1714,'WinBUGS output'!A:C,3,FALSE)</f>
        <v>Third-wave cognitive therapy individual + TAU</v>
      </c>
      <c r="E1714" s="5" t="str">
        <f>FIXED('WinBUGS output'!N1713,2)</f>
        <v>0.01</v>
      </c>
      <c r="F1714" s="5" t="str">
        <f>FIXED('WinBUGS output'!M1713,2)</f>
        <v>-0.59</v>
      </c>
      <c r="G1714" s="5" t="str">
        <f>FIXED('WinBUGS output'!O1713,2)</f>
        <v>0.59</v>
      </c>
      <c r="H1714" s="37"/>
      <c r="I1714" s="37"/>
      <c r="J1714" s="37"/>
    </row>
    <row r="1715" spans="1:10" x14ac:dyDescent="0.25">
      <c r="A1715">
        <v>46</v>
      </c>
      <c r="B1715">
        <v>48</v>
      </c>
      <c r="C1715" s="5" t="str">
        <f>VLOOKUP(A1715,'WinBUGS output'!A:C,3,FALSE)</f>
        <v>Third-wave cognitive therapy individual</v>
      </c>
      <c r="D1715" s="5" t="str">
        <f>VLOOKUP(B1715,'WinBUGS output'!A:C,3,FALSE)</f>
        <v>CBT group (under 15 sessions)</v>
      </c>
      <c r="E1715" s="5" t="str">
        <f>FIXED('WinBUGS output'!N1714,2)</f>
        <v>0.44</v>
      </c>
      <c r="F1715" s="5" t="str">
        <f>FIXED('WinBUGS output'!M1714,2)</f>
        <v>-0.07</v>
      </c>
      <c r="G1715" s="5" t="str">
        <f>FIXED('WinBUGS output'!O1714,2)</f>
        <v>0.96</v>
      </c>
      <c r="H1715" s="37"/>
      <c r="I1715" s="37"/>
      <c r="J1715" s="37"/>
    </row>
    <row r="1716" spans="1:10" x14ac:dyDescent="0.25">
      <c r="A1716">
        <v>46</v>
      </c>
      <c r="B1716">
        <v>49</v>
      </c>
      <c r="C1716" s="5" t="str">
        <f>VLOOKUP(A1716,'WinBUGS output'!A:C,3,FALSE)</f>
        <v>Third-wave cognitive therapy individual</v>
      </c>
      <c r="D1716" s="5" t="str">
        <f>VLOOKUP(B1716,'WinBUGS output'!A:C,3,FALSE)</f>
        <v>CBT group (under 15 sessions) + TAU</v>
      </c>
      <c r="E1716" s="5" t="str">
        <f>FIXED('WinBUGS output'!N1715,2)</f>
        <v>0.37</v>
      </c>
      <c r="F1716" s="5" t="str">
        <f>FIXED('WinBUGS output'!M1715,2)</f>
        <v>-0.16</v>
      </c>
      <c r="G1716" s="5" t="str">
        <f>FIXED('WinBUGS output'!O1715,2)</f>
        <v>0.90</v>
      </c>
      <c r="H1716" s="37"/>
      <c r="I1716" s="37"/>
      <c r="J1716" s="37"/>
    </row>
    <row r="1717" spans="1:10" x14ac:dyDescent="0.25">
      <c r="A1717">
        <v>46</v>
      </c>
      <c r="B1717">
        <v>50</v>
      </c>
      <c r="C1717" s="5" t="str">
        <f>VLOOKUP(A1717,'WinBUGS output'!A:C,3,FALSE)</f>
        <v>Third-wave cognitive therapy individual</v>
      </c>
      <c r="D1717" s="5" t="str">
        <f>VLOOKUP(B1717,'WinBUGS output'!A:C,3,FALSE)</f>
        <v>Coping with Depression course (group)</v>
      </c>
      <c r="E1717" s="5" t="str">
        <f>FIXED('WinBUGS output'!N1716,2)</f>
        <v>0.57</v>
      </c>
      <c r="F1717" s="5" t="str">
        <f>FIXED('WinBUGS output'!M1716,2)</f>
        <v>0.05</v>
      </c>
      <c r="G1717" s="5" t="str">
        <f>FIXED('WinBUGS output'!O1716,2)</f>
        <v>1.12</v>
      </c>
      <c r="H1717" s="37"/>
      <c r="I1717" s="37"/>
      <c r="J1717" s="37"/>
    </row>
    <row r="1718" spans="1:10" x14ac:dyDescent="0.25">
      <c r="A1718">
        <v>46</v>
      </c>
      <c r="B1718">
        <v>51</v>
      </c>
      <c r="C1718" s="5" t="str">
        <f>VLOOKUP(A1718,'WinBUGS output'!A:C,3,FALSE)</f>
        <v>Third-wave cognitive therapy individual</v>
      </c>
      <c r="D1718" s="5" t="str">
        <f>VLOOKUP(B1718,'WinBUGS output'!A:C,3,FALSE)</f>
        <v>Third-wave cognitive therapy group</v>
      </c>
      <c r="E1718" s="5" t="str">
        <f>FIXED('WinBUGS output'!N1717,2)</f>
        <v>0.56</v>
      </c>
      <c r="F1718" s="5" t="str">
        <f>FIXED('WinBUGS output'!M1717,2)</f>
        <v>0.07</v>
      </c>
      <c r="G1718" s="5" t="str">
        <f>FIXED('WinBUGS output'!O1717,2)</f>
        <v>1.08</v>
      </c>
      <c r="H1718" s="37"/>
      <c r="I1718" s="37"/>
      <c r="J1718" s="37"/>
    </row>
    <row r="1719" spans="1:10" x14ac:dyDescent="0.25">
      <c r="A1719">
        <v>46</v>
      </c>
      <c r="B1719">
        <v>52</v>
      </c>
      <c r="C1719" s="5" t="str">
        <f>VLOOKUP(A1719,'WinBUGS output'!A:C,3,FALSE)</f>
        <v>Third-wave cognitive therapy individual</v>
      </c>
      <c r="D1719" s="5" t="str">
        <f>VLOOKUP(B1719,'WinBUGS output'!A:C,3,FALSE)</f>
        <v>Third-wave cognitive therapy group + TAU</v>
      </c>
      <c r="E1719" s="5" t="str">
        <f>FIXED('WinBUGS output'!N1718,2)</f>
        <v>0.46</v>
      </c>
      <c r="F1719" s="5" t="str">
        <f>FIXED('WinBUGS output'!M1718,2)</f>
        <v>-0.15</v>
      </c>
      <c r="G1719" s="5" t="str">
        <f>FIXED('WinBUGS output'!O1718,2)</f>
        <v>1.07</v>
      </c>
      <c r="H1719" s="37"/>
      <c r="I1719" s="37"/>
      <c r="J1719" s="37"/>
    </row>
    <row r="1720" spans="1:10" x14ac:dyDescent="0.25">
      <c r="A1720">
        <v>46</v>
      </c>
      <c r="B1720">
        <v>53</v>
      </c>
      <c r="C1720" s="5" t="str">
        <f>VLOOKUP(A1720,'WinBUGS output'!A:C,3,FALSE)</f>
        <v>Third-wave cognitive therapy individual</v>
      </c>
      <c r="D1720" s="5" t="str">
        <f>VLOOKUP(B1720,'WinBUGS output'!A:C,3,FALSE)</f>
        <v>CBT individual (over 15 sessions) + any TCA</v>
      </c>
      <c r="E1720" s="5" t="str">
        <f>FIXED('WinBUGS output'!N1719,2)</f>
        <v>-0.09</v>
      </c>
      <c r="F1720" s="5" t="str">
        <f>FIXED('WinBUGS output'!M1719,2)</f>
        <v>-0.66</v>
      </c>
      <c r="G1720" s="5" t="str">
        <f>FIXED('WinBUGS output'!O1719,2)</f>
        <v>0.50</v>
      </c>
      <c r="H1720" s="37"/>
      <c r="I1720" s="37"/>
      <c r="J1720" s="37"/>
    </row>
    <row r="1721" spans="1:10" x14ac:dyDescent="0.25">
      <c r="A1721">
        <v>46</v>
      </c>
      <c r="B1721">
        <v>54</v>
      </c>
      <c r="C1721" s="5" t="str">
        <f>VLOOKUP(A1721,'WinBUGS output'!A:C,3,FALSE)</f>
        <v>Third-wave cognitive therapy individual</v>
      </c>
      <c r="D1721" s="5" t="str">
        <f>VLOOKUP(B1721,'WinBUGS output'!A:C,3,FALSE)</f>
        <v>CBT individual (over 15 sessions) + imipramine</v>
      </c>
      <c r="E1721" s="5" t="str">
        <f>FIXED('WinBUGS output'!N1720,2)</f>
        <v>-0.13</v>
      </c>
      <c r="F1721" s="5" t="str">
        <f>FIXED('WinBUGS output'!M1720,2)</f>
        <v>-0.78</v>
      </c>
      <c r="G1721" s="5" t="str">
        <f>FIXED('WinBUGS output'!O1720,2)</f>
        <v>0.53</v>
      </c>
      <c r="H1721" s="37"/>
      <c r="I1721" s="37"/>
      <c r="J1721" s="37"/>
    </row>
    <row r="1722" spans="1:10" x14ac:dyDescent="0.25">
      <c r="A1722">
        <v>46</v>
      </c>
      <c r="B1722">
        <v>55</v>
      </c>
      <c r="C1722" s="5" t="str">
        <f>VLOOKUP(A1722,'WinBUGS output'!A:C,3,FALSE)</f>
        <v>Third-wave cognitive therapy individual</v>
      </c>
      <c r="D1722" s="5" t="str">
        <f>VLOOKUP(B1722,'WinBUGS output'!A:C,3,FALSE)</f>
        <v>Supportive psychotherapy + any SSRI</v>
      </c>
      <c r="E1722" s="5" t="str">
        <f>FIXED('WinBUGS output'!N1721,2)</f>
        <v>-0.66</v>
      </c>
      <c r="F1722" s="5" t="str">
        <f>FIXED('WinBUGS output'!M1721,2)</f>
        <v>-2.15</v>
      </c>
      <c r="G1722" s="5" t="str">
        <f>FIXED('WinBUGS output'!O1721,2)</f>
        <v>0.83</v>
      </c>
      <c r="H1722" s="37"/>
      <c r="I1722" s="37"/>
      <c r="J1722" s="37"/>
    </row>
    <row r="1723" spans="1:10" x14ac:dyDescent="0.25">
      <c r="A1723">
        <v>46</v>
      </c>
      <c r="B1723">
        <v>56</v>
      </c>
      <c r="C1723" s="5" t="str">
        <f>VLOOKUP(A1723,'WinBUGS output'!A:C,3,FALSE)</f>
        <v>Third-wave cognitive therapy individual</v>
      </c>
      <c r="D1723" s="5" t="str">
        <f>VLOOKUP(B1723,'WinBUGS output'!A:C,3,FALSE)</f>
        <v>Interpersonal psychotherapy (IPT) + any AD</v>
      </c>
      <c r="E1723" s="5" t="str">
        <f>FIXED('WinBUGS output'!N1722,2)</f>
        <v>-0.78</v>
      </c>
      <c r="F1723" s="5" t="str">
        <f>FIXED('WinBUGS output'!M1722,2)</f>
        <v>-1.50</v>
      </c>
      <c r="G1723" s="5" t="str">
        <f>FIXED('WinBUGS output'!O1722,2)</f>
        <v>-0.04</v>
      </c>
      <c r="H1723" s="37"/>
      <c r="I1723" s="37"/>
      <c r="J1723" s="37"/>
    </row>
    <row r="1724" spans="1:10" x14ac:dyDescent="0.25">
      <c r="A1724">
        <v>46</v>
      </c>
      <c r="B1724">
        <v>57</v>
      </c>
      <c r="C1724" s="5" t="str">
        <f>VLOOKUP(A1724,'WinBUGS output'!A:C,3,FALSE)</f>
        <v>Third-wave cognitive therapy individual</v>
      </c>
      <c r="D1724" s="5" t="str">
        <f>VLOOKUP(B1724,'WinBUGS output'!A:C,3,FALSE)</f>
        <v>Short-term psychodynamic psychotherapy individual + Any AD</v>
      </c>
      <c r="E1724" s="5" t="str">
        <f>FIXED('WinBUGS output'!N1723,2)</f>
        <v>-0.43</v>
      </c>
      <c r="F1724" s="5" t="str">
        <f>FIXED('WinBUGS output'!M1723,2)</f>
        <v>-1.15</v>
      </c>
      <c r="G1724" s="5" t="str">
        <f>FIXED('WinBUGS output'!O1723,2)</f>
        <v>0.28</v>
      </c>
      <c r="H1724" s="37"/>
      <c r="I1724" s="37"/>
      <c r="J1724" s="37"/>
    </row>
    <row r="1725" spans="1:10" x14ac:dyDescent="0.25">
      <c r="A1725">
        <v>46</v>
      </c>
      <c r="B1725">
        <v>58</v>
      </c>
      <c r="C1725" s="5" t="str">
        <f>VLOOKUP(A1725,'WinBUGS output'!A:C,3,FALSE)</f>
        <v>Third-wave cognitive therapy individual</v>
      </c>
      <c r="D1725" s="5" t="str">
        <f>VLOOKUP(B1725,'WinBUGS output'!A:C,3,FALSE)</f>
        <v>Short-term psychodynamic psychotherapy individual + any SSRI</v>
      </c>
      <c r="E1725" s="5" t="str">
        <f>FIXED('WinBUGS output'!N1724,2)</f>
        <v>-0.43</v>
      </c>
      <c r="F1725" s="5" t="str">
        <f>FIXED('WinBUGS output'!M1724,2)</f>
        <v>-1.68</v>
      </c>
      <c r="G1725" s="5" t="str">
        <f>FIXED('WinBUGS output'!O1724,2)</f>
        <v>0.81</v>
      </c>
      <c r="H1725" s="37"/>
      <c r="I1725" s="37"/>
      <c r="J1725" s="37"/>
    </row>
    <row r="1726" spans="1:10" x14ac:dyDescent="0.25">
      <c r="A1726">
        <v>46</v>
      </c>
      <c r="B1726">
        <v>59</v>
      </c>
      <c r="C1726" s="5" t="str">
        <f>VLOOKUP(A1726,'WinBUGS output'!A:C,3,FALSE)</f>
        <v>Third-wave cognitive therapy individual</v>
      </c>
      <c r="D1726" s="5" t="str">
        <f>VLOOKUP(B1726,'WinBUGS output'!A:C,3,FALSE)</f>
        <v>CBT individual (over 15 sessions) + Pill placebo</v>
      </c>
      <c r="E1726" s="5" t="str">
        <f>FIXED('WinBUGS output'!N1725,2)</f>
        <v>-0.62</v>
      </c>
      <c r="F1726" s="5" t="str">
        <f>FIXED('WinBUGS output'!M1725,2)</f>
        <v>-1.36</v>
      </c>
      <c r="G1726" s="5" t="str">
        <f>FIXED('WinBUGS output'!O1725,2)</f>
        <v>0.13</v>
      </c>
      <c r="H1726" s="37"/>
      <c r="I1726" s="37"/>
      <c r="J1726" s="37"/>
    </row>
    <row r="1727" spans="1:10" x14ac:dyDescent="0.25">
      <c r="A1727">
        <v>46</v>
      </c>
      <c r="B1727">
        <v>60</v>
      </c>
      <c r="C1727" s="5" t="str">
        <f>VLOOKUP(A1727,'WinBUGS output'!A:C,3,FALSE)</f>
        <v>Third-wave cognitive therapy individual</v>
      </c>
      <c r="D1727" s="5" t="str">
        <f>VLOOKUP(B1727,'WinBUGS output'!A:C,3,FALSE)</f>
        <v>Exercise + Sertraline</v>
      </c>
      <c r="E1727" s="5" t="str">
        <f>FIXED('WinBUGS output'!N1726,2)</f>
        <v>-0.42</v>
      </c>
      <c r="F1727" s="5" t="str">
        <f>FIXED('WinBUGS output'!M1726,2)</f>
        <v>-1.13</v>
      </c>
      <c r="G1727" s="5" t="str">
        <f>FIXED('WinBUGS output'!O1726,2)</f>
        <v>0.31</v>
      </c>
      <c r="H1727" s="37"/>
      <c r="I1727" s="37"/>
      <c r="J1727" s="37"/>
    </row>
    <row r="1728" spans="1:10" x14ac:dyDescent="0.25">
      <c r="A1728">
        <v>46</v>
      </c>
      <c r="B1728">
        <v>61</v>
      </c>
      <c r="C1728" s="5" t="str">
        <f>VLOOKUP(A1728,'WinBUGS output'!A:C,3,FALSE)</f>
        <v>Third-wave cognitive therapy individual</v>
      </c>
      <c r="D1728" s="5" t="str">
        <f>VLOOKUP(B1728,'WinBUGS output'!A:C,3,FALSE)</f>
        <v>Cognitive bibliotherapy + escitalopram</v>
      </c>
      <c r="E1728" s="5" t="str">
        <f>FIXED('WinBUGS output'!N1727,2)</f>
        <v>0.44</v>
      </c>
      <c r="F1728" s="5" t="str">
        <f>FIXED('WinBUGS output'!M1727,2)</f>
        <v>-0.33</v>
      </c>
      <c r="G1728" s="5" t="str">
        <f>FIXED('WinBUGS output'!O1727,2)</f>
        <v>1.20</v>
      </c>
      <c r="H1728" s="37"/>
      <c r="I1728" s="37"/>
      <c r="J1728" s="37"/>
    </row>
    <row r="1729" spans="1:10" x14ac:dyDescent="0.25">
      <c r="A1729">
        <v>47</v>
      </c>
      <c r="B1729">
        <v>48</v>
      </c>
      <c r="C1729" s="5" t="str">
        <f>VLOOKUP(A1729,'WinBUGS output'!A:C,3,FALSE)</f>
        <v>Third-wave cognitive therapy individual + TAU</v>
      </c>
      <c r="D1729" s="5" t="str">
        <f>VLOOKUP(B1729,'WinBUGS output'!A:C,3,FALSE)</f>
        <v>CBT group (under 15 sessions)</v>
      </c>
      <c r="E1729" s="5" t="str">
        <f>FIXED('WinBUGS output'!N1728,2)</f>
        <v>0.43</v>
      </c>
      <c r="F1729" s="5" t="str">
        <f>FIXED('WinBUGS output'!M1728,2)</f>
        <v>-0.17</v>
      </c>
      <c r="G1729" s="5" t="str">
        <f>FIXED('WinBUGS output'!O1728,2)</f>
        <v>1.08</v>
      </c>
      <c r="H1729" s="37"/>
      <c r="I1729" s="37"/>
      <c r="J1729" s="37"/>
    </row>
    <row r="1730" spans="1:10" x14ac:dyDescent="0.25">
      <c r="A1730">
        <v>47</v>
      </c>
      <c r="B1730">
        <v>49</v>
      </c>
      <c r="C1730" s="5" t="str">
        <f>VLOOKUP(A1730,'WinBUGS output'!A:C,3,FALSE)</f>
        <v>Third-wave cognitive therapy individual + TAU</v>
      </c>
      <c r="D1730" s="5" t="str">
        <f>VLOOKUP(B1730,'WinBUGS output'!A:C,3,FALSE)</f>
        <v>CBT group (under 15 sessions) + TAU</v>
      </c>
      <c r="E1730" s="5" t="str">
        <f>FIXED('WinBUGS output'!N1729,2)</f>
        <v>0.36</v>
      </c>
      <c r="F1730" s="5" t="str">
        <f>FIXED('WinBUGS output'!M1729,2)</f>
        <v>-0.25</v>
      </c>
      <c r="G1730" s="5" t="str">
        <f>FIXED('WinBUGS output'!O1729,2)</f>
        <v>1.01</v>
      </c>
      <c r="H1730" s="37"/>
      <c r="I1730" s="37"/>
      <c r="J1730" s="37"/>
    </row>
    <row r="1731" spans="1:10" x14ac:dyDescent="0.25">
      <c r="A1731">
        <v>47</v>
      </c>
      <c r="B1731">
        <v>50</v>
      </c>
      <c r="C1731" s="5" t="str">
        <f>VLOOKUP(A1731,'WinBUGS output'!A:C,3,FALSE)</f>
        <v>Third-wave cognitive therapy individual + TAU</v>
      </c>
      <c r="D1731" s="5" t="str">
        <f>VLOOKUP(B1731,'WinBUGS output'!A:C,3,FALSE)</f>
        <v>Coping with Depression course (group)</v>
      </c>
      <c r="E1731" s="5" t="str">
        <f>FIXED('WinBUGS output'!N1730,2)</f>
        <v>0.56</v>
      </c>
      <c r="F1731" s="5" t="str">
        <f>FIXED('WinBUGS output'!M1730,2)</f>
        <v>-0.05</v>
      </c>
      <c r="G1731" s="5" t="str">
        <f>FIXED('WinBUGS output'!O1730,2)</f>
        <v>1.23</v>
      </c>
      <c r="H1731" s="37"/>
      <c r="I1731" s="37"/>
      <c r="J1731" s="37"/>
    </row>
    <row r="1732" spans="1:10" x14ac:dyDescent="0.25">
      <c r="A1732">
        <v>47</v>
      </c>
      <c r="B1732">
        <v>51</v>
      </c>
      <c r="C1732" s="5" t="str">
        <f>VLOOKUP(A1732,'WinBUGS output'!A:C,3,FALSE)</f>
        <v>Third-wave cognitive therapy individual + TAU</v>
      </c>
      <c r="D1732" s="5" t="str">
        <f>VLOOKUP(B1732,'WinBUGS output'!A:C,3,FALSE)</f>
        <v>Third-wave cognitive therapy group</v>
      </c>
      <c r="E1732" s="5" t="str">
        <f>FIXED('WinBUGS output'!N1731,2)</f>
        <v>0.55</v>
      </c>
      <c r="F1732" s="5" t="str">
        <f>FIXED('WinBUGS output'!M1731,2)</f>
        <v>-0.03</v>
      </c>
      <c r="G1732" s="5" t="str">
        <f>FIXED('WinBUGS output'!O1731,2)</f>
        <v>1.20</v>
      </c>
      <c r="H1732" s="37"/>
      <c r="I1732" s="37"/>
      <c r="J1732" s="37"/>
    </row>
    <row r="1733" spans="1:10" x14ac:dyDescent="0.25">
      <c r="A1733">
        <v>47</v>
      </c>
      <c r="B1733">
        <v>52</v>
      </c>
      <c r="C1733" s="5" t="str">
        <f>VLOOKUP(A1733,'WinBUGS output'!A:C,3,FALSE)</f>
        <v>Third-wave cognitive therapy individual + TAU</v>
      </c>
      <c r="D1733" s="5" t="str">
        <f>VLOOKUP(B1733,'WinBUGS output'!A:C,3,FALSE)</f>
        <v>Third-wave cognitive therapy group + TAU</v>
      </c>
      <c r="E1733" s="5" t="str">
        <f>FIXED('WinBUGS output'!N1732,2)</f>
        <v>0.46</v>
      </c>
      <c r="F1733" s="5" t="str">
        <f>FIXED('WinBUGS output'!M1732,2)</f>
        <v>-0.23</v>
      </c>
      <c r="G1733" s="5" t="str">
        <f>FIXED('WinBUGS output'!O1732,2)</f>
        <v>1.17</v>
      </c>
      <c r="H1733" s="37"/>
      <c r="I1733" s="37"/>
      <c r="J1733" s="37"/>
    </row>
    <row r="1734" spans="1:10" x14ac:dyDescent="0.25">
      <c r="A1734">
        <v>47</v>
      </c>
      <c r="B1734">
        <v>53</v>
      </c>
      <c r="C1734" s="5" t="str">
        <f>VLOOKUP(A1734,'WinBUGS output'!A:C,3,FALSE)</f>
        <v>Third-wave cognitive therapy individual + TAU</v>
      </c>
      <c r="D1734" s="5" t="str">
        <f>VLOOKUP(B1734,'WinBUGS output'!A:C,3,FALSE)</f>
        <v>CBT individual (over 15 sessions) + any TCA</v>
      </c>
      <c r="E1734" s="5" t="str">
        <f>FIXED('WinBUGS output'!N1733,2)</f>
        <v>-0.10</v>
      </c>
      <c r="F1734" s="5" t="str">
        <f>FIXED('WinBUGS output'!M1733,2)</f>
        <v>-0.75</v>
      </c>
      <c r="G1734" s="5" t="str">
        <f>FIXED('WinBUGS output'!O1733,2)</f>
        <v>0.61</v>
      </c>
      <c r="H1734" s="37"/>
      <c r="I1734" s="37"/>
      <c r="J1734" s="37"/>
    </row>
    <row r="1735" spans="1:10" x14ac:dyDescent="0.25">
      <c r="A1735">
        <v>47</v>
      </c>
      <c r="B1735">
        <v>54</v>
      </c>
      <c r="C1735" s="5" t="str">
        <f>VLOOKUP(A1735,'WinBUGS output'!A:C,3,FALSE)</f>
        <v>Third-wave cognitive therapy individual + TAU</v>
      </c>
      <c r="D1735" s="5" t="str">
        <f>VLOOKUP(B1735,'WinBUGS output'!A:C,3,FALSE)</f>
        <v>CBT individual (over 15 sessions) + imipramine</v>
      </c>
      <c r="E1735" s="5" t="str">
        <f>FIXED('WinBUGS output'!N1734,2)</f>
        <v>-0.14</v>
      </c>
      <c r="F1735" s="5" t="str">
        <f>FIXED('WinBUGS output'!M1734,2)</f>
        <v>-0.86</v>
      </c>
      <c r="G1735" s="5" t="str">
        <f>FIXED('WinBUGS output'!O1734,2)</f>
        <v>0.61</v>
      </c>
      <c r="H1735" s="37"/>
      <c r="I1735" s="37"/>
      <c r="J1735" s="37"/>
    </row>
    <row r="1736" spans="1:10" x14ac:dyDescent="0.25">
      <c r="A1736">
        <v>47</v>
      </c>
      <c r="B1736">
        <v>55</v>
      </c>
      <c r="C1736" s="5" t="str">
        <f>VLOOKUP(A1736,'WinBUGS output'!A:C,3,FALSE)</f>
        <v>Third-wave cognitive therapy individual + TAU</v>
      </c>
      <c r="D1736" s="5" t="str">
        <f>VLOOKUP(B1736,'WinBUGS output'!A:C,3,FALSE)</f>
        <v>Supportive psychotherapy + any SSRI</v>
      </c>
      <c r="E1736" s="5" t="str">
        <f>FIXED('WinBUGS output'!N1735,2)</f>
        <v>-0.66</v>
      </c>
      <c r="F1736" s="5" t="str">
        <f>FIXED('WinBUGS output'!M1735,2)</f>
        <v>-2.19</v>
      </c>
      <c r="G1736" s="5" t="str">
        <f>FIXED('WinBUGS output'!O1735,2)</f>
        <v>0.87</v>
      </c>
      <c r="H1736" s="37"/>
      <c r="I1736" s="37"/>
      <c r="J1736" s="37"/>
    </row>
    <row r="1737" spans="1:10" x14ac:dyDescent="0.25">
      <c r="A1737">
        <v>47</v>
      </c>
      <c r="B1737">
        <v>56</v>
      </c>
      <c r="C1737" s="5" t="str">
        <f>VLOOKUP(A1737,'WinBUGS output'!A:C,3,FALSE)</f>
        <v>Third-wave cognitive therapy individual + TAU</v>
      </c>
      <c r="D1737" s="5" t="str">
        <f>VLOOKUP(B1737,'WinBUGS output'!A:C,3,FALSE)</f>
        <v>Interpersonal psychotherapy (IPT) + any AD</v>
      </c>
      <c r="E1737" s="5" t="str">
        <f>FIXED('WinBUGS output'!N1736,2)</f>
        <v>-0.79</v>
      </c>
      <c r="F1737" s="5" t="str">
        <f>FIXED('WinBUGS output'!M1736,2)</f>
        <v>-1.58</v>
      </c>
      <c r="G1737" s="5" t="str">
        <f>FIXED('WinBUGS output'!O1736,2)</f>
        <v>0.04</v>
      </c>
      <c r="H1737" s="37"/>
      <c r="I1737" s="37"/>
      <c r="J1737" s="37"/>
    </row>
    <row r="1738" spans="1:10" x14ac:dyDescent="0.25">
      <c r="A1738">
        <v>47</v>
      </c>
      <c r="B1738">
        <v>57</v>
      </c>
      <c r="C1738" s="5" t="str">
        <f>VLOOKUP(A1738,'WinBUGS output'!A:C,3,FALSE)</f>
        <v>Third-wave cognitive therapy individual + TAU</v>
      </c>
      <c r="D1738" s="5" t="str">
        <f>VLOOKUP(B1738,'WinBUGS output'!A:C,3,FALSE)</f>
        <v>Short-term psychodynamic psychotherapy individual + Any AD</v>
      </c>
      <c r="E1738" s="5" t="str">
        <f>FIXED('WinBUGS output'!N1737,2)</f>
        <v>-0.44</v>
      </c>
      <c r="F1738" s="5" t="str">
        <f>FIXED('WinBUGS output'!M1737,2)</f>
        <v>-1.23</v>
      </c>
      <c r="G1738" s="5" t="str">
        <f>FIXED('WinBUGS output'!O1737,2)</f>
        <v>0.38</v>
      </c>
      <c r="H1738" s="37"/>
      <c r="I1738" s="37"/>
      <c r="J1738" s="37"/>
    </row>
    <row r="1739" spans="1:10" x14ac:dyDescent="0.25">
      <c r="A1739">
        <v>47</v>
      </c>
      <c r="B1739">
        <v>58</v>
      </c>
      <c r="C1739" s="5" t="str">
        <f>VLOOKUP(A1739,'WinBUGS output'!A:C,3,FALSE)</f>
        <v>Third-wave cognitive therapy individual + TAU</v>
      </c>
      <c r="D1739" s="5" t="str">
        <f>VLOOKUP(B1739,'WinBUGS output'!A:C,3,FALSE)</f>
        <v>Short-term psychodynamic psychotherapy individual + any SSRI</v>
      </c>
      <c r="E1739" s="5" t="str">
        <f>FIXED('WinBUGS output'!N1738,2)</f>
        <v>-0.44</v>
      </c>
      <c r="F1739" s="5" t="str">
        <f>FIXED('WinBUGS output'!M1738,2)</f>
        <v>-1.73</v>
      </c>
      <c r="G1739" s="5" t="str">
        <f>FIXED('WinBUGS output'!O1738,2)</f>
        <v>0.86</v>
      </c>
      <c r="H1739" s="37"/>
      <c r="I1739" s="37"/>
      <c r="J1739" s="37"/>
    </row>
    <row r="1740" spans="1:10" x14ac:dyDescent="0.25">
      <c r="A1740">
        <v>47</v>
      </c>
      <c r="B1740">
        <v>59</v>
      </c>
      <c r="C1740" s="5" t="str">
        <f>VLOOKUP(A1740,'WinBUGS output'!A:C,3,FALSE)</f>
        <v>Third-wave cognitive therapy individual + TAU</v>
      </c>
      <c r="D1740" s="5" t="str">
        <f>VLOOKUP(B1740,'WinBUGS output'!A:C,3,FALSE)</f>
        <v>CBT individual (over 15 sessions) + Pill placebo</v>
      </c>
      <c r="E1740" s="5" t="str">
        <f>FIXED('WinBUGS output'!N1739,2)</f>
        <v>-0.62</v>
      </c>
      <c r="F1740" s="5" t="str">
        <f>FIXED('WinBUGS output'!M1739,2)</f>
        <v>-1.43</v>
      </c>
      <c r="G1740" s="5" t="str">
        <f>FIXED('WinBUGS output'!O1739,2)</f>
        <v>0.21</v>
      </c>
      <c r="H1740" s="37"/>
      <c r="I1740" s="37"/>
      <c r="J1740" s="37"/>
    </row>
    <row r="1741" spans="1:10" x14ac:dyDescent="0.25">
      <c r="A1741">
        <v>47</v>
      </c>
      <c r="B1741">
        <v>60</v>
      </c>
      <c r="C1741" s="5" t="str">
        <f>VLOOKUP(A1741,'WinBUGS output'!A:C,3,FALSE)</f>
        <v>Third-wave cognitive therapy individual + TAU</v>
      </c>
      <c r="D1741" s="5" t="str">
        <f>VLOOKUP(B1741,'WinBUGS output'!A:C,3,FALSE)</f>
        <v>Exercise + Sertraline</v>
      </c>
      <c r="E1741" s="5" t="str">
        <f>FIXED('WinBUGS output'!N1740,2)</f>
        <v>-0.42</v>
      </c>
      <c r="F1741" s="5" t="str">
        <f>FIXED('WinBUGS output'!M1740,2)</f>
        <v>-1.21</v>
      </c>
      <c r="G1741" s="5" t="str">
        <f>FIXED('WinBUGS output'!O1740,2)</f>
        <v>0.39</v>
      </c>
      <c r="H1741" s="37"/>
      <c r="I1741" s="37"/>
      <c r="J1741" s="37"/>
    </row>
    <row r="1742" spans="1:10" x14ac:dyDescent="0.25">
      <c r="A1742">
        <v>47</v>
      </c>
      <c r="B1742">
        <v>61</v>
      </c>
      <c r="C1742" s="5" t="str">
        <f>VLOOKUP(A1742,'WinBUGS output'!A:C,3,FALSE)</f>
        <v>Third-wave cognitive therapy individual + TAU</v>
      </c>
      <c r="D1742" s="5" t="str">
        <f>VLOOKUP(B1742,'WinBUGS output'!A:C,3,FALSE)</f>
        <v>Cognitive bibliotherapy + escitalopram</v>
      </c>
      <c r="E1742" s="5" t="str">
        <f>FIXED('WinBUGS output'!N1741,2)</f>
        <v>0.43</v>
      </c>
      <c r="F1742" s="5" t="str">
        <f>FIXED('WinBUGS output'!M1741,2)</f>
        <v>-0.40</v>
      </c>
      <c r="G1742" s="5" t="str">
        <f>FIXED('WinBUGS output'!O1741,2)</f>
        <v>1.29</v>
      </c>
      <c r="H1742" s="37"/>
      <c r="I1742" s="37"/>
      <c r="J1742" s="37"/>
    </row>
    <row r="1743" spans="1:10" x14ac:dyDescent="0.25">
      <c r="A1743">
        <v>48</v>
      </c>
      <c r="B1743">
        <v>49</v>
      </c>
      <c r="C1743" s="5" t="str">
        <f>VLOOKUP(A1743,'WinBUGS output'!A:C,3,FALSE)</f>
        <v>CBT group (under 15 sessions)</v>
      </c>
      <c r="D1743" s="5" t="str">
        <f>VLOOKUP(B1743,'WinBUGS output'!A:C,3,FALSE)</f>
        <v>CBT group (under 15 sessions) + TAU</v>
      </c>
      <c r="E1743" s="5" t="str">
        <f>FIXED('WinBUGS output'!N1742,2)</f>
        <v>-0.05</v>
      </c>
      <c r="F1743" s="5" t="str">
        <f>FIXED('WinBUGS output'!M1742,2)</f>
        <v>-0.58</v>
      </c>
      <c r="G1743" s="5" t="str">
        <f>FIXED('WinBUGS output'!O1742,2)</f>
        <v>0.40</v>
      </c>
      <c r="H1743" s="37"/>
      <c r="I1743" s="37"/>
      <c r="J1743" s="37"/>
    </row>
    <row r="1744" spans="1:10" x14ac:dyDescent="0.25">
      <c r="A1744">
        <v>48</v>
      </c>
      <c r="B1744">
        <v>50</v>
      </c>
      <c r="C1744" s="5" t="str">
        <f>VLOOKUP(A1744,'WinBUGS output'!A:C,3,FALSE)</f>
        <v>CBT group (under 15 sessions)</v>
      </c>
      <c r="D1744" s="5" t="str">
        <f>VLOOKUP(B1744,'WinBUGS output'!A:C,3,FALSE)</f>
        <v>Coping with Depression course (group)</v>
      </c>
      <c r="E1744" s="5" t="str">
        <f>FIXED('WinBUGS output'!N1743,2)</f>
        <v>0.11</v>
      </c>
      <c r="F1744" s="5" t="str">
        <f>FIXED('WinBUGS output'!M1743,2)</f>
        <v>-0.32</v>
      </c>
      <c r="G1744" s="5" t="str">
        <f>FIXED('WinBUGS output'!O1743,2)</f>
        <v>0.67</v>
      </c>
      <c r="H1744" s="37"/>
      <c r="I1744" s="37"/>
      <c r="J1744" s="37"/>
    </row>
    <row r="1745" spans="1:10" x14ac:dyDescent="0.25">
      <c r="A1745">
        <v>48</v>
      </c>
      <c r="B1745">
        <v>51</v>
      </c>
      <c r="C1745" s="5" t="str">
        <f>VLOOKUP(A1745,'WinBUGS output'!A:C,3,FALSE)</f>
        <v>CBT group (under 15 sessions)</v>
      </c>
      <c r="D1745" s="5" t="str">
        <f>VLOOKUP(B1745,'WinBUGS output'!A:C,3,FALSE)</f>
        <v>Third-wave cognitive therapy group</v>
      </c>
      <c r="E1745" s="5" t="str">
        <f>FIXED('WinBUGS output'!N1744,2)</f>
        <v>0.10</v>
      </c>
      <c r="F1745" s="5" t="str">
        <f>FIXED('WinBUGS output'!M1744,2)</f>
        <v>-0.31</v>
      </c>
      <c r="G1745" s="5" t="str">
        <f>FIXED('WinBUGS output'!O1744,2)</f>
        <v>0.63</v>
      </c>
      <c r="H1745" s="37"/>
      <c r="I1745" s="37"/>
      <c r="J1745" s="37"/>
    </row>
    <row r="1746" spans="1:10" x14ac:dyDescent="0.25">
      <c r="A1746">
        <v>48</v>
      </c>
      <c r="B1746">
        <v>52</v>
      </c>
      <c r="C1746" s="5" t="str">
        <f>VLOOKUP(A1746,'WinBUGS output'!A:C,3,FALSE)</f>
        <v>CBT group (under 15 sessions)</v>
      </c>
      <c r="D1746" s="5" t="str">
        <f>VLOOKUP(B1746,'WinBUGS output'!A:C,3,FALSE)</f>
        <v>Third-wave cognitive therapy group + TAU</v>
      </c>
      <c r="E1746" s="5" t="str">
        <f>FIXED('WinBUGS output'!N1745,2)</f>
        <v>0.02</v>
      </c>
      <c r="F1746" s="5" t="str">
        <f>FIXED('WinBUGS output'!M1745,2)</f>
        <v>-0.54</v>
      </c>
      <c r="G1746" s="5" t="str">
        <f>FIXED('WinBUGS output'!O1745,2)</f>
        <v>0.60</v>
      </c>
      <c r="H1746" s="37"/>
      <c r="I1746" s="37"/>
      <c r="J1746" s="37"/>
    </row>
    <row r="1747" spans="1:10" x14ac:dyDescent="0.25">
      <c r="A1747">
        <v>48</v>
      </c>
      <c r="B1747">
        <v>53</v>
      </c>
      <c r="C1747" s="5" t="str">
        <f>VLOOKUP(A1747,'WinBUGS output'!A:C,3,FALSE)</f>
        <v>CBT group (under 15 sessions)</v>
      </c>
      <c r="D1747" s="5" t="str">
        <f>VLOOKUP(B1747,'WinBUGS output'!A:C,3,FALSE)</f>
        <v>CBT individual (over 15 sessions) + any TCA</v>
      </c>
      <c r="E1747" s="5" t="str">
        <f>FIXED('WinBUGS output'!N1746,2)</f>
        <v>-0.53</v>
      </c>
      <c r="F1747" s="5" t="str">
        <f>FIXED('WinBUGS output'!M1746,2)</f>
        <v>-1.09</v>
      </c>
      <c r="G1747" s="5" t="str">
        <f>FIXED('WinBUGS output'!O1746,2)</f>
        <v>0.04</v>
      </c>
      <c r="H1747" s="37"/>
      <c r="I1747" s="37"/>
      <c r="J1747" s="37"/>
    </row>
    <row r="1748" spans="1:10" x14ac:dyDescent="0.25">
      <c r="A1748">
        <v>48</v>
      </c>
      <c r="B1748">
        <v>54</v>
      </c>
      <c r="C1748" s="5" t="str">
        <f>VLOOKUP(A1748,'WinBUGS output'!A:C,3,FALSE)</f>
        <v>CBT group (under 15 sessions)</v>
      </c>
      <c r="D1748" s="5" t="str">
        <f>VLOOKUP(B1748,'WinBUGS output'!A:C,3,FALSE)</f>
        <v>CBT individual (over 15 sessions) + imipramine</v>
      </c>
      <c r="E1748" s="5" t="str">
        <f>FIXED('WinBUGS output'!N1747,2)</f>
        <v>-0.57</v>
      </c>
      <c r="F1748" s="5" t="str">
        <f>FIXED('WinBUGS output'!M1747,2)</f>
        <v>-1.20</v>
      </c>
      <c r="G1748" s="5" t="str">
        <f>FIXED('WinBUGS output'!O1747,2)</f>
        <v>0.06</v>
      </c>
      <c r="H1748" s="37"/>
      <c r="I1748" s="37"/>
      <c r="J1748" s="37"/>
    </row>
    <row r="1749" spans="1:10" x14ac:dyDescent="0.25">
      <c r="A1749">
        <v>48</v>
      </c>
      <c r="B1749">
        <v>55</v>
      </c>
      <c r="C1749" s="5" t="str">
        <f>VLOOKUP(A1749,'WinBUGS output'!A:C,3,FALSE)</f>
        <v>CBT group (under 15 sessions)</v>
      </c>
      <c r="D1749" s="5" t="str">
        <f>VLOOKUP(B1749,'WinBUGS output'!A:C,3,FALSE)</f>
        <v>Supportive psychotherapy + any SSRI</v>
      </c>
      <c r="E1749" s="5" t="str">
        <f>FIXED('WinBUGS output'!N1748,2)</f>
        <v>-1.10</v>
      </c>
      <c r="F1749" s="5" t="str">
        <f>FIXED('WinBUGS output'!M1748,2)</f>
        <v>-2.59</v>
      </c>
      <c r="G1749" s="5" t="str">
        <f>FIXED('WinBUGS output'!O1748,2)</f>
        <v>0.41</v>
      </c>
      <c r="H1749" s="37"/>
      <c r="I1749" s="37"/>
      <c r="J1749" s="37"/>
    </row>
    <row r="1750" spans="1:10" x14ac:dyDescent="0.25">
      <c r="A1750">
        <v>48</v>
      </c>
      <c r="B1750">
        <v>56</v>
      </c>
      <c r="C1750" s="5" t="str">
        <f>VLOOKUP(A1750,'WinBUGS output'!A:C,3,FALSE)</f>
        <v>CBT group (under 15 sessions)</v>
      </c>
      <c r="D1750" s="5" t="str">
        <f>VLOOKUP(B1750,'WinBUGS output'!A:C,3,FALSE)</f>
        <v>Interpersonal psychotherapy (IPT) + any AD</v>
      </c>
      <c r="E1750" s="5" t="str">
        <f>FIXED('WinBUGS output'!N1749,2)</f>
        <v>-1.22</v>
      </c>
      <c r="F1750" s="5" t="str">
        <f>FIXED('WinBUGS output'!M1749,2)</f>
        <v>-1.95</v>
      </c>
      <c r="G1750" s="5" t="str">
        <f>FIXED('WinBUGS output'!O1749,2)</f>
        <v>-0.48</v>
      </c>
      <c r="H1750" s="37"/>
      <c r="I1750" s="37"/>
      <c r="J1750" s="37"/>
    </row>
    <row r="1751" spans="1:10" x14ac:dyDescent="0.25">
      <c r="A1751">
        <v>48</v>
      </c>
      <c r="B1751">
        <v>57</v>
      </c>
      <c r="C1751" s="5" t="str">
        <f>VLOOKUP(A1751,'WinBUGS output'!A:C,3,FALSE)</f>
        <v>CBT group (under 15 sessions)</v>
      </c>
      <c r="D1751" s="5" t="str">
        <f>VLOOKUP(B1751,'WinBUGS output'!A:C,3,FALSE)</f>
        <v>Short-term psychodynamic psychotherapy individual + Any AD</v>
      </c>
      <c r="E1751" s="5" t="str">
        <f>FIXED('WinBUGS output'!N1750,2)</f>
        <v>-0.87</v>
      </c>
      <c r="F1751" s="5" t="str">
        <f>FIXED('WinBUGS output'!M1750,2)</f>
        <v>-1.60</v>
      </c>
      <c r="G1751" s="5" t="str">
        <f>FIXED('WinBUGS output'!O1750,2)</f>
        <v>-0.15</v>
      </c>
      <c r="H1751" s="37"/>
      <c r="I1751" s="37"/>
      <c r="J1751" s="37"/>
    </row>
    <row r="1752" spans="1:10" x14ac:dyDescent="0.25">
      <c r="A1752">
        <v>48</v>
      </c>
      <c r="B1752">
        <v>58</v>
      </c>
      <c r="C1752" s="5" t="str">
        <f>VLOOKUP(A1752,'WinBUGS output'!A:C,3,FALSE)</f>
        <v>CBT group (under 15 sessions)</v>
      </c>
      <c r="D1752" s="5" t="str">
        <f>VLOOKUP(B1752,'WinBUGS output'!A:C,3,FALSE)</f>
        <v>Short-term psychodynamic psychotherapy individual + any SSRI</v>
      </c>
      <c r="E1752" s="5" t="str">
        <f>FIXED('WinBUGS output'!N1751,2)</f>
        <v>-0.87</v>
      </c>
      <c r="F1752" s="5" t="str">
        <f>FIXED('WinBUGS output'!M1751,2)</f>
        <v>-2.13</v>
      </c>
      <c r="G1752" s="5" t="str">
        <f>FIXED('WinBUGS output'!O1751,2)</f>
        <v>0.38</v>
      </c>
      <c r="H1752" s="37"/>
      <c r="I1752" s="37"/>
      <c r="J1752" s="37"/>
    </row>
    <row r="1753" spans="1:10" x14ac:dyDescent="0.25">
      <c r="A1753">
        <v>48</v>
      </c>
      <c r="B1753">
        <v>59</v>
      </c>
      <c r="C1753" s="5" t="str">
        <f>VLOOKUP(A1753,'WinBUGS output'!A:C,3,FALSE)</f>
        <v>CBT group (under 15 sessions)</v>
      </c>
      <c r="D1753" s="5" t="str">
        <f>VLOOKUP(B1753,'WinBUGS output'!A:C,3,FALSE)</f>
        <v>CBT individual (over 15 sessions) + Pill placebo</v>
      </c>
      <c r="E1753" s="5" t="str">
        <f>FIXED('WinBUGS output'!N1752,2)</f>
        <v>-1.06</v>
      </c>
      <c r="F1753" s="5" t="str">
        <f>FIXED('WinBUGS output'!M1752,2)</f>
        <v>-1.79</v>
      </c>
      <c r="G1753" s="5" t="str">
        <f>FIXED('WinBUGS output'!O1752,2)</f>
        <v>-0.32</v>
      </c>
      <c r="H1753" s="37"/>
      <c r="I1753" s="37"/>
      <c r="J1753" s="37"/>
    </row>
    <row r="1754" spans="1:10" x14ac:dyDescent="0.25">
      <c r="A1754">
        <v>48</v>
      </c>
      <c r="B1754">
        <v>60</v>
      </c>
      <c r="C1754" s="5" t="str">
        <f>VLOOKUP(A1754,'WinBUGS output'!A:C,3,FALSE)</f>
        <v>CBT group (under 15 sessions)</v>
      </c>
      <c r="D1754" s="5" t="str">
        <f>VLOOKUP(B1754,'WinBUGS output'!A:C,3,FALSE)</f>
        <v>Exercise + Sertraline</v>
      </c>
      <c r="E1754" s="5" t="str">
        <f>FIXED('WinBUGS output'!N1753,2)</f>
        <v>-0.86</v>
      </c>
      <c r="F1754" s="5" t="str">
        <f>FIXED('WinBUGS output'!M1753,2)</f>
        <v>-1.53</v>
      </c>
      <c r="G1754" s="5" t="str">
        <f>FIXED('WinBUGS output'!O1753,2)</f>
        <v>-0.17</v>
      </c>
      <c r="H1754" s="37"/>
      <c r="I1754" s="37"/>
      <c r="J1754" s="37"/>
    </row>
    <row r="1755" spans="1:10" x14ac:dyDescent="0.25">
      <c r="A1755">
        <v>48</v>
      </c>
      <c r="B1755">
        <v>61</v>
      </c>
      <c r="C1755" s="5" t="str">
        <f>VLOOKUP(A1755,'WinBUGS output'!A:C,3,FALSE)</f>
        <v>CBT group (under 15 sessions)</v>
      </c>
      <c r="D1755" s="5" t="str">
        <f>VLOOKUP(B1755,'WinBUGS output'!A:C,3,FALSE)</f>
        <v>Cognitive bibliotherapy + escitalopram</v>
      </c>
      <c r="E1755" s="5" t="str">
        <f>FIXED('WinBUGS output'!N1754,2)</f>
        <v>0.00</v>
      </c>
      <c r="F1755" s="5" t="str">
        <f>FIXED('WinBUGS output'!M1754,2)</f>
        <v>-0.72</v>
      </c>
      <c r="G1755" s="5" t="str">
        <f>FIXED('WinBUGS output'!O1754,2)</f>
        <v>0.72</v>
      </c>
      <c r="H1755" s="37"/>
      <c r="I1755" s="37"/>
      <c r="J1755" s="37"/>
    </row>
    <row r="1756" spans="1:10" x14ac:dyDescent="0.25">
      <c r="A1756">
        <v>49</v>
      </c>
      <c r="B1756">
        <v>50</v>
      </c>
      <c r="C1756" s="5" t="str">
        <f>VLOOKUP(A1756,'WinBUGS output'!A:C,3,FALSE)</f>
        <v>CBT group (under 15 sessions) + TAU</v>
      </c>
      <c r="D1756" s="5" t="str">
        <f>VLOOKUP(B1756,'WinBUGS output'!A:C,3,FALSE)</f>
        <v>Coping with Depression course (group)</v>
      </c>
      <c r="E1756" s="5" t="str">
        <f>FIXED('WinBUGS output'!N1755,2)</f>
        <v>0.17</v>
      </c>
      <c r="F1756" s="5" t="str">
        <f>FIXED('WinBUGS output'!M1755,2)</f>
        <v>-0.25</v>
      </c>
      <c r="G1756" s="5" t="str">
        <f>FIXED('WinBUGS output'!O1755,2)</f>
        <v>0.78</v>
      </c>
      <c r="H1756" s="37"/>
      <c r="I1756" s="37"/>
      <c r="J1756" s="37"/>
    </row>
    <row r="1757" spans="1:10" x14ac:dyDescent="0.25">
      <c r="A1757">
        <v>49</v>
      </c>
      <c r="B1757">
        <v>51</v>
      </c>
      <c r="C1757" s="5" t="str">
        <f>VLOOKUP(A1757,'WinBUGS output'!A:C,3,FALSE)</f>
        <v>CBT group (under 15 sessions) + TAU</v>
      </c>
      <c r="D1757" s="5" t="str">
        <f>VLOOKUP(B1757,'WinBUGS output'!A:C,3,FALSE)</f>
        <v>Third-wave cognitive therapy group</v>
      </c>
      <c r="E1757" s="5" t="str">
        <f>FIXED('WinBUGS output'!N1756,2)</f>
        <v>0.17</v>
      </c>
      <c r="F1757" s="5" t="str">
        <f>FIXED('WinBUGS output'!M1756,2)</f>
        <v>-0.23</v>
      </c>
      <c r="G1757" s="5" t="str">
        <f>FIXED('WinBUGS output'!O1756,2)</f>
        <v>0.73</v>
      </c>
      <c r="H1757" s="37"/>
      <c r="I1757" s="37"/>
      <c r="J1757" s="37"/>
    </row>
    <row r="1758" spans="1:10" x14ac:dyDescent="0.25">
      <c r="A1758">
        <v>49</v>
      </c>
      <c r="B1758">
        <v>52</v>
      </c>
      <c r="C1758" s="5" t="str">
        <f>VLOOKUP(A1758,'WinBUGS output'!A:C,3,FALSE)</f>
        <v>CBT group (under 15 sessions) + TAU</v>
      </c>
      <c r="D1758" s="5" t="str">
        <f>VLOOKUP(B1758,'WinBUGS output'!A:C,3,FALSE)</f>
        <v>Third-wave cognitive therapy group + TAU</v>
      </c>
      <c r="E1758" s="5" t="str">
        <f>FIXED('WinBUGS output'!N1757,2)</f>
        <v>0.07</v>
      </c>
      <c r="F1758" s="5" t="str">
        <f>FIXED('WinBUGS output'!M1757,2)</f>
        <v>-0.45</v>
      </c>
      <c r="G1758" s="5" t="str">
        <f>FIXED('WinBUGS output'!O1757,2)</f>
        <v>0.69</v>
      </c>
      <c r="H1758" s="37"/>
      <c r="I1758" s="37"/>
      <c r="J1758" s="37"/>
    </row>
    <row r="1759" spans="1:10" x14ac:dyDescent="0.25">
      <c r="A1759">
        <v>49</v>
      </c>
      <c r="B1759">
        <v>53</v>
      </c>
      <c r="C1759" s="5" t="str">
        <f>VLOOKUP(A1759,'WinBUGS output'!A:C,3,FALSE)</f>
        <v>CBT group (under 15 sessions) + TAU</v>
      </c>
      <c r="D1759" s="5" t="str">
        <f>VLOOKUP(B1759,'WinBUGS output'!A:C,3,FALSE)</f>
        <v>CBT individual (over 15 sessions) + any TCA</v>
      </c>
      <c r="E1759" s="5" t="str">
        <f>FIXED('WinBUGS output'!N1758,2)</f>
        <v>-0.46</v>
      </c>
      <c r="F1759" s="5" t="str">
        <f>FIXED('WinBUGS output'!M1758,2)</f>
        <v>-1.05</v>
      </c>
      <c r="G1759" s="5" t="str">
        <f>FIXED('WinBUGS output'!O1758,2)</f>
        <v>0.15</v>
      </c>
      <c r="H1759" s="37"/>
      <c r="I1759" s="37"/>
      <c r="J1759" s="37"/>
    </row>
    <row r="1760" spans="1:10" x14ac:dyDescent="0.25">
      <c r="A1760">
        <v>49</v>
      </c>
      <c r="B1760">
        <v>54</v>
      </c>
      <c r="C1760" s="5" t="str">
        <f>VLOOKUP(A1760,'WinBUGS output'!A:C,3,FALSE)</f>
        <v>CBT group (under 15 sessions) + TAU</v>
      </c>
      <c r="D1760" s="5" t="str">
        <f>VLOOKUP(B1760,'WinBUGS output'!A:C,3,FALSE)</f>
        <v>CBT individual (over 15 sessions) + imipramine</v>
      </c>
      <c r="E1760" s="5" t="str">
        <f>FIXED('WinBUGS output'!N1759,2)</f>
        <v>-0.50</v>
      </c>
      <c r="F1760" s="5" t="str">
        <f>FIXED('WinBUGS output'!M1759,2)</f>
        <v>-1.16</v>
      </c>
      <c r="G1760" s="5" t="str">
        <f>FIXED('WinBUGS output'!O1759,2)</f>
        <v>0.17</v>
      </c>
      <c r="H1760" s="37"/>
      <c r="I1760" s="37"/>
      <c r="J1760" s="37"/>
    </row>
    <row r="1761" spans="1:10" x14ac:dyDescent="0.25">
      <c r="A1761">
        <v>49</v>
      </c>
      <c r="B1761">
        <v>55</v>
      </c>
      <c r="C1761" s="5" t="str">
        <f>VLOOKUP(A1761,'WinBUGS output'!A:C,3,FALSE)</f>
        <v>CBT group (under 15 sessions) + TAU</v>
      </c>
      <c r="D1761" s="5" t="str">
        <f>VLOOKUP(B1761,'WinBUGS output'!A:C,3,FALSE)</f>
        <v>Supportive psychotherapy + any SSRI</v>
      </c>
      <c r="E1761" s="5" t="str">
        <f>FIXED('WinBUGS output'!N1760,2)</f>
        <v>-1.03</v>
      </c>
      <c r="F1761" s="5" t="str">
        <f>FIXED('WinBUGS output'!M1760,2)</f>
        <v>-2.53</v>
      </c>
      <c r="G1761" s="5" t="str">
        <f>FIXED('WinBUGS output'!O1760,2)</f>
        <v>0.47</v>
      </c>
      <c r="H1761" s="37"/>
      <c r="I1761" s="37"/>
      <c r="J1761" s="37"/>
    </row>
    <row r="1762" spans="1:10" x14ac:dyDescent="0.25">
      <c r="A1762">
        <v>49</v>
      </c>
      <c r="B1762">
        <v>56</v>
      </c>
      <c r="C1762" s="5" t="str">
        <f>VLOOKUP(A1762,'WinBUGS output'!A:C,3,FALSE)</f>
        <v>CBT group (under 15 sessions) + TAU</v>
      </c>
      <c r="D1762" s="5" t="str">
        <f>VLOOKUP(B1762,'WinBUGS output'!A:C,3,FALSE)</f>
        <v>Interpersonal psychotherapy (IPT) + any AD</v>
      </c>
      <c r="E1762" s="5" t="str">
        <f>FIXED('WinBUGS output'!N1761,2)</f>
        <v>-1.15</v>
      </c>
      <c r="F1762" s="5" t="str">
        <f>FIXED('WinBUGS output'!M1761,2)</f>
        <v>-1.89</v>
      </c>
      <c r="G1762" s="5" t="str">
        <f>FIXED('WinBUGS output'!O1761,2)</f>
        <v>-0.40</v>
      </c>
      <c r="H1762" s="37"/>
      <c r="I1762" s="37"/>
      <c r="J1762" s="37"/>
    </row>
    <row r="1763" spans="1:10" x14ac:dyDescent="0.25">
      <c r="A1763">
        <v>49</v>
      </c>
      <c r="B1763">
        <v>57</v>
      </c>
      <c r="C1763" s="5" t="str">
        <f>VLOOKUP(A1763,'WinBUGS output'!A:C,3,FALSE)</f>
        <v>CBT group (under 15 sessions) + TAU</v>
      </c>
      <c r="D1763" s="5" t="str">
        <f>VLOOKUP(B1763,'WinBUGS output'!A:C,3,FALSE)</f>
        <v>Short-term psychodynamic psychotherapy individual + Any AD</v>
      </c>
      <c r="E1763" s="5" t="str">
        <f>FIXED('WinBUGS output'!N1762,2)</f>
        <v>-0.81</v>
      </c>
      <c r="F1763" s="5" t="str">
        <f>FIXED('WinBUGS output'!M1762,2)</f>
        <v>-1.54</v>
      </c>
      <c r="G1763" s="5" t="str">
        <f>FIXED('WinBUGS output'!O1762,2)</f>
        <v>-0.06</v>
      </c>
      <c r="H1763" s="37"/>
      <c r="I1763" s="37"/>
      <c r="J1763" s="37"/>
    </row>
    <row r="1764" spans="1:10" x14ac:dyDescent="0.25">
      <c r="A1764">
        <v>49</v>
      </c>
      <c r="B1764">
        <v>58</v>
      </c>
      <c r="C1764" s="5" t="str">
        <f>VLOOKUP(A1764,'WinBUGS output'!A:C,3,FALSE)</f>
        <v>CBT group (under 15 sessions) + TAU</v>
      </c>
      <c r="D1764" s="5" t="str">
        <f>VLOOKUP(B1764,'WinBUGS output'!A:C,3,FALSE)</f>
        <v>Short-term psychodynamic psychotherapy individual + any SSRI</v>
      </c>
      <c r="E1764" s="5" t="str">
        <f>FIXED('WinBUGS output'!N1763,2)</f>
        <v>-0.80</v>
      </c>
      <c r="F1764" s="5" t="str">
        <f>FIXED('WinBUGS output'!M1763,2)</f>
        <v>-2.06</v>
      </c>
      <c r="G1764" s="5" t="str">
        <f>FIXED('WinBUGS output'!O1763,2)</f>
        <v>0.45</v>
      </c>
      <c r="H1764" s="37"/>
      <c r="I1764" s="37"/>
      <c r="J1764" s="37"/>
    </row>
    <row r="1765" spans="1:10" x14ac:dyDescent="0.25">
      <c r="A1765">
        <v>49</v>
      </c>
      <c r="B1765">
        <v>59</v>
      </c>
      <c r="C1765" s="5" t="str">
        <f>VLOOKUP(A1765,'WinBUGS output'!A:C,3,FALSE)</f>
        <v>CBT group (under 15 sessions) + TAU</v>
      </c>
      <c r="D1765" s="5" t="str">
        <f>VLOOKUP(B1765,'WinBUGS output'!A:C,3,FALSE)</f>
        <v>CBT individual (over 15 sessions) + Pill placebo</v>
      </c>
      <c r="E1765" s="5" t="str">
        <f>FIXED('WinBUGS output'!N1764,2)</f>
        <v>-0.99</v>
      </c>
      <c r="F1765" s="5" t="str">
        <f>FIXED('WinBUGS output'!M1764,2)</f>
        <v>-1.74</v>
      </c>
      <c r="G1765" s="5" t="str">
        <f>FIXED('WinBUGS output'!O1764,2)</f>
        <v>-0.22</v>
      </c>
      <c r="H1765" s="37"/>
      <c r="I1765" s="37"/>
      <c r="J1765" s="37"/>
    </row>
    <row r="1766" spans="1:10" x14ac:dyDescent="0.25">
      <c r="A1766">
        <v>49</v>
      </c>
      <c r="B1766">
        <v>60</v>
      </c>
      <c r="C1766" s="5" t="str">
        <f>VLOOKUP(A1766,'WinBUGS output'!A:C,3,FALSE)</f>
        <v>CBT group (under 15 sessions) + TAU</v>
      </c>
      <c r="D1766" s="5" t="str">
        <f>VLOOKUP(B1766,'WinBUGS output'!A:C,3,FALSE)</f>
        <v>Exercise + Sertraline</v>
      </c>
      <c r="E1766" s="5" t="str">
        <f>FIXED('WinBUGS output'!N1765,2)</f>
        <v>-0.79</v>
      </c>
      <c r="F1766" s="5" t="str">
        <f>FIXED('WinBUGS output'!M1765,2)</f>
        <v>-1.51</v>
      </c>
      <c r="G1766" s="5" t="str">
        <f>FIXED('WinBUGS output'!O1765,2)</f>
        <v>-0.05</v>
      </c>
      <c r="H1766" s="37"/>
      <c r="I1766" s="37"/>
      <c r="J1766" s="37"/>
    </row>
    <row r="1767" spans="1:10" x14ac:dyDescent="0.25">
      <c r="A1767">
        <v>49</v>
      </c>
      <c r="B1767">
        <v>61</v>
      </c>
      <c r="C1767" s="5" t="str">
        <f>VLOOKUP(A1767,'WinBUGS output'!A:C,3,FALSE)</f>
        <v>CBT group (under 15 sessions) + TAU</v>
      </c>
      <c r="D1767" s="5" t="str">
        <f>VLOOKUP(B1767,'WinBUGS output'!A:C,3,FALSE)</f>
        <v>Cognitive bibliotherapy + escitalopram</v>
      </c>
      <c r="E1767" s="5" t="str">
        <f>FIXED('WinBUGS output'!N1766,2)</f>
        <v>0.06</v>
      </c>
      <c r="F1767" s="5" t="str">
        <f>FIXED('WinBUGS output'!M1766,2)</f>
        <v>-0.71</v>
      </c>
      <c r="G1767" s="5" t="str">
        <f>FIXED('WinBUGS output'!O1766,2)</f>
        <v>0.84</v>
      </c>
      <c r="H1767" s="37"/>
      <c r="I1767" s="37"/>
      <c r="J1767" s="37"/>
    </row>
    <row r="1768" spans="1:10" x14ac:dyDescent="0.25">
      <c r="A1768">
        <v>50</v>
      </c>
      <c r="B1768">
        <v>51</v>
      </c>
      <c r="C1768" s="5" t="str">
        <f>VLOOKUP(A1768,'WinBUGS output'!A:C,3,FALSE)</f>
        <v>Coping with Depression course (group)</v>
      </c>
      <c r="D1768" s="5" t="str">
        <f>VLOOKUP(B1768,'WinBUGS output'!A:C,3,FALSE)</f>
        <v>Third-wave cognitive therapy group</v>
      </c>
      <c r="E1768" s="5" t="str">
        <f>FIXED('WinBUGS output'!N1767,2)</f>
        <v>0.00</v>
      </c>
      <c r="F1768" s="5" t="str">
        <f>FIXED('WinBUGS output'!M1767,2)</f>
        <v>-0.48</v>
      </c>
      <c r="G1768" s="5" t="str">
        <f>FIXED('WinBUGS output'!O1767,2)</f>
        <v>0.45</v>
      </c>
      <c r="H1768" s="37"/>
      <c r="I1768" s="37"/>
      <c r="J1768" s="37"/>
    </row>
    <row r="1769" spans="1:10" x14ac:dyDescent="0.25">
      <c r="A1769">
        <v>50</v>
      </c>
      <c r="B1769">
        <v>52</v>
      </c>
      <c r="C1769" s="5" t="str">
        <f>VLOOKUP(A1769,'WinBUGS output'!A:C,3,FALSE)</f>
        <v>Coping with Depression course (group)</v>
      </c>
      <c r="D1769" s="5" t="str">
        <f>VLOOKUP(B1769,'WinBUGS output'!A:C,3,FALSE)</f>
        <v>Third-wave cognitive therapy group + TAU</v>
      </c>
      <c r="E1769" s="5" t="str">
        <f>FIXED('WinBUGS output'!N1768,2)</f>
        <v>-0.08</v>
      </c>
      <c r="F1769" s="5" t="str">
        <f>FIXED('WinBUGS output'!M1768,2)</f>
        <v>-0.74</v>
      </c>
      <c r="G1769" s="5" t="str">
        <f>FIXED('WinBUGS output'!O1768,2)</f>
        <v>0.43</v>
      </c>
      <c r="H1769" s="37"/>
      <c r="I1769" s="37"/>
      <c r="J1769" s="37"/>
    </row>
    <row r="1770" spans="1:10" x14ac:dyDescent="0.25">
      <c r="A1770">
        <v>50</v>
      </c>
      <c r="B1770">
        <v>53</v>
      </c>
      <c r="C1770" s="5" t="str">
        <f>VLOOKUP(A1770,'WinBUGS output'!A:C,3,FALSE)</f>
        <v>Coping with Depression course (group)</v>
      </c>
      <c r="D1770" s="5" t="str">
        <f>VLOOKUP(B1770,'WinBUGS output'!A:C,3,FALSE)</f>
        <v>CBT individual (over 15 sessions) + any TCA</v>
      </c>
      <c r="E1770" s="5" t="str">
        <f>FIXED('WinBUGS output'!N1769,2)</f>
        <v>-0.65</v>
      </c>
      <c r="F1770" s="5" t="str">
        <f>FIXED('WinBUGS output'!M1769,2)</f>
        <v>-1.27</v>
      </c>
      <c r="G1770" s="5" t="str">
        <f>FIXED('WinBUGS output'!O1769,2)</f>
        <v>-0.05</v>
      </c>
      <c r="H1770" s="37"/>
      <c r="I1770" s="37"/>
      <c r="J1770" s="37"/>
    </row>
    <row r="1771" spans="1:10" x14ac:dyDescent="0.25">
      <c r="A1771">
        <v>50</v>
      </c>
      <c r="B1771">
        <v>54</v>
      </c>
      <c r="C1771" s="5" t="str">
        <f>VLOOKUP(A1771,'WinBUGS output'!A:C,3,FALSE)</f>
        <v>Coping with Depression course (group)</v>
      </c>
      <c r="D1771" s="5" t="str">
        <f>VLOOKUP(B1771,'WinBUGS output'!A:C,3,FALSE)</f>
        <v>CBT individual (over 15 sessions) + imipramine</v>
      </c>
      <c r="E1771" s="5" t="str">
        <f>FIXED('WinBUGS output'!N1770,2)</f>
        <v>-0.70</v>
      </c>
      <c r="F1771" s="5" t="str">
        <f>FIXED('WinBUGS output'!M1770,2)</f>
        <v>-1.38</v>
      </c>
      <c r="G1771" s="5" t="str">
        <f>FIXED('WinBUGS output'!O1770,2)</f>
        <v>-0.04</v>
      </c>
      <c r="H1771" s="37"/>
      <c r="I1771" s="37"/>
      <c r="J1771" s="37"/>
    </row>
    <row r="1772" spans="1:10" x14ac:dyDescent="0.25">
      <c r="A1772">
        <v>50</v>
      </c>
      <c r="B1772">
        <v>55</v>
      </c>
      <c r="C1772" s="5" t="str">
        <f>VLOOKUP(A1772,'WinBUGS output'!A:C,3,FALSE)</f>
        <v>Coping with Depression course (group)</v>
      </c>
      <c r="D1772" s="5" t="str">
        <f>VLOOKUP(B1772,'WinBUGS output'!A:C,3,FALSE)</f>
        <v>Supportive psychotherapy + any SSRI</v>
      </c>
      <c r="E1772" s="5" t="str">
        <f>FIXED('WinBUGS output'!N1771,2)</f>
        <v>-1.23</v>
      </c>
      <c r="F1772" s="5" t="str">
        <f>FIXED('WinBUGS output'!M1771,2)</f>
        <v>-2.74</v>
      </c>
      <c r="G1772" s="5" t="str">
        <f>FIXED('WinBUGS output'!O1771,2)</f>
        <v>0.28</v>
      </c>
      <c r="H1772" s="37"/>
      <c r="I1772" s="37"/>
      <c r="J1772" s="37"/>
    </row>
    <row r="1773" spans="1:10" x14ac:dyDescent="0.25">
      <c r="A1773">
        <v>50</v>
      </c>
      <c r="B1773">
        <v>56</v>
      </c>
      <c r="C1773" s="5" t="str">
        <f>VLOOKUP(A1773,'WinBUGS output'!A:C,3,FALSE)</f>
        <v>Coping with Depression course (group)</v>
      </c>
      <c r="D1773" s="5" t="str">
        <f>VLOOKUP(B1773,'WinBUGS output'!A:C,3,FALSE)</f>
        <v>Interpersonal psychotherapy (IPT) + any AD</v>
      </c>
      <c r="E1773" s="5" t="str">
        <f>FIXED('WinBUGS output'!N1772,2)</f>
        <v>-1.35</v>
      </c>
      <c r="F1773" s="5" t="str">
        <f>FIXED('WinBUGS output'!M1772,2)</f>
        <v>-2.11</v>
      </c>
      <c r="G1773" s="5" t="str">
        <f>FIXED('WinBUGS output'!O1772,2)</f>
        <v>-0.60</v>
      </c>
      <c r="H1773" s="37"/>
      <c r="I1773" s="37"/>
      <c r="J1773" s="37"/>
    </row>
    <row r="1774" spans="1:10" x14ac:dyDescent="0.25">
      <c r="A1774">
        <v>50</v>
      </c>
      <c r="B1774">
        <v>57</v>
      </c>
      <c r="C1774" s="5" t="str">
        <f>VLOOKUP(A1774,'WinBUGS output'!A:C,3,FALSE)</f>
        <v>Coping with Depression course (group)</v>
      </c>
      <c r="D1774" s="5" t="str">
        <f>VLOOKUP(B1774,'WinBUGS output'!A:C,3,FALSE)</f>
        <v>Short-term psychodynamic psychotherapy individual + Any AD</v>
      </c>
      <c r="E1774" s="5" t="str">
        <f>FIXED('WinBUGS output'!N1773,2)</f>
        <v>-1.00</v>
      </c>
      <c r="F1774" s="5" t="str">
        <f>FIXED('WinBUGS output'!M1773,2)</f>
        <v>-1.75</v>
      </c>
      <c r="G1774" s="5" t="str">
        <f>FIXED('WinBUGS output'!O1773,2)</f>
        <v>-0.27</v>
      </c>
      <c r="H1774" s="37"/>
      <c r="I1774" s="37"/>
      <c r="J1774" s="37"/>
    </row>
    <row r="1775" spans="1:10" x14ac:dyDescent="0.25">
      <c r="A1775">
        <v>50</v>
      </c>
      <c r="B1775">
        <v>58</v>
      </c>
      <c r="C1775" s="5" t="str">
        <f>VLOOKUP(A1775,'WinBUGS output'!A:C,3,FALSE)</f>
        <v>Coping with Depression course (group)</v>
      </c>
      <c r="D1775" s="5" t="str">
        <f>VLOOKUP(B1775,'WinBUGS output'!A:C,3,FALSE)</f>
        <v>Short-term psychodynamic psychotherapy individual + any SSRI</v>
      </c>
      <c r="E1775" s="5" t="str">
        <f>FIXED('WinBUGS output'!N1774,2)</f>
        <v>-1.00</v>
      </c>
      <c r="F1775" s="5" t="str">
        <f>FIXED('WinBUGS output'!M1774,2)</f>
        <v>-2.27</v>
      </c>
      <c r="G1775" s="5" t="str">
        <f>FIXED('WinBUGS output'!O1774,2)</f>
        <v>0.25</v>
      </c>
      <c r="H1775" s="37"/>
      <c r="I1775" s="37"/>
      <c r="J1775" s="37"/>
    </row>
    <row r="1776" spans="1:10" x14ac:dyDescent="0.25">
      <c r="A1776">
        <v>50</v>
      </c>
      <c r="B1776">
        <v>59</v>
      </c>
      <c r="C1776" s="5" t="str">
        <f>VLOOKUP(A1776,'WinBUGS output'!A:C,3,FALSE)</f>
        <v>Coping with Depression course (group)</v>
      </c>
      <c r="D1776" s="5" t="str">
        <f>VLOOKUP(B1776,'WinBUGS output'!A:C,3,FALSE)</f>
        <v>CBT individual (over 15 sessions) + Pill placebo</v>
      </c>
      <c r="E1776" s="5" t="str">
        <f>FIXED('WinBUGS output'!N1775,2)</f>
        <v>-1.19</v>
      </c>
      <c r="F1776" s="5" t="str">
        <f>FIXED('WinBUGS output'!M1775,2)</f>
        <v>-1.95</v>
      </c>
      <c r="G1776" s="5" t="str">
        <f>FIXED('WinBUGS output'!O1775,2)</f>
        <v>-0.43</v>
      </c>
      <c r="H1776" s="37"/>
      <c r="I1776" s="37"/>
      <c r="J1776" s="37"/>
    </row>
    <row r="1777" spans="1:10" x14ac:dyDescent="0.25">
      <c r="A1777">
        <v>50</v>
      </c>
      <c r="B1777">
        <v>60</v>
      </c>
      <c r="C1777" s="5" t="str">
        <f>VLOOKUP(A1777,'WinBUGS output'!A:C,3,FALSE)</f>
        <v>Coping with Depression course (group)</v>
      </c>
      <c r="D1777" s="5" t="str">
        <f>VLOOKUP(B1777,'WinBUGS output'!A:C,3,FALSE)</f>
        <v>Exercise + Sertraline</v>
      </c>
      <c r="E1777" s="5" t="str">
        <f>FIXED('WinBUGS output'!N1776,2)</f>
        <v>-0.98</v>
      </c>
      <c r="F1777" s="5" t="str">
        <f>FIXED('WinBUGS output'!M1776,2)</f>
        <v>-1.72</v>
      </c>
      <c r="G1777" s="5" t="str">
        <f>FIXED('WinBUGS output'!O1776,2)</f>
        <v>-0.27</v>
      </c>
      <c r="H1777" s="37"/>
      <c r="I1777" s="37"/>
      <c r="J1777" s="37"/>
    </row>
    <row r="1778" spans="1:10" x14ac:dyDescent="0.25">
      <c r="A1778">
        <v>50</v>
      </c>
      <c r="B1778">
        <v>61</v>
      </c>
      <c r="C1778" s="5" t="str">
        <f>VLOOKUP(A1778,'WinBUGS output'!A:C,3,FALSE)</f>
        <v>Coping with Depression course (group)</v>
      </c>
      <c r="D1778" s="5" t="str">
        <f>VLOOKUP(B1778,'WinBUGS output'!A:C,3,FALSE)</f>
        <v>Cognitive bibliotherapy + escitalopram</v>
      </c>
      <c r="E1778" s="5" t="str">
        <f>FIXED('WinBUGS output'!N1777,2)</f>
        <v>-0.13</v>
      </c>
      <c r="F1778" s="5" t="str">
        <f>FIXED('WinBUGS output'!M1777,2)</f>
        <v>-0.91</v>
      </c>
      <c r="G1778" s="5" t="str">
        <f>FIXED('WinBUGS output'!O1777,2)</f>
        <v>0.63</v>
      </c>
      <c r="H1778" s="37"/>
      <c r="I1778" s="37"/>
      <c r="J1778" s="37"/>
    </row>
    <row r="1779" spans="1:10" x14ac:dyDescent="0.25">
      <c r="A1779">
        <v>51</v>
      </c>
      <c r="B1779">
        <v>52</v>
      </c>
      <c r="C1779" s="5" t="str">
        <f>VLOOKUP(A1779,'WinBUGS output'!A:C,3,FALSE)</f>
        <v>Third-wave cognitive therapy group</v>
      </c>
      <c r="D1779" s="5" t="str">
        <f>VLOOKUP(B1779,'WinBUGS output'!A:C,3,FALSE)</f>
        <v>Third-wave cognitive therapy group + TAU</v>
      </c>
      <c r="E1779" s="5" t="str">
        <f>FIXED('WinBUGS output'!N1778,2)</f>
        <v>-0.08</v>
      </c>
      <c r="F1779" s="5" t="str">
        <f>FIXED('WinBUGS output'!M1778,2)</f>
        <v>-0.70</v>
      </c>
      <c r="G1779" s="5" t="str">
        <f>FIXED('WinBUGS output'!O1778,2)</f>
        <v>0.42</v>
      </c>
      <c r="H1779" s="37"/>
      <c r="I1779" s="37"/>
      <c r="J1779" s="37"/>
    </row>
    <row r="1780" spans="1:10" x14ac:dyDescent="0.25">
      <c r="A1780">
        <v>51</v>
      </c>
      <c r="B1780">
        <v>53</v>
      </c>
      <c r="C1780" s="5" t="str">
        <f>VLOOKUP(A1780,'WinBUGS output'!A:C,3,FALSE)</f>
        <v>Third-wave cognitive therapy group</v>
      </c>
      <c r="D1780" s="5" t="str">
        <f>VLOOKUP(B1780,'WinBUGS output'!A:C,3,FALSE)</f>
        <v>CBT individual (over 15 sessions) + any TCA</v>
      </c>
      <c r="E1780" s="5" t="str">
        <f>FIXED('WinBUGS output'!N1779,2)</f>
        <v>-0.65</v>
      </c>
      <c r="F1780" s="5" t="str">
        <f>FIXED('WinBUGS output'!M1779,2)</f>
        <v>-1.23</v>
      </c>
      <c r="G1780" s="5" t="str">
        <f>FIXED('WinBUGS output'!O1779,2)</f>
        <v>-0.07</v>
      </c>
      <c r="H1780" s="37"/>
      <c r="I1780" s="37"/>
      <c r="J1780" s="37"/>
    </row>
    <row r="1781" spans="1:10" x14ac:dyDescent="0.25">
      <c r="A1781">
        <v>51</v>
      </c>
      <c r="B1781">
        <v>54</v>
      </c>
      <c r="C1781" s="5" t="str">
        <f>VLOOKUP(A1781,'WinBUGS output'!A:C,3,FALSE)</f>
        <v>Third-wave cognitive therapy group</v>
      </c>
      <c r="D1781" s="5" t="str">
        <f>VLOOKUP(B1781,'WinBUGS output'!A:C,3,FALSE)</f>
        <v>CBT individual (over 15 sessions) + imipramine</v>
      </c>
      <c r="E1781" s="5" t="str">
        <f>FIXED('WinBUGS output'!N1780,2)</f>
        <v>-0.69</v>
      </c>
      <c r="F1781" s="5" t="str">
        <f>FIXED('WinBUGS output'!M1780,2)</f>
        <v>-1.35</v>
      </c>
      <c r="G1781" s="5" t="str">
        <f>FIXED('WinBUGS output'!O1780,2)</f>
        <v>-0.06</v>
      </c>
      <c r="H1781" s="37"/>
      <c r="I1781" s="37"/>
      <c r="J1781" s="37"/>
    </row>
    <row r="1782" spans="1:10" x14ac:dyDescent="0.25">
      <c r="A1782">
        <v>51</v>
      </c>
      <c r="B1782">
        <v>55</v>
      </c>
      <c r="C1782" s="5" t="str">
        <f>VLOOKUP(A1782,'WinBUGS output'!A:C,3,FALSE)</f>
        <v>Third-wave cognitive therapy group</v>
      </c>
      <c r="D1782" s="5" t="str">
        <f>VLOOKUP(B1782,'WinBUGS output'!A:C,3,FALSE)</f>
        <v>Supportive psychotherapy + any SSRI</v>
      </c>
      <c r="E1782" s="5" t="str">
        <f>FIXED('WinBUGS output'!N1781,2)</f>
        <v>-1.22</v>
      </c>
      <c r="F1782" s="5" t="str">
        <f>FIXED('WinBUGS output'!M1781,2)</f>
        <v>-2.71</v>
      </c>
      <c r="G1782" s="5" t="str">
        <f>FIXED('WinBUGS output'!O1781,2)</f>
        <v>0.28</v>
      </c>
      <c r="H1782" s="37"/>
      <c r="I1782" s="37"/>
      <c r="J1782" s="37"/>
    </row>
    <row r="1783" spans="1:10" x14ac:dyDescent="0.25">
      <c r="A1783">
        <v>51</v>
      </c>
      <c r="B1783">
        <v>56</v>
      </c>
      <c r="C1783" s="5" t="str">
        <f>VLOOKUP(A1783,'WinBUGS output'!A:C,3,FALSE)</f>
        <v>Third-wave cognitive therapy group</v>
      </c>
      <c r="D1783" s="5" t="str">
        <f>VLOOKUP(B1783,'WinBUGS output'!A:C,3,FALSE)</f>
        <v>Interpersonal psychotherapy (IPT) + any AD</v>
      </c>
      <c r="E1783" s="5" t="str">
        <f>FIXED('WinBUGS output'!N1782,2)</f>
        <v>-1.34</v>
      </c>
      <c r="F1783" s="5" t="str">
        <f>FIXED('WinBUGS output'!M1782,2)</f>
        <v>-2.08</v>
      </c>
      <c r="G1783" s="5" t="str">
        <f>FIXED('WinBUGS output'!O1782,2)</f>
        <v>-0.61</v>
      </c>
      <c r="H1783" s="37"/>
      <c r="I1783" s="37"/>
      <c r="J1783" s="37"/>
    </row>
    <row r="1784" spans="1:10" x14ac:dyDescent="0.25">
      <c r="A1784">
        <v>51</v>
      </c>
      <c r="B1784">
        <v>57</v>
      </c>
      <c r="C1784" s="5" t="str">
        <f>VLOOKUP(A1784,'WinBUGS output'!A:C,3,FALSE)</f>
        <v>Third-wave cognitive therapy group</v>
      </c>
      <c r="D1784" s="5" t="str">
        <f>VLOOKUP(B1784,'WinBUGS output'!A:C,3,FALSE)</f>
        <v>Short-term psychodynamic psychotherapy individual + Any AD</v>
      </c>
      <c r="E1784" s="5" t="str">
        <f>FIXED('WinBUGS output'!N1783,2)</f>
        <v>-1.00</v>
      </c>
      <c r="F1784" s="5" t="str">
        <f>FIXED('WinBUGS output'!M1783,2)</f>
        <v>-1.72</v>
      </c>
      <c r="G1784" s="5" t="str">
        <f>FIXED('WinBUGS output'!O1783,2)</f>
        <v>-0.28</v>
      </c>
      <c r="H1784" s="37"/>
      <c r="I1784" s="37"/>
      <c r="J1784" s="37"/>
    </row>
    <row r="1785" spans="1:10" x14ac:dyDescent="0.25">
      <c r="A1785">
        <v>51</v>
      </c>
      <c r="B1785">
        <v>58</v>
      </c>
      <c r="C1785" s="5" t="str">
        <f>VLOOKUP(A1785,'WinBUGS output'!A:C,3,FALSE)</f>
        <v>Third-wave cognitive therapy group</v>
      </c>
      <c r="D1785" s="5" t="str">
        <f>VLOOKUP(B1785,'WinBUGS output'!A:C,3,FALSE)</f>
        <v>Short-term psychodynamic psychotherapy individual + any SSRI</v>
      </c>
      <c r="E1785" s="5" t="str">
        <f>FIXED('WinBUGS output'!N1784,2)</f>
        <v>-1.00</v>
      </c>
      <c r="F1785" s="5" t="str">
        <f>FIXED('WinBUGS output'!M1784,2)</f>
        <v>-2.25</v>
      </c>
      <c r="G1785" s="5" t="str">
        <f>FIXED('WinBUGS output'!O1784,2)</f>
        <v>0.26</v>
      </c>
      <c r="H1785" s="37"/>
      <c r="I1785" s="37"/>
      <c r="J1785" s="37"/>
    </row>
    <row r="1786" spans="1:10" x14ac:dyDescent="0.25">
      <c r="A1786">
        <v>51</v>
      </c>
      <c r="B1786">
        <v>59</v>
      </c>
      <c r="C1786" s="5" t="str">
        <f>VLOOKUP(A1786,'WinBUGS output'!A:C,3,FALSE)</f>
        <v>Third-wave cognitive therapy group</v>
      </c>
      <c r="D1786" s="5" t="str">
        <f>VLOOKUP(B1786,'WinBUGS output'!A:C,3,FALSE)</f>
        <v>CBT individual (over 15 sessions) + Pill placebo</v>
      </c>
      <c r="E1786" s="5" t="str">
        <f>FIXED('WinBUGS output'!N1785,2)</f>
        <v>-1.18</v>
      </c>
      <c r="F1786" s="5" t="str">
        <f>FIXED('WinBUGS output'!M1785,2)</f>
        <v>-1.92</v>
      </c>
      <c r="G1786" s="5" t="str">
        <f>FIXED('WinBUGS output'!O1785,2)</f>
        <v>-0.44</v>
      </c>
      <c r="H1786" s="37"/>
      <c r="I1786" s="37"/>
      <c r="J1786" s="37"/>
    </row>
    <row r="1787" spans="1:10" x14ac:dyDescent="0.25">
      <c r="A1787">
        <v>51</v>
      </c>
      <c r="B1787">
        <v>60</v>
      </c>
      <c r="C1787" s="5" t="str">
        <f>VLOOKUP(A1787,'WinBUGS output'!A:C,3,FALSE)</f>
        <v>Third-wave cognitive therapy group</v>
      </c>
      <c r="D1787" s="5" t="str">
        <f>VLOOKUP(B1787,'WinBUGS output'!A:C,3,FALSE)</f>
        <v>Exercise + Sertraline</v>
      </c>
      <c r="E1787" s="5" t="str">
        <f>FIXED('WinBUGS output'!N1786,2)</f>
        <v>-0.98</v>
      </c>
      <c r="F1787" s="5" t="str">
        <f>FIXED('WinBUGS output'!M1786,2)</f>
        <v>-1.69</v>
      </c>
      <c r="G1787" s="5" t="str">
        <f>FIXED('WinBUGS output'!O1786,2)</f>
        <v>-0.27</v>
      </c>
      <c r="H1787" s="37"/>
      <c r="I1787" s="37"/>
      <c r="J1787" s="37"/>
    </row>
    <row r="1788" spans="1:10" x14ac:dyDescent="0.25">
      <c r="A1788">
        <v>51</v>
      </c>
      <c r="B1788">
        <v>61</v>
      </c>
      <c r="C1788" s="5" t="str">
        <f>VLOOKUP(A1788,'WinBUGS output'!A:C,3,FALSE)</f>
        <v>Third-wave cognitive therapy group</v>
      </c>
      <c r="D1788" s="5" t="str">
        <f>VLOOKUP(B1788,'WinBUGS output'!A:C,3,FALSE)</f>
        <v>Cognitive bibliotherapy + escitalopram</v>
      </c>
      <c r="E1788" s="5" t="str">
        <f>FIXED('WinBUGS output'!N1787,2)</f>
        <v>-0.12</v>
      </c>
      <c r="F1788" s="5" t="str">
        <f>FIXED('WinBUGS output'!M1787,2)</f>
        <v>-0.88</v>
      </c>
      <c r="G1788" s="5" t="str">
        <f>FIXED('WinBUGS output'!O1787,2)</f>
        <v>0.62</v>
      </c>
      <c r="H1788" s="37"/>
      <c r="I1788" s="37"/>
      <c r="J1788" s="37"/>
    </row>
    <row r="1789" spans="1:10" x14ac:dyDescent="0.25">
      <c r="A1789">
        <v>52</v>
      </c>
      <c r="B1789">
        <v>53</v>
      </c>
      <c r="C1789" s="5" t="str">
        <f>VLOOKUP(A1789,'WinBUGS output'!A:C,3,FALSE)</f>
        <v>Third-wave cognitive therapy group + TAU</v>
      </c>
      <c r="D1789" s="5" t="str">
        <f>VLOOKUP(B1789,'WinBUGS output'!A:C,3,FALSE)</f>
        <v>CBT individual (over 15 sessions) + any TCA</v>
      </c>
      <c r="E1789" s="5" t="str">
        <f>FIXED('WinBUGS output'!N1788,2)</f>
        <v>-0.55</v>
      </c>
      <c r="F1789" s="5" t="str">
        <f>FIXED('WinBUGS output'!M1788,2)</f>
        <v>-1.22</v>
      </c>
      <c r="G1789" s="5" t="str">
        <f>FIXED('WinBUGS output'!O1788,2)</f>
        <v>0.13</v>
      </c>
      <c r="H1789" s="37"/>
      <c r="I1789" s="37"/>
      <c r="J1789" s="37"/>
    </row>
    <row r="1790" spans="1:10" x14ac:dyDescent="0.25">
      <c r="A1790">
        <v>52</v>
      </c>
      <c r="B1790">
        <v>54</v>
      </c>
      <c r="C1790" s="5" t="str">
        <f>VLOOKUP(A1790,'WinBUGS output'!A:C,3,FALSE)</f>
        <v>Third-wave cognitive therapy group + TAU</v>
      </c>
      <c r="D1790" s="5" t="str">
        <f>VLOOKUP(B1790,'WinBUGS output'!A:C,3,FALSE)</f>
        <v>CBT individual (over 15 sessions) + imipramine</v>
      </c>
      <c r="E1790" s="5" t="str">
        <f>FIXED('WinBUGS output'!N1789,2)</f>
        <v>-0.60</v>
      </c>
      <c r="F1790" s="5" t="str">
        <f>FIXED('WinBUGS output'!M1789,2)</f>
        <v>-1.32</v>
      </c>
      <c r="G1790" s="5" t="str">
        <f>FIXED('WinBUGS output'!O1789,2)</f>
        <v>0.14</v>
      </c>
      <c r="H1790" s="37"/>
      <c r="I1790" s="37"/>
      <c r="J1790" s="37"/>
    </row>
    <row r="1791" spans="1:10" x14ac:dyDescent="0.25">
      <c r="A1791">
        <v>52</v>
      </c>
      <c r="B1791">
        <v>55</v>
      </c>
      <c r="C1791" s="5" t="str">
        <f>VLOOKUP(A1791,'WinBUGS output'!A:C,3,FALSE)</f>
        <v>Third-wave cognitive therapy group + TAU</v>
      </c>
      <c r="D1791" s="5" t="str">
        <f>VLOOKUP(B1791,'WinBUGS output'!A:C,3,FALSE)</f>
        <v>Supportive psychotherapy + any SSRI</v>
      </c>
      <c r="E1791" s="5" t="str">
        <f>FIXED('WinBUGS output'!N1790,2)</f>
        <v>-1.12</v>
      </c>
      <c r="F1791" s="5" t="str">
        <f>FIXED('WinBUGS output'!M1790,2)</f>
        <v>-2.65</v>
      </c>
      <c r="G1791" s="5" t="str">
        <f>FIXED('WinBUGS output'!O1790,2)</f>
        <v>0.42</v>
      </c>
      <c r="H1791" s="37"/>
      <c r="I1791" s="37"/>
      <c r="J1791" s="37"/>
    </row>
    <row r="1792" spans="1:10" x14ac:dyDescent="0.25">
      <c r="A1792">
        <v>52</v>
      </c>
      <c r="B1792">
        <v>56</v>
      </c>
      <c r="C1792" s="5" t="str">
        <f>VLOOKUP(A1792,'WinBUGS output'!A:C,3,FALSE)</f>
        <v>Third-wave cognitive therapy group + TAU</v>
      </c>
      <c r="D1792" s="5" t="str">
        <f>VLOOKUP(B1792,'WinBUGS output'!A:C,3,FALSE)</f>
        <v>Interpersonal psychotherapy (IPT) + any AD</v>
      </c>
      <c r="E1792" s="5" t="str">
        <f>FIXED('WinBUGS output'!N1791,2)</f>
        <v>-1.24</v>
      </c>
      <c r="F1792" s="5" t="str">
        <f>FIXED('WinBUGS output'!M1791,2)</f>
        <v>-2.04</v>
      </c>
      <c r="G1792" s="5" t="str">
        <f>FIXED('WinBUGS output'!O1791,2)</f>
        <v>-0.43</v>
      </c>
      <c r="H1792" s="37"/>
      <c r="I1792" s="37"/>
      <c r="J1792" s="37"/>
    </row>
    <row r="1793" spans="1:10" x14ac:dyDescent="0.25">
      <c r="A1793">
        <v>52</v>
      </c>
      <c r="B1793">
        <v>57</v>
      </c>
      <c r="C1793" s="5" t="str">
        <f>VLOOKUP(A1793,'WinBUGS output'!A:C,3,FALSE)</f>
        <v>Third-wave cognitive therapy group + TAU</v>
      </c>
      <c r="D1793" s="5" t="str">
        <f>VLOOKUP(B1793,'WinBUGS output'!A:C,3,FALSE)</f>
        <v>Short-term psychodynamic psychotherapy individual + Any AD</v>
      </c>
      <c r="E1793" s="5" t="str">
        <f>FIXED('WinBUGS output'!N1792,2)</f>
        <v>-0.90</v>
      </c>
      <c r="F1793" s="5" t="str">
        <f>FIXED('WinBUGS output'!M1792,2)</f>
        <v>-1.70</v>
      </c>
      <c r="G1793" s="5" t="str">
        <f>FIXED('WinBUGS output'!O1792,2)</f>
        <v>-0.09</v>
      </c>
      <c r="H1793" s="37"/>
      <c r="I1793" s="37"/>
      <c r="J1793" s="37"/>
    </row>
    <row r="1794" spans="1:10" x14ac:dyDescent="0.25">
      <c r="A1794">
        <v>52</v>
      </c>
      <c r="B1794">
        <v>58</v>
      </c>
      <c r="C1794" s="5" t="str">
        <f>VLOOKUP(A1794,'WinBUGS output'!A:C,3,FALSE)</f>
        <v>Third-wave cognitive therapy group + TAU</v>
      </c>
      <c r="D1794" s="5" t="str">
        <f>VLOOKUP(B1794,'WinBUGS output'!A:C,3,FALSE)</f>
        <v>Short-term psychodynamic psychotherapy individual + any SSRI</v>
      </c>
      <c r="E1794" s="5" t="str">
        <f>FIXED('WinBUGS output'!N1793,2)</f>
        <v>-0.89</v>
      </c>
      <c r="F1794" s="5" t="str">
        <f>FIXED('WinBUGS output'!M1793,2)</f>
        <v>-2.19</v>
      </c>
      <c r="G1794" s="5" t="str">
        <f>FIXED('WinBUGS output'!O1793,2)</f>
        <v>0.40</v>
      </c>
      <c r="H1794" s="37"/>
      <c r="I1794" s="37"/>
      <c r="J1794" s="37"/>
    </row>
    <row r="1795" spans="1:10" x14ac:dyDescent="0.25">
      <c r="A1795">
        <v>52</v>
      </c>
      <c r="B1795">
        <v>59</v>
      </c>
      <c r="C1795" s="5" t="str">
        <f>VLOOKUP(A1795,'WinBUGS output'!A:C,3,FALSE)</f>
        <v>Third-wave cognitive therapy group + TAU</v>
      </c>
      <c r="D1795" s="5" t="str">
        <f>VLOOKUP(B1795,'WinBUGS output'!A:C,3,FALSE)</f>
        <v>CBT individual (over 15 sessions) + Pill placebo</v>
      </c>
      <c r="E1795" s="5" t="str">
        <f>FIXED('WinBUGS output'!N1794,2)</f>
        <v>-1.08</v>
      </c>
      <c r="F1795" s="5" t="str">
        <f>FIXED('WinBUGS output'!M1794,2)</f>
        <v>-1.89</v>
      </c>
      <c r="G1795" s="5" t="str">
        <f>FIXED('WinBUGS output'!O1794,2)</f>
        <v>-0.26</v>
      </c>
      <c r="H1795" s="37"/>
      <c r="I1795" s="37"/>
      <c r="J1795" s="37"/>
    </row>
    <row r="1796" spans="1:10" x14ac:dyDescent="0.25">
      <c r="A1796">
        <v>52</v>
      </c>
      <c r="B1796">
        <v>60</v>
      </c>
      <c r="C1796" s="5" t="str">
        <f>VLOOKUP(A1796,'WinBUGS output'!A:C,3,FALSE)</f>
        <v>Third-wave cognitive therapy group + TAU</v>
      </c>
      <c r="D1796" s="5" t="str">
        <f>VLOOKUP(B1796,'WinBUGS output'!A:C,3,FALSE)</f>
        <v>Exercise + Sertraline</v>
      </c>
      <c r="E1796" s="5" t="str">
        <f>FIXED('WinBUGS output'!N1795,2)</f>
        <v>-0.88</v>
      </c>
      <c r="F1796" s="5" t="str">
        <f>FIXED('WinBUGS output'!M1795,2)</f>
        <v>-1.66</v>
      </c>
      <c r="G1796" s="5" t="str">
        <f>FIXED('WinBUGS output'!O1795,2)</f>
        <v>-0.09</v>
      </c>
      <c r="H1796" s="37"/>
      <c r="I1796" s="37"/>
      <c r="J1796" s="37"/>
    </row>
    <row r="1797" spans="1:10" x14ac:dyDescent="0.25">
      <c r="A1797">
        <v>52</v>
      </c>
      <c r="B1797">
        <v>61</v>
      </c>
      <c r="C1797" s="5" t="str">
        <f>VLOOKUP(A1797,'WinBUGS output'!A:C,3,FALSE)</f>
        <v>Third-wave cognitive therapy group + TAU</v>
      </c>
      <c r="D1797" s="5" t="str">
        <f>VLOOKUP(B1797,'WinBUGS output'!A:C,3,FALSE)</f>
        <v>Cognitive bibliotherapy + escitalopram</v>
      </c>
      <c r="E1797" s="5" t="str">
        <f>FIXED('WinBUGS output'!N1796,2)</f>
        <v>-0.03</v>
      </c>
      <c r="F1797" s="5" t="str">
        <f>FIXED('WinBUGS output'!M1796,2)</f>
        <v>-0.85</v>
      </c>
      <c r="G1797" s="5" t="str">
        <f>FIXED('WinBUGS output'!O1796,2)</f>
        <v>0.80</v>
      </c>
      <c r="H1797" s="37"/>
      <c r="I1797" s="37"/>
      <c r="J1797" s="37"/>
    </row>
    <row r="1798" spans="1:10" x14ac:dyDescent="0.25">
      <c r="A1798">
        <v>53</v>
      </c>
      <c r="B1798">
        <v>54</v>
      </c>
      <c r="C1798" s="5" t="str">
        <f>VLOOKUP(A1798,'WinBUGS output'!A:C,3,FALSE)</f>
        <v>CBT individual (over 15 sessions) + any TCA</v>
      </c>
      <c r="D1798" s="5" t="str">
        <f>VLOOKUP(B1798,'WinBUGS output'!A:C,3,FALSE)</f>
        <v>CBT individual (over 15 sessions) + imipramine</v>
      </c>
      <c r="E1798" s="5" t="str">
        <f>FIXED('WinBUGS output'!N1797,2)</f>
        <v>-0.04</v>
      </c>
      <c r="F1798" s="5" t="str">
        <f>FIXED('WinBUGS output'!M1797,2)</f>
        <v>-0.63</v>
      </c>
      <c r="G1798" s="5" t="str">
        <f>FIXED('WinBUGS output'!O1797,2)</f>
        <v>0.52</v>
      </c>
      <c r="H1798" s="37"/>
      <c r="I1798" s="37"/>
      <c r="J1798" s="37"/>
    </row>
    <row r="1799" spans="1:10" x14ac:dyDescent="0.25">
      <c r="A1799">
        <v>53</v>
      </c>
      <c r="B1799">
        <v>55</v>
      </c>
      <c r="C1799" s="5" t="str">
        <f>VLOOKUP(A1799,'WinBUGS output'!A:C,3,FALSE)</f>
        <v>CBT individual (over 15 sessions) + any TCA</v>
      </c>
      <c r="D1799" s="5" t="str">
        <f>VLOOKUP(B1799,'WinBUGS output'!A:C,3,FALSE)</f>
        <v>Supportive psychotherapy + any SSRI</v>
      </c>
      <c r="E1799" s="5" t="str">
        <f>FIXED('WinBUGS output'!N1798,2)</f>
        <v>-0.57</v>
      </c>
      <c r="F1799" s="5" t="str">
        <f>FIXED('WinBUGS output'!M1798,2)</f>
        <v>-2.08</v>
      </c>
      <c r="G1799" s="5" t="str">
        <f>FIXED('WinBUGS output'!O1798,2)</f>
        <v>0.93</v>
      </c>
      <c r="H1799" s="37"/>
      <c r="I1799" s="37"/>
      <c r="J1799" s="37"/>
    </row>
    <row r="1800" spans="1:10" x14ac:dyDescent="0.25">
      <c r="A1800">
        <v>53</v>
      </c>
      <c r="B1800">
        <v>56</v>
      </c>
      <c r="C1800" s="5" t="str">
        <f>VLOOKUP(A1800,'WinBUGS output'!A:C,3,FALSE)</f>
        <v>CBT individual (over 15 sessions) + any TCA</v>
      </c>
      <c r="D1800" s="5" t="str">
        <f>VLOOKUP(B1800,'WinBUGS output'!A:C,3,FALSE)</f>
        <v>Interpersonal psychotherapy (IPT) + any AD</v>
      </c>
      <c r="E1800" s="5" t="str">
        <f>FIXED('WinBUGS output'!N1799,2)</f>
        <v>-0.69</v>
      </c>
      <c r="F1800" s="5" t="str">
        <f>FIXED('WinBUGS output'!M1799,2)</f>
        <v>-1.45</v>
      </c>
      <c r="G1800" s="5" t="str">
        <f>FIXED('WinBUGS output'!O1799,2)</f>
        <v>0.07</v>
      </c>
      <c r="H1800" s="37"/>
      <c r="I1800" s="37"/>
      <c r="J1800" s="37"/>
    </row>
    <row r="1801" spans="1:10" x14ac:dyDescent="0.25">
      <c r="A1801">
        <v>53</v>
      </c>
      <c r="B1801">
        <v>57</v>
      </c>
      <c r="C1801" s="5" t="str">
        <f>VLOOKUP(A1801,'WinBUGS output'!A:C,3,FALSE)</f>
        <v>CBT individual (over 15 sessions) + any TCA</v>
      </c>
      <c r="D1801" s="5" t="str">
        <f>VLOOKUP(B1801,'WinBUGS output'!A:C,3,FALSE)</f>
        <v>Short-term psychodynamic psychotherapy individual + Any AD</v>
      </c>
      <c r="E1801" s="5" t="str">
        <f>FIXED('WinBUGS output'!N1800,2)</f>
        <v>-0.35</v>
      </c>
      <c r="F1801" s="5" t="str">
        <f>FIXED('WinBUGS output'!M1800,2)</f>
        <v>-1.09</v>
      </c>
      <c r="G1801" s="5" t="str">
        <f>FIXED('WinBUGS output'!O1800,2)</f>
        <v>0.40</v>
      </c>
      <c r="H1801" s="37"/>
      <c r="I1801" s="37"/>
      <c r="J1801" s="37"/>
    </row>
    <row r="1802" spans="1:10" x14ac:dyDescent="0.25">
      <c r="A1802">
        <v>53</v>
      </c>
      <c r="B1802">
        <v>58</v>
      </c>
      <c r="C1802" s="5" t="str">
        <f>VLOOKUP(A1802,'WinBUGS output'!A:C,3,FALSE)</f>
        <v>CBT individual (over 15 sessions) + any TCA</v>
      </c>
      <c r="D1802" s="5" t="str">
        <f>VLOOKUP(B1802,'WinBUGS output'!A:C,3,FALSE)</f>
        <v>Short-term psychodynamic psychotherapy individual + any SSRI</v>
      </c>
      <c r="E1802" s="5" t="str">
        <f>FIXED('WinBUGS output'!N1801,2)</f>
        <v>-0.34</v>
      </c>
      <c r="F1802" s="5" t="str">
        <f>FIXED('WinBUGS output'!M1801,2)</f>
        <v>-1.62</v>
      </c>
      <c r="G1802" s="5" t="str">
        <f>FIXED('WinBUGS output'!O1801,2)</f>
        <v>0.91</v>
      </c>
      <c r="H1802" s="37"/>
      <c r="I1802" s="37"/>
      <c r="J1802" s="37"/>
    </row>
    <row r="1803" spans="1:10" x14ac:dyDescent="0.25">
      <c r="A1803">
        <v>53</v>
      </c>
      <c r="B1803">
        <v>59</v>
      </c>
      <c r="C1803" s="5" t="str">
        <f>VLOOKUP(A1803,'WinBUGS output'!A:C,3,FALSE)</f>
        <v>CBT individual (over 15 sessions) + any TCA</v>
      </c>
      <c r="D1803" s="5" t="str">
        <f>VLOOKUP(B1803,'WinBUGS output'!A:C,3,FALSE)</f>
        <v>CBT individual (over 15 sessions) + Pill placebo</v>
      </c>
      <c r="E1803" s="5" t="str">
        <f>FIXED('WinBUGS output'!N1802,2)</f>
        <v>-0.53</v>
      </c>
      <c r="F1803" s="5" t="str">
        <f>FIXED('WinBUGS output'!M1802,2)</f>
        <v>-1.18</v>
      </c>
      <c r="G1803" s="5" t="str">
        <f>FIXED('WinBUGS output'!O1802,2)</f>
        <v>0.12</v>
      </c>
      <c r="H1803" s="37" t="s">
        <v>2698</v>
      </c>
      <c r="I1803" s="37" t="s">
        <v>2699</v>
      </c>
      <c r="J1803" s="37" t="s">
        <v>2700</v>
      </c>
    </row>
    <row r="1804" spans="1:10" x14ac:dyDescent="0.25">
      <c r="A1804">
        <v>53</v>
      </c>
      <c r="B1804">
        <v>60</v>
      </c>
      <c r="C1804" s="5" t="str">
        <f>VLOOKUP(A1804,'WinBUGS output'!A:C,3,FALSE)</f>
        <v>CBT individual (over 15 sessions) + any TCA</v>
      </c>
      <c r="D1804" s="5" t="str">
        <f>VLOOKUP(B1804,'WinBUGS output'!A:C,3,FALSE)</f>
        <v>Exercise + Sertraline</v>
      </c>
      <c r="E1804" s="5" t="str">
        <f>FIXED('WinBUGS output'!N1803,2)</f>
        <v>-0.33</v>
      </c>
      <c r="F1804" s="5" t="str">
        <f>FIXED('WinBUGS output'!M1803,2)</f>
        <v>-1.08</v>
      </c>
      <c r="G1804" s="5" t="str">
        <f>FIXED('WinBUGS output'!O1803,2)</f>
        <v>0.42</v>
      </c>
      <c r="H1804" s="37"/>
      <c r="I1804" s="37"/>
      <c r="J1804" s="37"/>
    </row>
    <row r="1805" spans="1:10" x14ac:dyDescent="0.25">
      <c r="A1805">
        <v>53</v>
      </c>
      <c r="B1805">
        <v>61</v>
      </c>
      <c r="C1805" s="5" t="str">
        <f>VLOOKUP(A1805,'WinBUGS output'!A:C,3,FALSE)</f>
        <v>CBT individual (over 15 sessions) + any TCA</v>
      </c>
      <c r="D1805" s="5" t="str">
        <f>VLOOKUP(B1805,'WinBUGS output'!A:C,3,FALSE)</f>
        <v>Cognitive bibliotherapy + escitalopram</v>
      </c>
      <c r="E1805" s="5" t="str">
        <f>FIXED('WinBUGS output'!N1804,2)</f>
        <v>0.53</v>
      </c>
      <c r="F1805" s="5" t="str">
        <f>FIXED('WinBUGS output'!M1804,2)</f>
        <v>-0.27</v>
      </c>
      <c r="G1805" s="5" t="str">
        <f>FIXED('WinBUGS output'!O1804,2)</f>
        <v>1.32</v>
      </c>
      <c r="H1805" s="37"/>
      <c r="I1805" s="37"/>
      <c r="J1805" s="37"/>
    </row>
    <row r="1806" spans="1:10" x14ac:dyDescent="0.25">
      <c r="A1806">
        <v>54</v>
      </c>
      <c r="B1806">
        <v>55</v>
      </c>
      <c r="C1806" s="5" t="str">
        <f>VLOOKUP(A1806,'WinBUGS output'!A:C,3,FALSE)</f>
        <v>CBT individual (over 15 sessions) + imipramine</v>
      </c>
      <c r="D1806" s="5" t="str">
        <f>VLOOKUP(B1806,'WinBUGS output'!A:C,3,FALSE)</f>
        <v>Supportive psychotherapy + any SSRI</v>
      </c>
      <c r="E1806" s="5" t="str">
        <f>FIXED('WinBUGS output'!N1805,2)</f>
        <v>-0.53</v>
      </c>
      <c r="F1806" s="5" t="str">
        <f>FIXED('WinBUGS output'!M1805,2)</f>
        <v>-2.06</v>
      </c>
      <c r="G1806" s="5" t="str">
        <f>FIXED('WinBUGS output'!O1805,2)</f>
        <v>1.02</v>
      </c>
      <c r="H1806" s="37"/>
      <c r="I1806" s="37"/>
      <c r="J1806" s="37"/>
    </row>
    <row r="1807" spans="1:10" x14ac:dyDescent="0.25">
      <c r="A1807">
        <v>54</v>
      </c>
      <c r="B1807">
        <v>56</v>
      </c>
      <c r="C1807" s="5" t="str">
        <f>VLOOKUP(A1807,'WinBUGS output'!A:C,3,FALSE)</f>
        <v>CBT individual (over 15 sessions) + imipramine</v>
      </c>
      <c r="D1807" s="5" t="str">
        <f>VLOOKUP(B1807,'WinBUGS output'!A:C,3,FALSE)</f>
        <v>Interpersonal psychotherapy (IPT) + any AD</v>
      </c>
      <c r="E1807" s="5" t="str">
        <f>FIXED('WinBUGS output'!N1806,2)</f>
        <v>-0.65</v>
      </c>
      <c r="F1807" s="5" t="str">
        <f>FIXED('WinBUGS output'!M1806,2)</f>
        <v>-1.47</v>
      </c>
      <c r="G1807" s="5" t="str">
        <f>FIXED('WinBUGS output'!O1806,2)</f>
        <v>0.17</v>
      </c>
      <c r="H1807" s="37"/>
      <c r="I1807" s="37"/>
      <c r="J1807" s="37"/>
    </row>
    <row r="1808" spans="1:10" x14ac:dyDescent="0.25">
      <c r="A1808">
        <v>54</v>
      </c>
      <c r="B1808">
        <v>57</v>
      </c>
      <c r="C1808" s="5" t="str">
        <f>VLOOKUP(A1808,'WinBUGS output'!A:C,3,FALSE)</f>
        <v>CBT individual (over 15 sessions) + imipramine</v>
      </c>
      <c r="D1808" s="5" t="str">
        <f>VLOOKUP(B1808,'WinBUGS output'!A:C,3,FALSE)</f>
        <v>Short-term psychodynamic psychotherapy individual + Any AD</v>
      </c>
      <c r="E1808" s="5" t="str">
        <f>FIXED('WinBUGS output'!N1807,2)</f>
        <v>-0.30</v>
      </c>
      <c r="F1808" s="5" t="str">
        <f>FIXED('WinBUGS output'!M1807,2)</f>
        <v>-1.11</v>
      </c>
      <c r="G1808" s="5" t="str">
        <f>FIXED('WinBUGS output'!O1807,2)</f>
        <v>0.50</v>
      </c>
      <c r="H1808" s="37"/>
      <c r="I1808" s="37"/>
      <c r="J1808" s="37"/>
    </row>
    <row r="1809" spans="1:10" x14ac:dyDescent="0.25">
      <c r="A1809">
        <v>54</v>
      </c>
      <c r="B1809">
        <v>58</v>
      </c>
      <c r="C1809" s="5" t="str">
        <f>VLOOKUP(A1809,'WinBUGS output'!A:C,3,FALSE)</f>
        <v>CBT individual (over 15 sessions) + imipramine</v>
      </c>
      <c r="D1809" s="5" t="str">
        <f>VLOOKUP(B1809,'WinBUGS output'!A:C,3,FALSE)</f>
        <v>Short-term psychodynamic psychotherapy individual + any SSRI</v>
      </c>
      <c r="E1809" s="5" t="str">
        <f>FIXED('WinBUGS output'!N1808,2)</f>
        <v>-0.30</v>
      </c>
      <c r="F1809" s="5" t="str">
        <f>FIXED('WinBUGS output'!M1808,2)</f>
        <v>-1.60</v>
      </c>
      <c r="G1809" s="5" t="str">
        <f>FIXED('WinBUGS output'!O1808,2)</f>
        <v>1.01</v>
      </c>
      <c r="H1809" s="37"/>
      <c r="I1809" s="37"/>
      <c r="J1809" s="37"/>
    </row>
    <row r="1810" spans="1:10" x14ac:dyDescent="0.25">
      <c r="A1810">
        <v>54</v>
      </c>
      <c r="B1810">
        <v>59</v>
      </c>
      <c r="C1810" s="5" t="str">
        <f>VLOOKUP(A1810,'WinBUGS output'!A:C,3,FALSE)</f>
        <v>CBT individual (over 15 sessions) + imipramine</v>
      </c>
      <c r="D1810" s="5" t="str">
        <f>VLOOKUP(B1810,'WinBUGS output'!A:C,3,FALSE)</f>
        <v>CBT individual (over 15 sessions) + Pill placebo</v>
      </c>
      <c r="E1810" s="5" t="str">
        <f>FIXED('WinBUGS output'!N1809,2)</f>
        <v>-0.49</v>
      </c>
      <c r="F1810" s="5" t="str">
        <f>FIXED('WinBUGS output'!M1809,2)</f>
        <v>-1.26</v>
      </c>
      <c r="G1810" s="5" t="str">
        <f>FIXED('WinBUGS output'!O1809,2)</f>
        <v>0.30</v>
      </c>
      <c r="H1810" s="37"/>
      <c r="I1810" s="37"/>
      <c r="J1810" s="37"/>
    </row>
    <row r="1811" spans="1:10" x14ac:dyDescent="0.25">
      <c r="A1811">
        <v>54</v>
      </c>
      <c r="B1811">
        <v>60</v>
      </c>
      <c r="C1811" s="5" t="str">
        <f>VLOOKUP(A1811,'WinBUGS output'!A:C,3,FALSE)</f>
        <v>CBT individual (over 15 sessions) + imipramine</v>
      </c>
      <c r="D1811" s="5" t="str">
        <f>VLOOKUP(B1811,'WinBUGS output'!A:C,3,FALSE)</f>
        <v>Exercise + Sertraline</v>
      </c>
      <c r="E1811" s="5" t="str">
        <f>FIXED('WinBUGS output'!N1810,2)</f>
        <v>-0.28</v>
      </c>
      <c r="F1811" s="5" t="str">
        <f>FIXED('WinBUGS output'!M1810,2)</f>
        <v>-1.08</v>
      </c>
      <c r="G1811" s="5" t="str">
        <f>FIXED('WinBUGS output'!O1810,2)</f>
        <v>0.51</v>
      </c>
      <c r="H1811" s="37"/>
      <c r="I1811" s="37"/>
      <c r="J1811" s="37"/>
    </row>
    <row r="1812" spans="1:10" x14ac:dyDescent="0.25">
      <c r="A1812">
        <v>54</v>
      </c>
      <c r="B1812">
        <v>61</v>
      </c>
      <c r="C1812" s="5" t="str">
        <f>VLOOKUP(A1812,'WinBUGS output'!A:C,3,FALSE)</f>
        <v>CBT individual (over 15 sessions) + imipramine</v>
      </c>
      <c r="D1812" s="5" t="str">
        <f>VLOOKUP(B1812,'WinBUGS output'!A:C,3,FALSE)</f>
        <v>Cognitive bibliotherapy + escitalopram</v>
      </c>
      <c r="E1812" s="5" t="str">
        <f>FIXED('WinBUGS output'!N1811,2)</f>
        <v>0.57</v>
      </c>
      <c r="F1812" s="5" t="str">
        <f>FIXED('WinBUGS output'!M1811,2)</f>
        <v>-0.27</v>
      </c>
      <c r="G1812" s="5" t="str">
        <f>FIXED('WinBUGS output'!O1811,2)</f>
        <v>1.41</v>
      </c>
      <c r="H1812" s="37"/>
      <c r="I1812" s="37"/>
      <c r="J1812" s="37"/>
    </row>
    <row r="1813" spans="1:10" x14ac:dyDescent="0.25">
      <c r="A1813">
        <v>55</v>
      </c>
      <c r="B1813">
        <v>56</v>
      </c>
      <c r="C1813" s="5" t="str">
        <f>VLOOKUP(A1813,'WinBUGS output'!A:C,3,FALSE)</f>
        <v>Supportive psychotherapy + any SSRI</v>
      </c>
      <c r="D1813" s="5" t="str">
        <f>VLOOKUP(B1813,'WinBUGS output'!A:C,3,FALSE)</f>
        <v>Interpersonal psychotherapy (IPT) + any AD</v>
      </c>
      <c r="E1813" s="5" t="str">
        <f>FIXED('WinBUGS output'!N1812,2)</f>
        <v>-0.12</v>
      </c>
      <c r="F1813" s="5" t="str">
        <f>FIXED('WinBUGS output'!M1812,2)</f>
        <v>-1.64</v>
      </c>
      <c r="G1813" s="5" t="str">
        <f>FIXED('WinBUGS output'!O1812,2)</f>
        <v>1.41</v>
      </c>
      <c r="H1813" s="37"/>
      <c r="I1813" s="37"/>
      <c r="J1813" s="37"/>
    </row>
    <row r="1814" spans="1:10" x14ac:dyDescent="0.25">
      <c r="A1814">
        <v>55</v>
      </c>
      <c r="B1814">
        <v>57</v>
      </c>
      <c r="C1814" s="5" t="str">
        <f>VLOOKUP(A1814,'WinBUGS output'!A:C,3,FALSE)</f>
        <v>Supportive psychotherapy + any SSRI</v>
      </c>
      <c r="D1814" s="5" t="str">
        <f>VLOOKUP(B1814,'WinBUGS output'!A:C,3,FALSE)</f>
        <v>Short-term psychodynamic psychotherapy individual + Any AD</v>
      </c>
      <c r="E1814" s="5" t="str">
        <f>FIXED('WinBUGS output'!N1813,2)</f>
        <v>0.22</v>
      </c>
      <c r="F1814" s="5" t="str">
        <f>FIXED('WinBUGS output'!M1813,2)</f>
        <v>-1.10</v>
      </c>
      <c r="G1814" s="5" t="str">
        <f>FIXED('WinBUGS output'!O1813,2)</f>
        <v>1.55</v>
      </c>
      <c r="H1814" s="37"/>
      <c r="I1814" s="37"/>
      <c r="J1814" s="37"/>
    </row>
    <row r="1815" spans="1:10" x14ac:dyDescent="0.25">
      <c r="A1815">
        <v>55</v>
      </c>
      <c r="B1815">
        <v>58</v>
      </c>
      <c r="C1815" s="5" t="str">
        <f>VLOOKUP(A1815,'WinBUGS output'!A:C,3,FALSE)</f>
        <v>Supportive psychotherapy + any SSRI</v>
      </c>
      <c r="D1815" s="5" t="str">
        <f>VLOOKUP(B1815,'WinBUGS output'!A:C,3,FALSE)</f>
        <v>Short-term psychodynamic psychotherapy individual + any SSRI</v>
      </c>
      <c r="E1815" s="5" t="str">
        <f>FIXED('WinBUGS output'!N1814,2)</f>
        <v>0.23</v>
      </c>
      <c r="F1815" s="5" t="str">
        <f>FIXED('WinBUGS output'!M1814,2)</f>
        <v>-0.62</v>
      </c>
      <c r="G1815" s="5" t="str">
        <f>FIXED('WinBUGS output'!O1814,2)</f>
        <v>1.07</v>
      </c>
      <c r="H1815" s="37" t="s">
        <v>2649</v>
      </c>
      <c r="I1815" s="37" t="s">
        <v>2581</v>
      </c>
      <c r="J1815" s="37" t="s">
        <v>2665</v>
      </c>
    </row>
    <row r="1816" spans="1:10" x14ac:dyDescent="0.25">
      <c r="A1816">
        <v>55</v>
      </c>
      <c r="B1816">
        <v>59</v>
      </c>
      <c r="C1816" s="5" t="str">
        <f>VLOOKUP(A1816,'WinBUGS output'!A:C,3,FALSE)</f>
        <v>Supportive psychotherapy + any SSRI</v>
      </c>
      <c r="D1816" s="5" t="str">
        <f>VLOOKUP(B1816,'WinBUGS output'!A:C,3,FALSE)</f>
        <v>CBT individual (over 15 sessions) + Pill placebo</v>
      </c>
      <c r="E1816" s="5" t="str">
        <f>FIXED('WinBUGS output'!N1815,2)</f>
        <v>0.04</v>
      </c>
      <c r="F1816" s="5" t="str">
        <f>FIXED('WinBUGS output'!M1815,2)</f>
        <v>-1.52</v>
      </c>
      <c r="G1816" s="5" t="str">
        <f>FIXED('WinBUGS output'!O1815,2)</f>
        <v>1.61</v>
      </c>
      <c r="H1816" s="37"/>
      <c r="I1816" s="37"/>
      <c r="J1816" s="37"/>
    </row>
    <row r="1817" spans="1:10" x14ac:dyDescent="0.25">
      <c r="A1817">
        <v>55</v>
      </c>
      <c r="B1817">
        <v>60</v>
      </c>
      <c r="C1817" s="5" t="str">
        <f>VLOOKUP(A1817,'WinBUGS output'!A:C,3,FALSE)</f>
        <v>Supportive psychotherapy + any SSRI</v>
      </c>
      <c r="D1817" s="5" t="str">
        <f>VLOOKUP(B1817,'WinBUGS output'!A:C,3,FALSE)</f>
        <v>Exercise + Sertraline</v>
      </c>
      <c r="E1817" s="5" t="str">
        <f>FIXED('WinBUGS output'!N1816,2)</f>
        <v>0.24</v>
      </c>
      <c r="F1817" s="5" t="str">
        <f>FIXED('WinBUGS output'!M1816,2)</f>
        <v>-1.34</v>
      </c>
      <c r="G1817" s="5" t="str">
        <f>FIXED('WinBUGS output'!O1816,2)</f>
        <v>1.81</v>
      </c>
      <c r="H1817" s="37"/>
      <c r="I1817" s="37"/>
      <c r="J1817" s="37"/>
    </row>
    <row r="1818" spans="1:10" x14ac:dyDescent="0.25">
      <c r="A1818">
        <v>55</v>
      </c>
      <c r="B1818">
        <v>61</v>
      </c>
      <c r="C1818" s="5" t="str">
        <f>VLOOKUP(A1818,'WinBUGS output'!A:C,3,FALSE)</f>
        <v>Supportive psychotherapy + any SSRI</v>
      </c>
      <c r="D1818" s="5" t="str">
        <f>VLOOKUP(B1818,'WinBUGS output'!A:C,3,FALSE)</f>
        <v>Cognitive bibliotherapy + escitalopram</v>
      </c>
      <c r="E1818" s="5" t="str">
        <f>FIXED('WinBUGS output'!N1817,2)</f>
        <v>1.10</v>
      </c>
      <c r="F1818" s="5" t="str">
        <f>FIXED('WinBUGS output'!M1817,2)</f>
        <v>-0.51</v>
      </c>
      <c r="G1818" s="5" t="str">
        <f>FIXED('WinBUGS output'!O1817,2)</f>
        <v>2.69</v>
      </c>
      <c r="H1818" s="37"/>
      <c r="I1818" s="37"/>
      <c r="J1818" s="37"/>
    </row>
    <row r="1819" spans="1:10" x14ac:dyDescent="0.25">
      <c r="A1819">
        <v>56</v>
      </c>
      <c r="B1819">
        <v>57</v>
      </c>
      <c r="C1819" s="5" t="str">
        <f>VLOOKUP(A1819,'WinBUGS output'!A:C,3,FALSE)</f>
        <v>Interpersonal psychotherapy (IPT) + any AD</v>
      </c>
      <c r="D1819" s="5" t="str">
        <f>VLOOKUP(B1819,'WinBUGS output'!A:C,3,FALSE)</f>
        <v>Short-term psychodynamic psychotherapy individual + Any AD</v>
      </c>
      <c r="E1819" s="5" t="str">
        <f>FIXED('WinBUGS output'!N1818,2)</f>
        <v>0.34</v>
      </c>
      <c r="F1819" s="5" t="str">
        <f>FIXED('WinBUGS output'!M1818,2)</f>
        <v>-0.45</v>
      </c>
      <c r="G1819" s="5" t="str">
        <f>FIXED('WinBUGS output'!O1818,2)</f>
        <v>1.14</v>
      </c>
      <c r="H1819" s="37"/>
      <c r="I1819" s="37"/>
      <c r="J1819" s="37"/>
    </row>
    <row r="1820" spans="1:10" x14ac:dyDescent="0.25">
      <c r="A1820">
        <v>56</v>
      </c>
      <c r="B1820">
        <v>58</v>
      </c>
      <c r="C1820" s="5" t="str">
        <f>VLOOKUP(A1820,'WinBUGS output'!A:C,3,FALSE)</f>
        <v>Interpersonal psychotherapy (IPT) + any AD</v>
      </c>
      <c r="D1820" s="5" t="str">
        <f>VLOOKUP(B1820,'WinBUGS output'!A:C,3,FALSE)</f>
        <v>Short-term psychodynamic psychotherapy individual + any SSRI</v>
      </c>
      <c r="E1820" s="5" t="str">
        <f>FIXED('WinBUGS output'!N1819,2)</f>
        <v>0.35</v>
      </c>
      <c r="F1820" s="5" t="str">
        <f>FIXED('WinBUGS output'!M1819,2)</f>
        <v>-0.94</v>
      </c>
      <c r="G1820" s="5" t="str">
        <f>FIXED('WinBUGS output'!O1819,2)</f>
        <v>1.63</v>
      </c>
      <c r="H1820" s="37"/>
      <c r="I1820" s="37"/>
      <c r="J1820" s="37"/>
    </row>
    <row r="1821" spans="1:10" x14ac:dyDescent="0.25">
      <c r="A1821">
        <v>56</v>
      </c>
      <c r="B1821">
        <v>59</v>
      </c>
      <c r="C1821" s="5" t="str">
        <f>VLOOKUP(A1821,'WinBUGS output'!A:C,3,FALSE)</f>
        <v>Interpersonal psychotherapy (IPT) + any AD</v>
      </c>
      <c r="D1821" s="5" t="str">
        <f>VLOOKUP(B1821,'WinBUGS output'!A:C,3,FALSE)</f>
        <v>CBT individual (over 15 sessions) + Pill placebo</v>
      </c>
      <c r="E1821" s="5" t="str">
        <f>FIXED('WinBUGS output'!N1820,2)</f>
        <v>0.16</v>
      </c>
      <c r="F1821" s="5" t="str">
        <f>FIXED('WinBUGS output'!M1820,2)</f>
        <v>-0.73</v>
      </c>
      <c r="G1821" s="5" t="str">
        <f>FIXED('WinBUGS output'!O1820,2)</f>
        <v>1.04</v>
      </c>
      <c r="H1821" s="37"/>
      <c r="I1821" s="37"/>
      <c r="J1821" s="37"/>
    </row>
    <row r="1822" spans="1:10" x14ac:dyDescent="0.25">
      <c r="A1822">
        <v>56</v>
      </c>
      <c r="B1822">
        <v>60</v>
      </c>
      <c r="C1822" s="5" t="str">
        <f>VLOOKUP(A1822,'WinBUGS output'!A:C,3,FALSE)</f>
        <v>Interpersonal psychotherapy (IPT) + any AD</v>
      </c>
      <c r="D1822" s="5" t="str">
        <f>VLOOKUP(B1822,'WinBUGS output'!A:C,3,FALSE)</f>
        <v>Exercise + Sertraline</v>
      </c>
      <c r="E1822" s="5" t="str">
        <f>FIXED('WinBUGS output'!N1821,2)</f>
        <v>0.36</v>
      </c>
      <c r="F1822" s="5" t="str">
        <f>FIXED('WinBUGS output'!M1821,2)</f>
        <v>-0.53</v>
      </c>
      <c r="G1822" s="5" t="str">
        <f>FIXED('WinBUGS output'!O1821,2)</f>
        <v>1.25</v>
      </c>
      <c r="H1822" s="37"/>
      <c r="I1822" s="37"/>
      <c r="J1822" s="37"/>
    </row>
    <row r="1823" spans="1:10" x14ac:dyDescent="0.25">
      <c r="A1823">
        <v>56</v>
      </c>
      <c r="B1823">
        <v>61</v>
      </c>
      <c r="C1823" s="5" t="str">
        <f>VLOOKUP(A1823,'WinBUGS output'!A:C,3,FALSE)</f>
        <v>Interpersonal psychotherapy (IPT) + any AD</v>
      </c>
      <c r="D1823" s="5" t="str">
        <f>VLOOKUP(B1823,'WinBUGS output'!A:C,3,FALSE)</f>
        <v>Cognitive bibliotherapy + escitalopram</v>
      </c>
      <c r="E1823" s="5" t="str">
        <f>FIXED('WinBUGS output'!N1822,2)</f>
        <v>1.22</v>
      </c>
      <c r="F1823" s="5" t="str">
        <f>FIXED('WinBUGS output'!M1822,2)</f>
        <v>0.29</v>
      </c>
      <c r="G1823" s="5" t="str">
        <f>FIXED('WinBUGS output'!O1822,2)</f>
        <v>2.14</v>
      </c>
      <c r="H1823" s="37"/>
      <c r="I1823" s="37"/>
      <c r="J1823" s="37"/>
    </row>
    <row r="1824" spans="1:10" x14ac:dyDescent="0.25">
      <c r="A1824">
        <v>57</v>
      </c>
      <c r="B1824">
        <v>58</v>
      </c>
      <c r="C1824" s="5" t="str">
        <f>VLOOKUP(A1824,'WinBUGS output'!A:C,3,FALSE)</f>
        <v>Short-term psychodynamic psychotherapy individual + Any AD</v>
      </c>
      <c r="D1824" s="5" t="str">
        <f>VLOOKUP(B1824,'WinBUGS output'!A:C,3,FALSE)</f>
        <v>Short-term psychodynamic psychotherapy individual + any SSRI</v>
      </c>
      <c r="E1824" s="5" t="str">
        <f>FIXED('WinBUGS output'!N1823,2)</f>
        <v>0.00</v>
      </c>
      <c r="F1824" s="5" t="str">
        <f>FIXED('WinBUGS output'!M1823,2)</f>
        <v>-1.06</v>
      </c>
      <c r="G1824" s="5" t="str">
        <f>FIXED('WinBUGS output'!O1823,2)</f>
        <v>1.06</v>
      </c>
      <c r="H1824" s="37"/>
      <c r="I1824" s="37"/>
      <c r="J1824" s="37"/>
    </row>
    <row r="1825" spans="1:10" x14ac:dyDescent="0.25">
      <c r="A1825">
        <v>57</v>
      </c>
      <c r="B1825">
        <v>59</v>
      </c>
      <c r="C1825" s="5" t="str">
        <f>VLOOKUP(A1825,'WinBUGS output'!A:C,3,FALSE)</f>
        <v>Short-term psychodynamic psychotherapy individual + Any AD</v>
      </c>
      <c r="D1825" s="5" t="str">
        <f>VLOOKUP(B1825,'WinBUGS output'!A:C,3,FALSE)</f>
        <v>CBT individual (over 15 sessions) + Pill placebo</v>
      </c>
      <c r="E1825" s="5" t="str">
        <f>FIXED('WinBUGS output'!N1824,2)</f>
        <v>-0.19</v>
      </c>
      <c r="F1825" s="5" t="str">
        <f>FIXED('WinBUGS output'!M1824,2)</f>
        <v>-1.06</v>
      </c>
      <c r="G1825" s="5" t="str">
        <f>FIXED('WinBUGS output'!O1824,2)</f>
        <v>0.69</v>
      </c>
      <c r="H1825" s="37"/>
      <c r="I1825" s="37"/>
      <c r="J1825" s="37"/>
    </row>
    <row r="1826" spans="1:10" x14ac:dyDescent="0.25">
      <c r="A1826">
        <v>57</v>
      </c>
      <c r="B1826">
        <v>60</v>
      </c>
      <c r="C1826" s="5" t="str">
        <f>VLOOKUP(A1826,'WinBUGS output'!A:C,3,FALSE)</f>
        <v>Short-term psychodynamic psychotherapy individual + Any AD</v>
      </c>
      <c r="D1826" s="5" t="str">
        <f>VLOOKUP(B1826,'WinBUGS output'!A:C,3,FALSE)</f>
        <v>Exercise + Sertraline</v>
      </c>
      <c r="E1826" s="5" t="str">
        <f>FIXED('WinBUGS output'!N1825,2)</f>
        <v>0.02</v>
      </c>
      <c r="F1826" s="5" t="str">
        <f>FIXED('WinBUGS output'!M1825,2)</f>
        <v>-0.86</v>
      </c>
      <c r="G1826" s="5" t="str">
        <f>FIXED('WinBUGS output'!O1825,2)</f>
        <v>0.89</v>
      </c>
      <c r="H1826" s="37"/>
      <c r="I1826" s="37"/>
      <c r="J1826" s="37"/>
    </row>
    <row r="1827" spans="1:10" x14ac:dyDescent="0.25">
      <c r="A1827">
        <v>57</v>
      </c>
      <c r="B1827">
        <v>61</v>
      </c>
      <c r="C1827" s="5" t="str">
        <f>VLOOKUP(A1827,'WinBUGS output'!A:C,3,FALSE)</f>
        <v>Short-term psychodynamic psychotherapy individual + Any AD</v>
      </c>
      <c r="D1827" s="5" t="str">
        <f>VLOOKUP(B1827,'WinBUGS output'!A:C,3,FALSE)</f>
        <v>Cognitive bibliotherapy + escitalopram</v>
      </c>
      <c r="E1827" s="5" t="str">
        <f>FIXED('WinBUGS output'!N1826,2)</f>
        <v>0.87</v>
      </c>
      <c r="F1827" s="5" t="str">
        <f>FIXED('WinBUGS output'!M1826,2)</f>
        <v>-0.04</v>
      </c>
      <c r="G1827" s="5" t="str">
        <f>FIXED('WinBUGS output'!O1826,2)</f>
        <v>1.79</v>
      </c>
      <c r="H1827" s="37"/>
      <c r="I1827" s="37"/>
      <c r="J1827" s="37"/>
    </row>
    <row r="1828" spans="1:10" x14ac:dyDescent="0.25">
      <c r="A1828">
        <v>58</v>
      </c>
      <c r="B1828">
        <v>59</v>
      </c>
      <c r="C1828" s="5" t="str">
        <f>VLOOKUP(A1828,'WinBUGS output'!A:C,3,FALSE)</f>
        <v>Short-term psychodynamic psychotherapy individual + any SSRI</v>
      </c>
      <c r="D1828" s="5" t="str">
        <f>VLOOKUP(B1828,'WinBUGS output'!A:C,3,FALSE)</f>
        <v>CBT individual (over 15 sessions) + Pill placebo</v>
      </c>
      <c r="E1828" s="5" t="str">
        <f>FIXED('WinBUGS output'!N1827,2)</f>
        <v>-0.19</v>
      </c>
      <c r="F1828" s="5" t="str">
        <f>FIXED('WinBUGS output'!M1827,2)</f>
        <v>-1.51</v>
      </c>
      <c r="G1828" s="5" t="str">
        <f>FIXED('WinBUGS output'!O1827,2)</f>
        <v>1.16</v>
      </c>
      <c r="H1828" s="37"/>
      <c r="I1828" s="37"/>
      <c r="J1828" s="37"/>
    </row>
    <row r="1829" spans="1:10" x14ac:dyDescent="0.25">
      <c r="A1829">
        <v>58</v>
      </c>
      <c r="B1829">
        <v>60</v>
      </c>
      <c r="C1829" s="5" t="str">
        <f>VLOOKUP(A1829,'WinBUGS output'!A:C,3,FALSE)</f>
        <v>Short-term psychodynamic psychotherapy individual + any SSRI</v>
      </c>
      <c r="D1829" s="5" t="str">
        <f>VLOOKUP(B1829,'WinBUGS output'!A:C,3,FALSE)</f>
        <v>Exercise + Sertraline</v>
      </c>
      <c r="E1829" s="5" t="str">
        <f>FIXED('WinBUGS output'!N1828,2)</f>
        <v>0.02</v>
      </c>
      <c r="F1829" s="5" t="str">
        <f>FIXED('WinBUGS output'!M1828,2)</f>
        <v>-1.33</v>
      </c>
      <c r="G1829" s="5" t="str">
        <f>FIXED('WinBUGS output'!O1828,2)</f>
        <v>1.36</v>
      </c>
      <c r="H1829" s="37"/>
      <c r="I1829" s="37"/>
      <c r="J1829" s="37"/>
    </row>
    <row r="1830" spans="1:10" x14ac:dyDescent="0.25">
      <c r="A1830">
        <v>58</v>
      </c>
      <c r="B1830">
        <v>61</v>
      </c>
      <c r="C1830" s="5" t="str">
        <f>VLOOKUP(A1830,'WinBUGS output'!A:C,3,FALSE)</f>
        <v>Short-term psychodynamic psychotherapy individual + any SSRI</v>
      </c>
      <c r="D1830" s="5" t="str">
        <f>VLOOKUP(B1830,'WinBUGS output'!A:C,3,FALSE)</f>
        <v>Cognitive bibliotherapy + escitalopram</v>
      </c>
      <c r="E1830" s="5" t="str">
        <f>FIXED('WinBUGS output'!N1829,2)</f>
        <v>0.87</v>
      </c>
      <c r="F1830" s="5" t="str">
        <f>FIXED('WinBUGS output'!M1829,2)</f>
        <v>-0.51</v>
      </c>
      <c r="G1830" s="5" t="str">
        <f>FIXED('WinBUGS output'!O1829,2)</f>
        <v>2.23</v>
      </c>
      <c r="H1830" s="37"/>
      <c r="I1830" s="37"/>
      <c r="J1830" s="37"/>
    </row>
    <row r="1831" spans="1:10" x14ac:dyDescent="0.25">
      <c r="A1831">
        <v>59</v>
      </c>
      <c r="B1831">
        <v>60</v>
      </c>
      <c r="C1831" s="5" t="str">
        <f>VLOOKUP(A1831,'WinBUGS output'!A:C,3,FALSE)</f>
        <v>CBT individual (over 15 sessions) + Pill placebo</v>
      </c>
      <c r="D1831" s="5" t="str">
        <f>VLOOKUP(B1831,'WinBUGS output'!A:C,3,FALSE)</f>
        <v>Exercise + Sertraline</v>
      </c>
      <c r="E1831" s="5" t="str">
        <f>FIXED('WinBUGS output'!N1830,2)</f>
        <v>0.20</v>
      </c>
      <c r="F1831" s="5" t="str">
        <f>FIXED('WinBUGS output'!M1830,2)</f>
        <v>-0.68</v>
      </c>
      <c r="G1831" s="5" t="str">
        <f>FIXED('WinBUGS output'!O1830,2)</f>
        <v>1.09</v>
      </c>
      <c r="H1831" s="37"/>
      <c r="I1831" s="37"/>
      <c r="J1831" s="37"/>
    </row>
    <row r="1832" spans="1:10" x14ac:dyDescent="0.25">
      <c r="A1832">
        <v>59</v>
      </c>
      <c r="B1832">
        <v>61</v>
      </c>
      <c r="C1832" s="5" t="str">
        <f>VLOOKUP(A1832,'WinBUGS output'!A:C,3,FALSE)</f>
        <v>CBT individual (over 15 sessions) + Pill placebo</v>
      </c>
      <c r="D1832" s="5" t="str">
        <f>VLOOKUP(B1832,'WinBUGS output'!A:C,3,FALSE)</f>
        <v>Cognitive bibliotherapy + escitalopram</v>
      </c>
      <c r="E1832" s="5" t="str">
        <f>FIXED('WinBUGS output'!N1831,2)</f>
        <v>1.06</v>
      </c>
      <c r="F1832" s="5" t="str">
        <f>FIXED('WinBUGS output'!M1831,2)</f>
        <v>0.14</v>
      </c>
      <c r="G1832" s="5" t="str">
        <f>FIXED('WinBUGS output'!O1831,2)</f>
        <v>1.97</v>
      </c>
      <c r="H1832" s="37"/>
      <c r="I1832" s="37"/>
      <c r="J1832" s="37"/>
    </row>
    <row r="1833" spans="1:10" x14ac:dyDescent="0.25">
      <c r="A1833">
        <v>60</v>
      </c>
      <c r="B1833">
        <v>61</v>
      </c>
      <c r="C1833" s="5" t="str">
        <f>VLOOKUP(A1833,'WinBUGS output'!A:C,3,FALSE)</f>
        <v>Exercise + Sertraline</v>
      </c>
      <c r="D1833" s="5" t="str">
        <f>VLOOKUP(B1833,'WinBUGS output'!A:C,3,FALSE)</f>
        <v>Cognitive bibliotherapy + escitalopram</v>
      </c>
      <c r="E1833" s="5" t="str">
        <f>FIXED('WinBUGS output'!N1832,2)</f>
        <v>0.85</v>
      </c>
      <c r="F1833" s="5" t="str">
        <f>FIXED('WinBUGS output'!M1832,2)</f>
        <v>-0.01</v>
      </c>
      <c r="G1833" s="5" t="str">
        <f>FIXED('WinBUGS output'!O1832,2)</f>
        <v>1.72</v>
      </c>
      <c r="H1833" s="37"/>
      <c r="I1833" s="37"/>
      <c r="J1833" s="37"/>
    </row>
  </sheetData>
  <mergeCells count="5">
    <mergeCell ref="C1:J1"/>
    <mergeCell ref="P1:T1"/>
    <mergeCell ref="E2:G2"/>
    <mergeCell ref="H2:J2"/>
    <mergeCell ref="R2:T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G38" sqref="G37:G38"/>
    </sheetView>
  </sheetViews>
  <sheetFormatPr defaultRowHeight="15" x14ac:dyDescent="0.25"/>
  <cols>
    <col min="1" max="1" width="9.140625" style="7"/>
    <col min="2" max="2" width="56.28515625" style="7" bestFit="1" customWidth="1"/>
    <col min="3" max="3" width="22.28515625" style="7" bestFit="1" customWidth="1"/>
    <col min="4" max="4" width="8.7109375" style="7" bestFit="1" customWidth="1"/>
    <col min="5" max="6" width="9.140625" style="7"/>
    <col min="7" max="7" width="64.7109375" style="7" bestFit="1" customWidth="1"/>
    <col min="8" max="8" width="22.28515625" style="7" bestFit="1" customWidth="1"/>
    <col min="9" max="9" width="8.7109375" style="7" bestFit="1" customWidth="1"/>
    <col min="10" max="16384" width="9.140625" style="7"/>
  </cols>
  <sheetData>
    <row r="1" spans="1:9" x14ac:dyDescent="0.25">
      <c r="B1" s="14" t="s">
        <v>1</v>
      </c>
      <c r="C1" s="14" t="s">
        <v>15</v>
      </c>
      <c r="D1" s="14" t="s">
        <v>16</v>
      </c>
      <c r="G1" s="14" t="s">
        <v>3</v>
      </c>
      <c r="H1" s="14" t="s">
        <v>15</v>
      </c>
      <c r="I1" s="14" t="s">
        <v>16</v>
      </c>
    </row>
    <row r="2" spans="1:9" x14ac:dyDescent="0.25">
      <c r="A2" s="7">
        <v>39</v>
      </c>
      <c r="B2" s="6" t="str">
        <f>VLOOKUP(A2,'WinBUGS output'!B:C,2,FALSE)</f>
        <v>Supportive psychotherapy + any SSRI</v>
      </c>
      <c r="C2" s="6">
        <f>VLOOKUP(A2,'WinBUGS output'!AC:AJ,7,FALSE)</f>
        <v>2</v>
      </c>
      <c r="D2" s="6" t="str">
        <f>"("&amp;VLOOKUP(A2,'WinBUGS output'!AC:AJ,6,FALSE)&amp;", "&amp;VLOOKUP(A2,'WinBUGS output'!AC:AJ,8,FALSE)&amp;")"</f>
        <v>(1, 39)</v>
      </c>
      <c r="F2" s="7">
        <v>19</v>
      </c>
      <c r="G2" s="4" t="str">
        <f>VLOOKUP(F2,'WinBUGS output'!E:F,2,FALSE)</f>
        <v>Combined (Counselling + AD)</v>
      </c>
      <c r="H2" s="6">
        <f>VLOOKUP(F2,'WinBUGS output'!AN:AU,7,FALSE)</f>
        <v>2</v>
      </c>
      <c r="I2" s="6" t="str">
        <f>"("&amp;VLOOKUP(F2,'WinBUGS output'!AN:AU,6,FALSE)&amp;", "&amp;VLOOKUP(F2,'WinBUGS output'!AN:AU,8,FALSE)&amp;")"</f>
        <v>(1, 20)</v>
      </c>
    </row>
    <row r="3" spans="1:9" x14ac:dyDescent="0.25">
      <c r="A3" s="7">
        <v>40</v>
      </c>
      <c r="B3" s="6" t="str">
        <f>VLOOKUP(A3,'WinBUGS output'!B:C,2,FALSE)</f>
        <v>Interpersonal psychotherapy (IPT) + any AD</v>
      </c>
      <c r="C3" s="6">
        <f>VLOOKUP(A3,'WinBUGS output'!AC:AJ,7,FALSE)</f>
        <v>2</v>
      </c>
      <c r="D3" s="6" t="str">
        <f>"("&amp;VLOOKUP(A3,'WinBUGS output'!AC:AJ,6,FALSE)&amp;", "&amp;VLOOKUP(A3,'WinBUGS output'!AC:AJ,8,FALSE)&amp;")"</f>
        <v>(1, 7)</v>
      </c>
      <c r="F3" s="7">
        <v>20</v>
      </c>
      <c r="G3" s="4" t="str">
        <f>VLOOKUP(F3,'WinBUGS output'!E:F,2,FALSE)</f>
        <v>Combined (IPT + AD)</v>
      </c>
      <c r="H3" s="6">
        <f>VLOOKUP(F3,'WinBUGS output'!AN:AU,7,FALSE)</f>
        <v>2</v>
      </c>
      <c r="I3" s="6" t="str">
        <f>"("&amp;VLOOKUP(F3,'WinBUGS output'!AN:AU,6,FALSE)&amp;", "&amp;VLOOKUP(F3,'WinBUGS output'!AN:AU,8,FALSE)&amp;")"</f>
        <v>(1, 8)</v>
      </c>
    </row>
    <row r="4" spans="1:9" x14ac:dyDescent="0.25">
      <c r="A4" s="7">
        <v>41</v>
      </c>
      <c r="B4" s="6" t="str">
        <f>VLOOKUP(A4,'WinBUGS output'!B:C,2,FALSE)</f>
        <v>Short-term psychodynamic psychotherapy individual + Any AD</v>
      </c>
      <c r="C4" s="6">
        <f>VLOOKUP(A4,'WinBUGS output'!AC:AJ,7,FALSE)</f>
        <v>4</v>
      </c>
      <c r="D4" s="6" t="str">
        <f>"("&amp;VLOOKUP(A4,'WinBUGS output'!AC:AJ,6,FALSE)&amp;", "&amp;VLOOKUP(A4,'WinBUGS output'!AC:AJ,8,FALSE)&amp;")"</f>
        <v>(1, 15)</v>
      </c>
      <c r="F4" s="7">
        <v>21</v>
      </c>
      <c r="G4" s="4" t="str">
        <f>VLOOKUP(F4,'WinBUGS output'!E:F,2,FALSE)</f>
        <v>Combined (Short-term psychodynamic psychotherapies + AD)</v>
      </c>
      <c r="H4" s="6">
        <f>VLOOKUP(F4,'WinBUGS output'!AN:AU,7,FALSE)</f>
        <v>3</v>
      </c>
      <c r="I4" s="6" t="str">
        <f>"("&amp;VLOOKUP(F4,'WinBUGS output'!AN:AU,6,FALSE)&amp;", "&amp;VLOOKUP(F4,'WinBUGS output'!AN:AU,8,FALSE)&amp;")"</f>
        <v>(1, 14)</v>
      </c>
    </row>
    <row r="5" spans="1:9" x14ac:dyDescent="0.25">
      <c r="A5" s="7">
        <v>43</v>
      </c>
      <c r="B5" s="6" t="str">
        <f>VLOOKUP(A5,'WinBUGS output'!B:C,2,FALSE)</f>
        <v>Exercise + Sertraline</v>
      </c>
      <c r="C5" s="6">
        <f>VLOOKUP(A5,'WinBUGS output'!AC:AJ,7,FALSE)</f>
        <v>4</v>
      </c>
      <c r="D5" s="6" t="str">
        <f>"("&amp;VLOOKUP(A5,'WinBUGS output'!AC:AJ,6,FALSE)&amp;", "&amp;VLOOKUP(A5,'WinBUGS output'!AC:AJ,8,FALSE)&amp;")"</f>
        <v>(1, 16)</v>
      </c>
      <c r="F5" s="7">
        <v>22</v>
      </c>
      <c r="G5" s="4" t="str">
        <f>VLOOKUP(F5,'WinBUGS output'!E:F,2,FALSE)</f>
        <v>Combined (Exercise + AD/CBT)</v>
      </c>
      <c r="H5" s="6">
        <f>VLOOKUP(F5,'WinBUGS output'!AN:AU,7,FALSE)</f>
        <v>4</v>
      </c>
      <c r="I5" s="6" t="str">
        <f>"("&amp;VLOOKUP(F5,'WinBUGS output'!AN:AU,6,FALSE)&amp;", "&amp;VLOOKUP(F5,'WinBUGS output'!AN:AU,8,FALSE)&amp;")"</f>
        <v>(1, 15)</v>
      </c>
    </row>
    <row r="6" spans="1:9" x14ac:dyDescent="0.25">
      <c r="A6" s="7">
        <v>42</v>
      </c>
      <c r="B6" s="6" t="str">
        <f>VLOOKUP(A6,'WinBUGS output'!B:C,2,FALSE)</f>
        <v>Short-term psychodynamic psychotherapy individual + any SSRI</v>
      </c>
      <c r="C6" s="6">
        <f>VLOOKUP(A6,'WinBUGS output'!AC:AJ,7,FALSE)</f>
        <v>4</v>
      </c>
      <c r="D6" s="6" t="str">
        <f>"("&amp;VLOOKUP(A6,'WinBUGS output'!AC:AJ,6,FALSE)&amp;", "&amp;VLOOKUP(A6,'WinBUGS output'!AC:AJ,8,FALSE)&amp;")"</f>
        <v>(1, 39)</v>
      </c>
      <c r="F6" s="7">
        <v>15</v>
      </c>
      <c r="G6" s="4" t="str">
        <f>VLOOKUP(F6,'WinBUGS output'!E:F,2,FALSE)</f>
        <v>Behavioural therapies (individual)</v>
      </c>
      <c r="H6" s="6">
        <f>VLOOKUP(F6,'WinBUGS output'!AN:AU,7,FALSE)</f>
        <v>5</v>
      </c>
      <c r="I6" s="6" t="str">
        <f>"("&amp;VLOOKUP(F6,'WinBUGS output'!AN:AU,6,FALSE)&amp;", "&amp;VLOOKUP(F6,'WinBUGS output'!AN:AU,8,FALSE)&amp;")"</f>
        <v>(1, 17)</v>
      </c>
    </row>
    <row r="7" spans="1:9" x14ac:dyDescent="0.25">
      <c r="A7" s="7">
        <v>16</v>
      </c>
      <c r="B7" s="6" t="str">
        <f>VLOOKUP(A7,'WinBUGS output'!B:C,2,FALSE)</f>
        <v>Computerised psychodynamic therapy with support</v>
      </c>
      <c r="C7" s="6">
        <f>VLOOKUP(A7,'WinBUGS output'!AC:AJ,7,FALSE)</f>
        <v>7</v>
      </c>
      <c r="D7" s="6" t="str">
        <f>"("&amp;VLOOKUP(A7,'WinBUGS output'!AC:AJ,6,FALSE)&amp;", "&amp;VLOOKUP(A7,'WinBUGS output'!AC:AJ,8,FALSE)&amp;")"</f>
        <v>(1, 23)</v>
      </c>
      <c r="F7" s="7">
        <v>18</v>
      </c>
      <c r="G7" s="4" t="str">
        <f>VLOOKUP(F7,'WinBUGS output'!E:F,2,FALSE)</f>
        <v>Combined (Cognitive and cognitive behavioural therapies individual + AD)</v>
      </c>
      <c r="H7" s="6">
        <f>VLOOKUP(F7,'WinBUGS output'!AN:AU,7,FALSE)</f>
        <v>6</v>
      </c>
      <c r="I7" s="6" t="str">
        <f>"("&amp;VLOOKUP(F7,'WinBUGS output'!AN:AU,6,FALSE)&amp;", "&amp;VLOOKUP(F7,'WinBUGS output'!AN:AU,8,FALSE)&amp;")"</f>
        <v>(2, 15)</v>
      </c>
    </row>
    <row r="8" spans="1:9" x14ac:dyDescent="0.25">
      <c r="A8" s="7">
        <v>29</v>
      </c>
      <c r="B8" s="6" t="str">
        <f>VLOOKUP(A8,'WinBUGS output'!B:C,2,FALSE)</f>
        <v>Behavioural activation (BA)</v>
      </c>
      <c r="C8" s="6">
        <f>VLOOKUP(A8,'WinBUGS output'!AC:AJ,7,FALSE)</f>
        <v>7</v>
      </c>
      <c r="D8" s="6" t="str">
        <f>"("&amp;VLOOKUP(A8,'WinBUGS output'!AC:AJ,6,FALSE)&amp;", "&amp;VLOOKUP(A8,'WinBUGS output'!AC:AJ,8,FALSE)&amp;")"</f>
        <v>(2, 15)</v>
      </c>
      <c r="F8" s="7">
        <v>16</v>
      </c>
      <c r="G8" s="4" t="str">
        <f>VLOOKUP(F8,'WinBUGS output'!E:F,2,FALSE)</f>
        <v>Cognitive and cognitive behavioural therapies (individual)</v>
      </c>
      <c r="H8" s="6">
        <f>VLOOKUP(F8,'WinBUGS output'!AN:AU,7,FALSE)</f>
        <v>8</v>
      </c>
      <c r="I8" s="6" t="str">
        <f>"("&amp;VLOOKUP(F8,'WinBUGS output'!AN:AU,6,FALSE)&amp;", "&amp;VLOOKUP(F8,'WinBUGS output'!AN:AU,8,FALSE)&amp;")"</f>
        <v>(4, 15)</v>
      </c>
    </row>
    <row r="9" spans="1:9" x14ac:dyDescent="0.25">
      <c r="A9" s="7">
        <v>38</v>
      </c>
      <c r="B9" s="6" t="str">
        <f>VLOOKUP(A9,'WinBUGS output'!B:C,2,FALSE)</f>
        <v>CBT individual (over 15 sessions) + imipramine</v>
      </c>
      <c r="C9" s="6">
        <f>VLOOKUP(A9,'WinBUGS output'!AC:AJ,7,FALSE)</f>
        <v>8</v>
      </c>
      <c r="D9" s="6" t="str">
        <f>"("&amp;VLOOKUP(A9,'WinBUGS output'!AC:AJ,6,FALSE)&amp;", "&amp;VLOOKUP(A9,'WinBUGS output'!AC:AJ,8,FALSE)&amp;")"</f>
        <v>(2, 25)</v>
      </c>
      <c r="F9" s="7">
        <v>9</v>
      </c>
      <c r="G9" s="4" t="str">
        <f>VLOOKUP(F9,'WinBUGS output'!E:F,2,FALSE)</f>
        <v>Self-help with support</v>
      </c>
      <c r="H9" s="6">
        <f>VLOOKUP(F9,'WinBUGS output'!AN:AU,7,FALSE)</f>
        <v>9</v>
      </c>
      <c r="I9" s="6" t="str">
        <f>"("&amp;VLOOKUP(F9,'WinBUGS output'!AN:AU,6,FALSE)&amp;", "&amp;VLOOKUP(F9,'WinBUGS output'!AN:AU,8,FALSE)&amp;")"</f>
        <v>(4, 16)</v>
      </c>
    </row>
    <row r="10" spans="1:9" x14ac:dyDescent="0.25">
      <c r="A10" s="7">
        <v>37</v>
      </c>
      <c r="B10" s="6" t="str">
        <f>VLOOKUP(A10,'WinBUGS output'!B:C,2,FALSE)</f>
        <v>CBT individual (over 15 sessions) + any TCA</v>
      </c>
      <c r="C10" s="6">
        <f>VLOOKUP(A10,'WinBUGS output'!AC:AJ,7,FALSE)</f>
        <v>8</v>
      </c>
      <c r="D10" s="6" t="str">
        <f>"("&amp;VLOOKUP(A10,'WinBUGS output'!AC:AJ,6,FALSE)&amp;", "&amp;VLOOKUP(A10,'WinBUGS output'!AC:AJ,8,FALSE)&amp;")"</f>
        <v>(3, 24)</v>
      </c>
      <c r="F10" s="7">
        <v>6</v>
      </c>
      <c r="G10" s="4" t="str">
        <f>VLOOKUP(F10,'WinBUGS output'!E:F,2,FALSE)</f>
        <v>TCA</v>
      </c>
      <c r="H10" s="6">
        <f>VLOOKUP(F10,'WinBUGS output'!AN:AU,7,FALSE)</f>
        <v>10</v>
      </c>
      <c r="I10" s="6" t="str">
        <f>"("&amp;VLOOKUP(F10,'WinBUGS output'!AN:AU,6,FALSE)&amp;", "&amp;VLOOKUP(F10,'WinBUGS output'!AN:AU,8,FALSE)&amp;")"</f>
        <v>(5, 17)</v>
      </c>
    </row>
    <row r="11" spans="1:9" x14ac:dyDescent="0.25">
      <c r="A11" s="7">
        <v>33</v>
      </c>
      <c r="B11" s="6" t="str">
        <f>VLOOKUP(A11,'WinBUGS output'!B:C,2,FALSE)</f>
        <v>Third-wave cognitive therapy individual</v>
      </c>
      <c r="C11" s="6">
        <f>VLOOKUP(A11,'WinBUGS output'!AC:AJ,7,FALSE)</f>
        <v>10</v>
      </c>
      <c r="D11" s="6" t="str">
        <f>"("&amp;VLOOKUP(A11,'WinBUGS output'!AC:AJ,6,FALSE)&amp;", "&amp;VLOOKUP(A11,'WinBUGS output'!AC:AJ,8,FALSE)&amp;")"</f>
        <v>(4, 23)</v>
      </c>
      <c r="F11" s="7">
        <v>8</v>
      </c>
      <c r="G11" s="4" t="str">
        <f>VLOOKUP(F11,'WinBUGS output'!E:F,2,FALSE)</f>
        <v>Short-term psychodynamic psychotherapies</v>
      </c>
      <c r="H11" s="6">
        <f>VLOOKUP(F11,'WinBUGS output'!AN:AU,7,FALSE)</f>
        <v>11</v>
      </c>
      <c r="I11" s="6" t="str">
        <f>"("&amp;VLOOKUP(F11,'WinBUGS output'!AN:AU,6,FALSE)&amp;", "&amp;VLOOKUP(F11,'WinBUGS output'!AN:AU,8,FALSE)&amp;")"</f>
        <v>(3, 21)</v>
      </c>
    </row>
    <row r="12" spans="1:9" x14ac:dyDescent="0.25">
      <c r="A12" s="7">
        <v>30</v>
      </c>
      <c r="B12" s="6" t="str">
        <f>VLOOKUP(A12,'WinBUGS output'!B:C,2,FALSE)</f>
        <v>CBT individual (under 15 sessions)</v>
      </c>
      <c r="C12" s="6">
        <f>VLOOKUP(A12,'WinBUGS output'!AC:AJ,7,FALSE)</f>
        <v>12</v>
      </c>
      <c r="D12" s="6" t="str">
        <f>"("&amp;VLOOKUP(A12,'WinBUGS output'!AC:AJ,6,FALSE)&amp;", "&amp;VLOOKUP(A12,'WinBUGS output'!AC:AJ,8,FALSE)&amp;")"</f>
        <v>(5, 26)</v>
      </c>
      <c r="F12" s="7">
        <v>5</v>
      </c>
      <c r="G12" s="4" t="str">
        <f>VLOOKUP(F12,'WinBUGS output'!E:F,2,FALSE)</f>
        <v>Exercise</v>
      </c>
      <c r="H12" s="6">
        <f>VLOOKUP(F12,'WinBUGS output'!AN:AU,7,FALSE)</f>
        <v>12</v>
      </c>
      <c r="I12" s="6" t="str">
        <f>"("&amp;VLOOKUP(F12,'WinBUGS output'!AN:AU,6,FALSE)&amp;", "&amp;VLOOKUP(F12,'WinBUGS output'!AN:AU,8,FALSE)&amp;")"</f>
        <v>(5, 20)</v>
      </c>
    </row>
    <row r="13" spans="1:9" x14ac:dyDescent="0.25">
      <c r="A13" s="7">
        <v>32</v>
      </c>
      <c r="B13" s="6" t="str">
        <f>VLOOKUP(A13,'WinBUGS output'!B:C,2,FALSE)</f>
        <v>Rational emotive behaviour therapy (REBT) individual</v>
      </c>
      <c r="C13" s="6">
        <f>VLOOKUP(A13,'WinBUGS output'!AC:AJ,7,FALSE)</f>
        <v>13</v>
      </c>
      <c r="D13" s="6" t="str">
        <f>"("&amp;VLOOKUP(A13,'WinBUGS output'!AC:AJ,6,FALSE)&amp;", "&amp;VLOOKUP(A13,'WinBUGS output'!AC:AJ,8,FALSE)&amp;")"</f>
        <v>(5, 32)</v>
      </c>
      <c r="F13" s="7">
        <v>7</v>
      </c>
      <c r="G13" s="4" t="str">
        <f>VLOOKUP(F13,'WinBUGS output'!E:F,2,FALSE)</f>
        <v>SSRI</v>
      </c>
      <c r="H13" s="6">
        <f>VLOOKUP(F13,'WinBUGS output'!AN:AU,7,FALSE)</f>
        <v>12</v>
      </c>
      <c r="I13" s="6" t="str">
        <f>"("&amp;VLOOKUP(F13,'WinBUGS output'!AN:AU,6,FALSE)&amp;", "&amp;VLOOKUP(F13,'WinBUGS output'!AN:AU,8,FALSE)&amp;")"</f>
        <v>(7, 18)</v>
      </c>
    </row>
    <row r="14" spans="1:9" x14ac:dyDescent="0.25">
      <c r="A14" s="7">
        <v>31</v>
      </c>
      <c r="B14" s="6" t="str">
        <f>VLOOKUP(A14,'WinBUGS output'!B:C,2,FALSE)</f>
        <v>CBT individual (over 15 sessions)</v>
      </c>
      <c r="C14" s="6">
        <f>VLOOKUP(A14,'WinBUGS output'!AC:AJ,7,FALSE)</f>
        <v>13</v>
      </c>
      <c r="D14" s="6" t="str">
        <f>"("&amp;VLOOKUP(A14,'WinBUGS output'!AC:AJ,6,FALSE)&amp;", "&amp;VLOOKUP(A14,'WinBUGS output'!AC:AJ,8,FALSE)&amp;")"</f>
        <v>(8, 22)</v>
      </c>
      <c r="F14" s="7">
        <v>23</v>
      </c>
      <c r="G14" s="4" t="str">
        <f>VLOOKUP(F14,'WinBUGS output'!E:F,2,FALSE)</f>
        <v>Combined (Self-help + AD)</v>
      </c>
      <c r="H14" s="6">
        <f>VLOOKUP(F14,'WinBUGS output'!AN:AU,7,FALSE)</f>
        <v>13</v>
      </c>
      <c r="I14" s="6" t="str">
        <f>"("&amp;VLOOKUP(F14,'WinBUGS output'!AN:AU,6,FALSE)&amp;", "&amp;VLOOKUP(F14,'WinBUGS output'!AN:AU,8,FALSE)&amp;")"</f>
        <v>(3, 22)</v>
      </c>
    </row>
    <row r="15" spans="1:9" x14ac:dyDescent="0.25">
      <c r="A15" s="7">
        <v>17</v>
      </c>
      <c r="B15" s="6" t="str">
        <f>VLOOKUP(A15,'WinBUGS output'!B:C,2,FALSE)</f>
        <v>Computerised-CBT (CCBT) with support</v>
      </c>
      <c r="C15" s="6">
        <f>VLOOKUP(A15,'WinBUGS output'!AC:AJ,7,FALSE)</f>
        <v>14</v>
      </c>
      <c r="D15" s="6" t="str">
        <f>"("&amp;VLOOKUP(A15,'WinBUGS output'!AC:AJ,6,FALSE)&amp;", "&amp;VLOOKUP(A15,'WinBUGS output'!AC:AJ,8,FALSE)&amp;")"</f>
        <v>(7, 27)</v>
      </c>
      <c r="F15" s="7">
        <v>12</v>
      </c>
      <c r="G15" s="4" t="str">
        <f>VLOOKUP(F15,'WinBUGS output'!E:F,2,FALSE)</f>
        <v>Interpersonal psychotherapy (IPT)</v>
      </c>
      <c r="H15" s="6">
        <f>VLOOKUP(F15,'WinBUGS output'!AN:AU,7,FALSE)</f>
        <v>14</v>
      </c>
      <c r="I15" s="6" t="str">
        <f>"("&amp;VLOOKUP(F15,'WinBUGS output'!AN:AU,6,FALSE)&amp;", "&amp;VLOOKUP(F15,'WinBUGS output'!AN:AU,8,FALSE)&amp;")"</f>
        <v>(4, 22)</v>
      </c>
    </row>
    <row r="16" spans="1:9" x14ac:dyDescent="0.25">
      <c r="A16" s="7">
        <v>7</v>
      </c>
      <c r="B16" s="6" t="str">
        <f>VLOOKUP(A16,'WinBUGS output'!B:C,2,FALSE)</f>
        <v>Amitriptyline</v>
      </c>
      <c r="C16" s="6">
        <f>VLOOKUP(A16,'WinBUGS output'!AC:AJ,7,FALSE)</f>
        <v>15</v>
      </c>
      <c r="D16" s="6" t="str">
        <f>"("&amp;VLOOKUP(A16,'WinBUGS output'!AC:AJ,6,FALSE)&amp;", "&amp;VLOOKUP(A16,'WinBUGS output'!AC:AJ,8,FALSE)&amp;")"</f>
        <v>(7, 27)</v>
      </c>
      <c r="F16" s="7">
        <v>17</v>
      </c>
      <c r="G16" s="4" t="str">
        <f>VLOOKUP(F16,'WinBUGS output'!E:F,2,FALSE)</f>
        <v>Behavioural, cognitive, or CBT groups</v>
      </c>
      <c r="H16" s="6">
        <f>VLOOKUP(F16,'WinBUGS output'!AN:AU,7,FALSE)</f>
        <v>14</v>
      </c>
      <c r="I16" s="6" t="str">
        <f>"("&amp;VLOOKUP(F16,'WinBUGS output'!AN:AU,6,FALSE)&amp;", "&amp;VLOOKUP(F16,'WinBUGS output'!AN:AU,8,FALSE)&amp;")"</f>
        <v>(8, 20)</v>
      </c>
    </row>
    <row r="17" spans="1:9" x14ac:dyDescent="0.25">
      <c r="A17" s="7">
        <v>15</v>
      </c>
      <c r="B17" s="6" t="str">
        <f>VLOOKUP(A17,'WinBUGS output'!B:C,2,FALSE)</f>
        <v>Computerised behavioural activation with support</v>
      </c>
      <c r="C17" s="6">
        <f>VLOOKUP(A17,'WinBUGS output'!AC:AJ,7,FALSE)</f>
        <v>16</v>
      </c>
      <c r="D17" s="6" t="str">
        <f>"("&amp;VLOOKUP(A17,'WinBUGS output'!AC:AJ,6,FALSE)&amp;", "&amp;VLOOKUP(A17,'WinBUGS output'!AC:AJ,8,FALSE)&amp;")"</f>
        <v>(6, 35)</v>
      </c>
      <c r="F17" s="7">
        <v>13</v>
      </c>
      <c r="G17" s="4" t="str">
        <f>VLOOKUP(F17,'WinBUGS output'!E:F,2,FALSE)</f>
        <v>Counselling</v>
      </c>
      <c r="H17" s="6">
        <f>VLOOKUP(F17,'WinBUGS output'!AN:AU,7,FALSE)</f>
        <v>15</v>
      </c>
      <c r="I17" s="6" t="str">
        <f>"("&amp;VLOOKUP(F17,'WinBUGS output'!AN:AU,6,FALSE)&amp;", "&amp;VLOOKUP(F17,'WinBUGS output'!AN:AU,8,FALSE)&amp;")"</f>
        <v>(5, 21)</v>
      </c>
    </row>
    <row r="18" spans="1:9" x14ac:dyDescent="0.25">
      <c r="A18" s="7">
        <v>8</v>
      </c>
      <c r="B18" s="6" t="str">
        <f>VLOOKUP(A18,'WinBUGS output'!B:C,2,FALSE)</f>
        <v>Lofepramine</v>
      </c>
      <c r="C18" s="6">
        <f>VLOOKUP(A18,'WinBUGS output'!AC:AJ,7,FALSE)</f>
        <v>17</v>
      </c>
      <c r="D18" s="6" t="str">
        <f>"("&amp;VLOOKUP(A18,'WinBUGS output'!AC:AJ,6,FALSE)&amp;", "&amp;VLOOKUP(A18,'WinBUGS output'!AC:AJ,8,FALSE)&amp;")"</f>
        <v>(6, 36)</v>
      </c>
      <c r="F18" s="7">
        <v>11</v>
      </c>
      <c r="G18" s="4" t="str">
        <f>VLOOKUP(F18,'WinBUGS output'!E:F,2,FALSE)</f>
        <v>Psychoeducational interventions</v>
      </c>
      <c r="H18" s="6">
        <f>VLOOKUP(F18,'WinBUGS output'!AN:AU,7,FALSE)</f>
        <v>16</v>
      </c>
      <c r="I18" s="6" t="str">
        <f>"("&amp;VLOOKUP(F18,'WinBUGS output'!AN:AU,6,FALSE)&amp;", "&amp;VLOOKUP(F18,'WinBUGS output'!AN:AU,8,FALSE)&amp;")"</f>
        <v>(8, 21)</v>
      </c>
    </row>
    <row r="19" spans="1:9" x14ac:dyDescent="0.25">
      <c r="A19" s="7">
        <v>11</v>
      </c>
      <c r="B19" s="6" t="str">
        <f>VLOOKUP(A19,'WinBUGS output'!B:C,2,FALSE)</f>
        <v>Fluoxetine</v>
      </c>
      <c r="C19" s="6">
        <f>VLOOKUP(A19,'WinBUGS output'!AC:AJ,7,FALSE)</f>
        <v>20</v>
      </c>
      <c r="D19" s="6" t="str">
        <f>"("&amp;VLOOKUP(A19,'WinBUGS output'!AC:AJ,6,FALSE)&amp;", "&amp;VLOOKUP(A19,'WinBUGS output'!AC:AJ,8,FALSE)&amp;")"</f>
        <v>(12, 31)</v>
      </c>
      <c r="F19" s="7">
        <v>10</v>
      </c>
      <c r="G19" s="4" t="str">
        <f>VLOOKUP(F19,'WinBUGS output'!E:F,2,FALSE)</f>
        <v>Self-help</v>
      </c>
      <c r="H19" s="6">
        <f>VLOOKUP(F19,'WinBUGS output'!AN:AU,7,FALSE)</f>
        <v>17</v>
      </c>
      <c r="I19" s="6" t="str">
        <f>"("&amp;VLOOKUP(F19,'WinBUGS output'!AN:AU,6,FALSE)&amp;", "&amp;VLOOKUP(F19,'WinBUGS output'!AN:AU,8,FALSE)&amp;")"</f>
        <v>(10, 21)</v>
      </c>
    </row>
    <row r="20" spans="1:9" x14ac:dyDescent="0.25">
      <c r="A20" s="7">
        <v>13</v>
      </c>
      <c r="B20" s="6" t="str">
        <f>VLOOKUP(A20,'WinBUGS output'!B:C,2,FALSE)</f>
        <v>Short-term psychodynamic psychotherapy individual</v>
      </c>
      <c r="C20" s="6">
        <f>VLOOKUP(A20,'WinBUGS output'!AC:AJ,7,FALSE)</f>
        <v>21</v>
      </c>
      <c r="D20" s="6" t="str">
        <f>"("&amp;VLOOKUP(A20,'WinBUGS output'!AC:AJ,6,FALSE)&amp;", "&amp;VLOOKUP(A20,'WinBUGS output'!AC:AJ,8,FALSE)&amp;")"</f>
        <v>(10, 36)</v>
      </c>
      <c r="F20" s="7">
        <v>1</v>
      </c>
      <c r="G20" s="4" t="str">
        <f>VLOOKUP(F20,'WinBUGS output'!E:F,2,FALSE)</f>
        <v>Pill placebo</v>
      </c>
      <c r="H20" s="6">
        <f>VLOOKUP(F20,'WinBUGS output'!AN:AU,7,FALSE)</f>
        <v>17</v>
      </c>
      <c r="I20" s="6" t="str">
        <f>"("&amp;VLOOKUP(F20,'WinBUGS output'!AN:AU,6,FALSE)&amp;", "&amp;VLOOKUP(F20,'WinBUGS output'!AN:AU,8,FALSE)&amp;")"</f>
        <v>(13, 20)</v>
      </c>
    </row>
    <row r="21" spans="1:9" x14ac:dyDescent="0.25">
      <c r="A21" s="7">
        <v>9</v>
      </c>
      <c r="B21" s="6" t="str">
        <f>VLOOKUP(A21,'WinBUGS output'!B:C,2,FALSE)</f>
        <v>Citalopram</v>
      </c>
      <c r="C21" s="6">
        <f>VLOOKUP(A21,'WinBUGS output'!AC:AJ,7,FALSE)</f>
        <v>24</v>
      </c>
      <c r="D21" s="6" t="str">
        <f>"("&amp;VLOOKUP(A21,'WinBUGS output'!AC:AJ,6,FALSE)&amp;", "&amp;VLOOKUP(A21,'WinBUGS output'!AC:AJ,8,FALSE)&amp;")"</f>
        <v>(11, 38)</v>
      </c>
      <c r="F21" s="7">
        <v>3</v>
      </c>
      <c r="G21" s="4" t="str">
        <f>VLOOKUP(F21,'WinBUGS output'!E:F,2,FALSE)</f>
        <v>Attention placebo</v>
      </c>
      <c r="H21" s="6">
        <f>VLOOKUP(F21,'WinBUGS output'!AN:AU,7,FALSE)</f>
        <v>19</v>
      </c>
      <c r="I21" s="6" t="str">
        <f>"("&amp;VLOOKUP(F21,'WinBUGS output'!AN:AU,6,FALSE)&amp;", "&amp;VLOOKUP(F21,'WinBUGS output'!AN:AU,8,FALSE)&amp;")"</f>
        <v>(9, 22)</v>
      </c>
    </row>
    <row r="22" spans="1:9" x14ac:dyDescent="0.25">
      <c r="A22" s="7">
        <v>14</v>
      </c>
      <c r="B22" s="6" t="str">
        <f>VLOOKUP(A22,'WinBUGS output'!B:C,2,FALSE)</f>
        <v>Cognitive bibliotherapy with support</v>
      </c>
      <c r="C22" s="6">
        <f>VLOOKUP(A22,'WinBUGS output'!AC:AJ,7,FALSE)</f>
        <v>24</v>
      </c>
      <c r="D22" s="6" t="str">
        <f>"("&amp;VLOOKUP(A22,'WinBUGS output'!AC:AJ,6,FALSE)&amp;", "&amp;VLOOKUP(A22,'WinBUGS output'!AC:AJ,8,FALSE)&amp;")"</f>
        <v>(11, 38)</v>
      </c>
      <c r="F22" s="7">
        <v>4</v>
      </c>
      <c r="G22" s="4" t="str">
        <f>VLOOKUP(F22,'WinBUGS output'!E:F,2,FALSE)</f>
        <v>TAU</v>
      </c>
      <c r="H22" s="6">
        <f>VLOOKUP(F22,'WinBUGS output'!AN:AU,7,FALSE)</f>
        <v>21</v>
      </c>
      <c r="I22" s="6" t="str">
        <f>"("&amp;VLOOKUP(F22,'WinBUGS output'!AN:AU,6,FALSE)&amp;", "&amp;VLOOKUP(F22,'WinBUGS output'!AN:AU,8,FALSE)&amp;")"</f>
        <v>(15, 23)</v>
      </c>
    </row>
    <row r="23" spans="1:9" x14ac:dyDescent="0.25">
      <c r="A23" s="7">
        <v>5</v>
      </c>
      <c r="B23" s="6" t="str">
        <f>VLOOKUP(A23,'WinBUGS output'!B:C,2,FALSE)</f>
        <v>Exercise</v>
      </c>
      <c r="C23" s="6">
        <f>VLOOKUP(A23,'WinBUGS output'!AC:AJ,7,FALSE)</f>
        <v>24</v>
      </c>
      <c r="D23" s="6" t="str">
        <f>"("&amp;VLOOKUP(A23,'WinBUGS output'!AC:AJ,6,FALSE)&amp;", "&amp;VLOOKUP(A23,'WinBUGS output'!AC:AJ,8,FALSE)&amp;")"</f>
        <v>(15, 34)</v>
      </c>
      <c r="F23" s="7">
        <v>14</v>
      </c>
      <c r="G23" s="4" t="str">
        <f>VLOOKUP(F23,'WinBUGS output'!E:F,2,FALSE)</f>
        <v>Problem solving</v>
      </c>
      <c r="H23" s="6">
        <f>VLOOKUP(F23,'WinBUGS output'!AN:AU,7,FALSE)</f>
        <v>22</v>
      </c>
      <c r="I23" s="6" t="str">
        <f>"("&amp;VLOOKUP(F23,'WinBUGS output'!AN:AU,6,FALSE)&amp;", "&amp;VLOOKUP(F23,'WinBUGS output'!AN:AU,8,FALSE)&amp;")"</f>
        <v>(11, 23)</v>
      </c>
    </row>
    <row r="24" spans="1:9" x14ac:dyDescent="0.25">
      <c r="A24" s="7">
        <v>12</v>
      </c>
      <c r="B24" s="6" t="str">
        <f>VLOOKUP(A24,'WinBUGS output'!B:C,2,FALSE)</f>
        <v>Sertraline</v>
      </c>
      <c r="C24" s="6">
        <f>VLOOKUP(A24,'WinBUGS output'!AC:AJ,7,FALSE)</f>
        <v>24</v>
      </c>
      <c r="D24" s="6" t="str">
        <f>"("&amp;VLOOKUP(A24,'WinBUGS output'!AC:AJ,6,FALSE)&amp;", "&amp;VLOOKUP(A24,'WinBUGS output'!AC:AJ,8,FALSE)&amp;")"</f>
        <v>(15, 35)</v>
      </c>
      <c r="F24" s="7">
        <v>2</v>
      </c>
      <c r="G24" s="4" t="str">
        <f>VLOOKUP(F24,'WinBUGS output'!E:F,2,FALSE)</f>
        <v>No treatment</v>
      </c>
      <c r="H24" s="6">
        <f>VLOOKUP(F24,'WinBUGS output'!AN:AU,7,FALSE)</f>
        <v>22</v>
      </c>
      <c r="I24" s="6" t="str">
        <f>"("&amp;VLOOKUP(F24,'WinBUGS output'!AN:AU,6,FALSE)&amp;", "&amp;VLOOKUP(F24,'WinBUGS output'!AN:AU,8,FALSE)&amp;")"</f>
        <v>(19, 23)</v>
      </c>
    </row>
    <row r="25" spans="1:9" x14ac:dyDescent="0.25">
      <c r="A25" s="7">
        <v>20</v>
      </c>
      <c r="B25" s="6" t="str">
        <f>VLOOKUP(A25,'WinBUGS output'!B:C,2,FALSE)</f>
        <v>Computerised-CBT (CCBT)</v>
      </c>
      <c r="C25" s="6">
        <f>VLOOKUP(A25,'WinBUGS output'!AC:AJ,7,FALSE)</f>
        <v>25</v>
      </c>
      <c r="D25" s="6" t="str">
        <f>"("&amp;VLOOKUP(A25,'WinBUGS output'!AC:AJ,6,FALSE)&amp;", "&amp;VLOOKUP(A25,'WinBUGS output'!AC:AJ,8,FALSE)&amp;")"</f>
        <v>(14, 35)</v>
      </c>
    </row>
    <row r="26" spans="1:9" x14ac:dyDescent="0.25">
      <c r="A26" s="7">
        <v>10</v>
      </c>
      <c r="B26" s="6" t="str">
        <f>VLOOKUP(A26,'WinBUGS output'!B:C,2,FALSE)</f>
        <v>Escitalopram</v>
      </c>
      <c r="C26" s="6">
        <f>VLOOKUP(A26,'WinBUGS output'!AC:AJ,7,FALSE)</f>
        <v>26</v>
      </c>
      <c r="D26" s="6" t="str">
        <f>"("&amp;VLOOKUP(A26,'WinBUGS output'!AC:AJ,6,FALSE)&amp;", "&amp;VLOOKUP(A26,'WinBUGS output'!AC:AJ,8,FALSE)&amp;")"</f>
        <v>(15, 39)</v>
      </c>
    </row>
    <row r="27" spans="1:9" x14ac:dyDescent="0.25">
      <c r="A27" s="7">
        <v>34</v>
      </c>
      <c r="B27" s="6" t="str">
        <f>VLOOKUP(A27,'WinBUGS output'!B:C,2,FALSE)</f>
        <v>CBT group (under 15 sessions)</v>
      </c>
      <c r="C27" s="6">
        <f>VLOOKUP(A27,'WinBUGS output'!AC:AJ,7,FALSE)</f>
        <v>27</v>
      </c>
      <c r="D27" s="6" t="str">
        <f>"("&amp;VLOOKUP(A27,'WinBUGS output'!AC:AJ,6,FALSE)&amp;", "&amp;VLOOKUP(A27,'WinBUGS output'!AC:AJ,8,FALSE)&amp;")"</f>
        <v>(12, 40)</v>
      </c>
    </row>
    <row r="28" spans="1:9" x14ac:dyDescent="0.25">
      <c r="A28" s="7">
        <v>44</v>
      </c>
      <c r="B28" s="6" t="str">
        <f>VLOOKUP(A28,'WinBUGS output'!B:C,2,FALSE)</f>
        <v>Cognitive bibliotherapy + escitalopram</v>
      </c>
      <c r="C28" s="6">
        <f>VLOOKUP(A28,'WinBUGS output'!AC:AJ,7,FALSE)</f>
        <v>27</v>
      </c>
      <c r="D28" s="6" t="str">
        <f>"("&amp;VLOOKUP(A28,'WinBUGS output'!AC:AJ,6,FALSE)&amp;", "&amp;VLOOKUP(A28,'WinBUGS output'!AC:AJ,8,FALSE)&amp;")"</f>
        <v>(6, 43)</v>
      </c>
    </row>
    <row r="29" spans="1:9" x14ac:dyDescent="0.25">
      <c r="A29" s="7">
        <v>6</v>
      </c>
      <c r="B29" s="6" t="str">
        <f>VLOOKUP(A29,'WinBUGS output'!B:C,2,FALSE)</f>
        <v>Internet-delivered therapist-guided physical activity</v>
      </c>
      <c r="C29" s="6">
        <f>VLOOKUP(A29,'WinBUGS output'!AC:AJ,7,FALSE)</f>
        <v>27</v>
      </c>
      <c r="D29" s="6" t="str">
        <f>"("&amp;VLOOKUP(A29,'WinBUGS output'!AC:AJ,6,FALSE)&amp;", "&amp;VLOOKUP(A29,'WinBUGS output'!AC:AJ,8,FALSE)&amp;")"</f>
        <v>(8, 42)</v>
      </c>
    </row>
    <row r="30" spans="1:9" x14ac:dyDescent="0.25">
      <c r="A30" s="7">
        <v>22</v>
      </c>
      <c r="B30" s="6" t="str">
        <f>VLOOKUP(A30,'WinBUGS output'!B:C,2,FALSE)</f>
        <v>Psychoeducational website</v>
      </c>
      <c r="C30" s="6">
        <f>VLOOKUP(A30,'WinBUGS output'!AC:AJ,7,FALSE)</f>
        <v>29</v>
      </c>
      <c r="D30" s="6" t="str">
        <f>"("&amp;VLOOKUP(A30,'WinBUGS output'!AC:AJ,6,FALSE)&amp;", "&amp;VLOOKUP(A30,'WinBUGS output'!AC:AJ,8,FALSE)&amp;")"</f>
        <v>(11, 41)</v>
      </c>
    </row>
    <row r="31" spans="1:9" x14ac:dyDescent="0.25">
      <c r="A31" s="7">
        <v>26</v>
      </c>
      <c r="B31" s="6" t="str">
        <f>VLOOKUP(A31,'WinBUGS output'!B:C,2,FALSE)</f>
        <v>Interpersonal psychotherapy (IPT)</v>
      </c>
      <c r="C31" s="6">
        <f>VLOOKUP(A31,'WinBUGS output'!AC:AJ,7,FALSE)</f>
        <v>29</v>
      </c>
      <c r="D31" s="6" t="str">
        <f>"("&amp;VLOOKUP(A31,'WinBUGS output'!AC:AJ,6,FALSE)&amp;", "&amp;VLOOKUP(A31,'WinBUGS output'!AC:AJ,8,FALSE)&amp;")"</f>
        <v>(16, 39)</v>
      </c>
    </row>
    <row r="32" spans="1:9" x14ac:dyDescent="0.25">
      <c r="A32" s="7">
        <v>27</v>
      </c>
      <c r="B32" s="6" t="str">
        <f>VLOOKUP(A32,'WinBUGS output'!B:C,2,FALSE)</f>
        <v>Non-directive counselling</v>
      </c>
      <c r="C32" s="6">
        <f>VLOOKUP(A32,'WinBUGS output'!AC:AJ,7,FALSE)</f>
        <v>30</v>
      </c>
      <c r="D32" s="6" t="str">
        <f>"("&amp;VLOOKUP(A32,'WinBUGS output'!AC:AJ,6,FALSE)&amp;", "&amp;VLOOKUP(A32,'WinBUGS output'!AC:AJ,8,FALSE)&amp;")"</f>
        <v>(13, 41)</v>
      </c>
    </row>
    <row r="33" spans="1:4" x14ac:dyDescent="0.25">
      <c r="A33" s="7">
        <v>19</v>
      </c>
      <c r="B33" s="6" t="str">
        <f>VLOOKUP(A33,'WinBUGS output'!B:C,2,FALSE)</f>
        <v>Computerised mindfulness intervention</v>
      </c>
      <c r="C33" s="6">
        <f>VLOOKUP(A33,'WinBUGS output'!AC:AJ,7,FALSE)</f>
        <v>30</v>
      </c>
      <c r="D33" s="6" t="str">
        <f>"("&amp;VLOOKUP(A33,'WinBUGS output'!AC:AJ,6,FALSE)&amp;", "&amp;VLOOKUP(A33,'WinBUGS output'!AC:AJ,8,FALSE)&amp;")"</f>
        <v>(9, 42)</v>
      </c>
    </row>
    <row r="34" spans="1:4" x14ac:dyDescent="0.25">
      <c r="A34" s="7">
        <v>18</v>
      </c>
      <c r="B34" s="6" t="str">
        <f>VLOOKUP(A34,'WinBUGS output'!B:C,2,FALSE)</f>
        <v>Cognitive bibliotherapy</v>
      </c>
      <c r="C34" s="6">
        <f>VLOOKUP(A34,'WinBUGS output'!AC:AJ,7,FALSE)</f>
        <v>31</v>
      </c>
      <c r="D34" s="6" t="str">
        <f>"("&amp;VLOOKUP(A34,'WinBUGS output'!AC:AJ,6,FALSE)&amp;", "&amp;VLOOKUP(A34,'WinBUGS output'!AC:AJ,8,FALSE)&amp;")"</f>
        <v>(19, 39)</v>
      </c>
    </row>
    <row r="35" spans="1:4" x14ac:dyDescent="0.25">
      <c r="A35" s="7">
        <v>28</v>
      </c>
      <c r="B35" s="6" t="str">
        <f>VLOOKUP(A35,'WinBUGS output'!B:C,2,FALSE)</f>
        <v>Wheel of wellness counselling</v>
      </c>
      <c r="C35" s="6">
        <f>VLOOKUP(A35,'WinBUGS output'!AC:AJ,7,FALSE)</f>
        <v>32</v>
      </c>
      <c r="D35" s="6" t="str">
        <f>"("&amp;VLOOKUP(A35,'WinBUGS output'!AC:AJ,6,FALSE)&amp;", "&amp;VLOOKUP(A35,'WinBUGS output'!AC:AJ,8,FALSE)&amp;")"</f>
        <v>(10, 43)</v>
      </c>
    </row>
    <row r="36" spans="1:4" x14ac:dyDescent="0.25">
      <c r="A36" s="7">
        <v>25</v>
      </c>
      <c r="B36" s="6" t="str">
        <f>VLOOKUP(A36,'WinBUGS output'!B:C,2,FALSE)</f>
        <v>Psychoeducational group programme</v>
      </c>
      <c r="C36" s="6">
        <f>VLOOKUP(A36,'WinBUGS output'!AC:AJ,7,FALSE)</f>
        <v>33</v>
      </c>
      <c r="D36" s="6" t="str">
        <f>"("&amp;VLOOKUP(A36,'WinBUGS output'!AC:AJ,6,FALSE)&amp;", "&amp;VLOOKUP(A36,'WinBUGS output'!AC:AJ,8,FALSE)&amp;")"</f>
        <v>(16, 41)</v>
      </c>
    </row>
    <row r="37" spans="1:4" x14ac:dyDescent="0.25">
      <c r="A37" s="7">
        <v>35</v>
      </c>
      <c r="B37" s="6" t="str">
        <f>VLOOKUP(A37,'WinBUGS output'!B:C,2,FALSE)</f>
        <v>Coping with Depression course (group)</v>
      </c>
      <c r="C37" s="6">
        <f>VLOOKUP(A37,'WinBUGS output'!AC:AJ,7,FALSE)</f>
        <v>33</v>
      </c>
      <c r="D37" s="6" t="str">
        <f>"("&amp;VLOOKUP(A37,'WinBUGS output'!AC:AJ,6,FALSE)&amp;", "&amp;VLOOKUP(A37,'WinBUGS output'!AC:AJ,8,FALSE)&amp;")"</f>
        <v>(16, 42)</v>
      </c>
    </row>
    <row r="38" spans="1:4" x14ac:dyDescent="0.25">
      <c r="A38" s="7">
        <v>36</v>
      </c>
      <c r="B38" s="6" t="str">
        <f>VLOOKUP(A38,'WinBUGS output'!B:C,2,FALSE)</f>
        <v>Third-wave cognitive therapy group</v>
      </c>
      <c r="C38" s="6">
        <f>VLOOKUP(A38,'WinBUGS output'!AC:AJ,7,FALSE)</f>
        <v>33</v>
      </c>
      <c r="D38" s="6" t="str">
        <f>"("&amp;VLOOKUP(A38,'WinBUGS output'!AC:AJ,6,FALSE)&amp;", "&amp;VLOOKUP(A38,'WinBUGS output'!AC:AJ,8,FALSE)&amp;")"</f>
        <v>(17, 42)</v>
      </c>
    </row>
    <row r="39" spans="1:4" x14ac:dyDescent="0.25">
      <c r="A39" s="7">
        <v>1</v>
      </c>
      <c r="B39" s="6" t="str">
        <f>VLOOKUP(A39,'WinBUGS output'!B:C,2,FALSE)</f>
        <v>Pill placebo</v>
      </c>
      <c r="C39" s="6">
        <f>VLOOKUP(A39,'WinBUGS output'!AC:AJ,7,FALSE)</f>
        <v>36</v>
      </c>
      <c r="D39" s="6" t="str">
        <f>"("&amp;VLOOKUP(A39,'WinBUGS output'!AC:AJ,6,FALSE)&amp;", "&amp;VLOOKUP(A39,'WinBUGS output'!AC:AJ,8,FALSE)&amp;")"</f>
        <v>(27, 41)</v>
      </c>
    </row>
    <row r="40" spans="1:4" x14ac:dyDescent="0.25">
      <c r="A40" s="7">
        <v>24</v>
      </c>
      <c r="B40" s="6" t="str">
        <f>VLOOKUP(A40,'WinBUGS output'!B:C,2,FALSE)</f>
        <v>Lifestyle factors discussion</v>
      </c>
      <c r="C40" s="6">
        <f>VLOOKUP(A40,'WinBUGS output'!AC:AJ,7,FALSE)</f>
        <v>38</v>
      </c>
      <c r="D40" s="6" t="str">
        <f>"("&amp;VLOOKUP(A40,'WinBUGS output'!AC:AJ,6,FALSE)&amp;", "&amp;VLOOKUP(A40,'WinBUGS output'!AC:AJ,8,FALSE)&amp;")"</f>
        <v>(20, 43)</v>
      </c>
    </row>
    <row r="41" spans="1:4" x14ac:dyDescent="0.25">
      <c r="A41" s="7">
        <v>3</v>
      </c>
      <c r="B41" s="6" t="str">
        <f>VLOOKUP(A41,'WinBUGS output'!B:C,2,FALSE)</f>
        <v>Attention placebo</v>
      </c>
      <c r="C41" s="6">
        <f>VLOOKUP(A41,'WinBUGS output'!AC:AJ,7,FALSE)</f>
        <v>38</v>
      </c>
      <c r="D41" s="6" t="str">
        <f>"("&amp;VLOOKUP(A41,'WinBUGS output'!AC:AJ,6,FALSE)&amp;", "&amp;VLOOKUP(A41,'WinBUGS output'!AC:AJ,8,FALSE)&amp;")"</f>
        <v>(26, 42)</v>
      </c>
    </row>
    <row r="42" spans="1:4" x14ac:dyDescent="0.25">
      <c r="A42" s="7">
        <v>21</v>
      </c>
      <c r="B42" s="6" t="str">
        <f>VLOOKUP(A42,'WinBUGS output'!B:C,2,FALSE)</f>
        <v>Online positive psychological intervention</v>
      </c>
      <c r="C42" s="6">
        <f>VLOOKUP(A42,'WinBUGS output'!AC:AJ,7,FALSE)</f>
        <v>39</v>
      </c>
      <c r="D42" s="6" t="str">
        <f>"("&amp;VLOOKUP(A42,'WinBUGS output'!AC:AJ,6,FALSE)&amp;", "&amp;VLOOKUP(A42,'WinBUGS output'!AC:AJ,8,FALSE)&amp;")"</f>
        <v>(23, 43)</v>
      </c>
    </row>
    <row r="43" spans="1:4" x14ac:dyDescent="0.25">
      <c r="A43" s="7">
        <v>23</v>
      </c>
      <c r="B43" s="6" t="str">
        <f>VLOOKUP(A43,'WinBUGS output'!B:C,2,FALSE)</f>
        <v>Tailored computerised psychoeducation and self-help strategies</v>
      </c>
      <c r="C43" s="6">
        <f>VLOOKUP(A43,'WinBUGS output'!AC:AJ,7,FALSE)</f>
        <v>41</v>
      </c>
      <c r="D43" s="6" t="str">
        <f>"("&amp;VLOOKUP(A43,'WinBUGS output'!AC:AJ,6,FALSE)&amp;", "&amp;VLOOKUP(A43,'WinBUGS output'!AC:AJ,8,FALSE)&amp;")"</f>
        <v>(26, 44)</v>
      </c>
    </row>
    <row r="44" spans="1:4" x14ac:dyDescent="0.25">
      <c r="A44" s="7">
        <v>4</v>
      </c>
      <c r="B44" s="6" t="str">
        <f>VLOOKUP(A44,'WinBUGS output'!B:C,2,FALSE)</f>
        <v>TAU</v>
      </c>
      <c r="C44" s="6">
        <f>VLOOKUP(A44,'WinBUGS output'!AC:AJ,7,FALSE)</f>
        <v>42</v>
      </c>
      <c r="D44" s="6" t="str">
        <f>"("&amp;VLOOKUP(A44,'WinBUGS output'!AC:AJ,6,FALSE)&amp;", "&amp;VLOOKUP(A44,'WinBUGS output'!AC:AJ,8,FALSE)&amp;")"</f>
        <v>(38, 43)</v>
      </c>
    </row>
    <row r="45" spans="1:4" x14ac:dyDescent="0.25">
      <c r="A45" s="7">
        <v>2</v>
      </c>
      <c r="B45" s="6" t="str">
        <f>VLOOKUP(A45,'WinBUGS output'!B:C,2,FALSE)</f>
        <v>Waitlist</v>
      </c>
      <c r="C45" s="6">
        <f>VLOOKUP(A45,'WinBUGS output'!AC:AJ,7,FALSE)</f>
        <v>44</v>
      </c>
      <c r="D45" s="6" t="str">
        <f>"("&amp;VLOOKUP(A45,'WinBUGS output'!AC:AJ,6,FALSE)&amp;", "&amp;VLOOKUP(A45,'WinBUGS output'!AC:AJ,8,FALSE)&amp;")"</f>
        <v>(42, 44)</v>
      </c>
    </row>
  </sheetData>
  <sortState ref="A2:D46">
    <sortCondition ref="C2:C46"/>
    <sortCondition ref="D2:D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WinBUGS output</vt:lpstr>
      <vt:lpstr>Intervention and Class Code</vt:lpstr>
      <vt:lpstr># of studies per comparison</vt:lpstr>
      <vt:lpstr>Network plots</vt:lpstr>
      <vt:lpstr>Data</vt:lpstr>
      <vt:lpstr>Model fit</vt:lpstr>
      <vt:lpstr>SMD relative to pill placebo</vt:lpstr>
      <vt:lpstr>Direct SMDs</vt:lpstr>
      <vt:lpstr>Ranks</vt:lpstr>
      <vt:lpstr>Bias Adjustment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Daly</dc:creator>
  <cp:lastModifiedBy>Ifigeneia</cp:lastModifiedBy>
  <dcterms:created xsi:type="dcterms:W3CDTF">2017-11-07T14:33:01Z</dcterms:created>
  <dcterms:modified xsi:type="dcterms:W3CDTF">2017-12-11T09:35:54Z</dcterms:modified>
</cp:coreProperties>
</file>