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codeName="ThisWorkbook" defaultThemeVersion="124226"/>
  <xr:revisionPtr revIDLastSave="0" documentId="8_{16D02FF3-BBE0-473D-AC76-5507BA5EA474}" xr6:coauthVersionLast="43" xr6:coauthVersionMax="43" xr10:uidLastSave="{00000000-0000-0000-0000-000000000000}"/>
  <bookViews>
    <workbookView xWindow="-120" yWindow="-120" windowWidth="24240" windowHeight="13140" firstSheet="1" activeTab="1" xr2:uid="{00000000-000D-0000-FFFF-FFFF00000000}"/>
  </bookViews>
  <sheets>
    <sheet name="Hidden sheet" sheetId="8" state="hidden" r:id="rId1"/>
    <sheet name="Cover page" sheetId="11" r:id="rId2"/>
    <sheet name="Summary" sheetId="2" r:id="rId3"/>
    <sheet name="Data" sheetId="7" r:id="rId4"/>
  </sheets>
  <externalReferences>
    <externalReference r:id="rId5"/>
  </externalReferences>
  <definedNames>
    <definedName name="_Age1" localSheetId="1">#REF!</definedName>
    <definedName name="_Age1">#REF!</definedName>
    <definedName name="_Sex1" localSheetId="1">#REF!</definedName>
    <definedName name="_Sex1">#REF!</definedName>
    <definedName name="Age">'[1]Data collection'!$C$6:$C$45</definedName>
    <definedName name="Ethnicity">'[1]Data collection'!$E$6:$E$45</definedName>
    <definedName name="Ethnicity1" localSheetId="1">#REF!</definedName>
    <definedName name="Ethnicity1">#REF!</definedName>
    <definedName name="_xlnm.Print_Area" localSheetId="1">'Cover page'!$A$1:$M$22</definedName>
    <definedName name="_xlnm.Print_Area" localSheetId="2">Summary!$B$1:$E$88</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3" i="7" l="1"/>
  <c r="AP3" i="7"/>
  <c r="M206" i="7" l="1"/>
  <c r="M205" i="7"/>
  <c r="C16" i="2" s="1"/>
  <c r="AC206" i="7"/>
  <c r="AC205" i="7"/>
  <c r="C20" i="2" s="1"/>
  <c r="U206" i="7"/>
  <c r="U205" i="7"/>
  <c r="C18" i="2" s="1"/>
  <c r="M207" i="7" l="1"/>
  <c r="AC207" i="7"/>
  <c r="U207" i="7"/>
  <c r="AS205" i="7"/>
  <c r="C32" i="2" s="1"/>
  <c r="AT205" i="7"/>
  <c r="C33" i="2" s="1"/>
  <c r="AU205" i="7"/>
  <c r="C34" i="2" s="1"/>
  <c r="AV205" i="7"/>
  <c r="C35" i="2" s="1"/>
  <c r="AW205" i="7"/>
  <c r="C36" i="2" s="1"/>
  <c r="AX205" i="7"/>
  <c r="C37" i="2" s="1"/>
  <c r="AY205" i="7"/>
  <c r="C38" i="2" s="1"/>
  <c r="AS206" i="7"/>
  <c r="AT206" i="7"/>
  <c r="AU206" i="7"/>
  <c r="AV206" i="7"/>
  <c r="AW206" i="7"/>
  <c r="AX206" i="7"/>
  <c r="AY206" i="7"/>
  <c r="AY3" i="7"/>
  <c r="AX3" i="7"/>
  <c r="AW3" i="7"/>
  <c r="AV3" i="7"/>
  <c r="AU3" i="7"/>
  <c r="AT3" i="7"/>
  <c r="AR3" i="7"/>
  <c r="AR205" i="7"/>
  <c r="C31" i="2" s="1"/>
  <c r="AR206" i="7"/>
  <c r="AQ3" i="7"/>
  <c r="AO3" i="7"/>
  <c r="AN3" i="7"/>
  <c r="AM3" i="7"/>
  <c r="AL3" i="7"/>
  <c r="AI206" i="7"/>
  <c r="AI205" i="7"/>
  <c r="C21" i="2" s="1"/>
  <c r="AF206" i="7"/>
  <c r="AF205" i="7"/>
  <c r="AB3" i="7"/>
  <c r="T3" i="7"/>
  <c r="L3" i="7"/>
  <c r="AC208" i="7" l="1"/>
  <c r="E20" i="2" s="1"/>
  <c r="D20" i="2"/>
  <c r="U208" i="7"/>
  <c r="E18" i="2" s="1"/>
  <c r="D18" i="2"/>
  <c r="M208" i="7"/>
  <c r="E16" i="2" s="1"/>
  <c r="D16" i="2"/>
  <c r="AY207" i="7"/>
  <c r="D38" i="2" s="1"/>
  <c r="AW207" i="7"/>
  <c r="AW208" i="7" s="1"/>
  <c r="E36" i="2" s="1"/>
  <c r="AU207" i="7"/>
  <c r="AU208" i="7" s="1"/>
  <c r="E34" i="2" s="1"/>
  <c r="AS207" i="7"/>
  <c r="AS208" i="7" s="1"/>
  <c r="E32" i="2" s="1"/>
  <c r="AY208" i="7"/>
  <c r="E38" i="2" s="1"/>
  <c r="AV207" i="7"/>
  <c r="D35" i="2" s="1"/>
  <c r="AR207" i="7"/>
  <c r="AX207" i="7"/>
  <c r="AT207" i="7"/>
  <c r="AI207" i="7"/>
  <c r="AF207" i="7"/>
  <c r="D34" i="2" l="1"/>
  <c r="D36" i="2"/>
  <c r="D32" i="2"/>
  <c r="AV208" i="7"/>
  <c r="E35" i="2" s="1"/>
  <c r="AX208" i="7"/>
  <c r="E37" i="2" s="1"/>
  <c r="D37" i="2"/>
  <c r="AT208" i="7"/>
  <c r="E33" i="2" s="1"/>
  <c r="D33" i="2"/>
  <c r="AR208" i="7"/>
  <c r="E31" i="2" s="1"/>
  <c r="D31" i="2"/>
  <c r="AF208" i="7"/>
  <c r="AI208" i="7"/>
  <c r="E21" i="2" s="1"/>
  <c r="D21" i="2"/>
  <c r="C41" i="2"/>
  <c r="B3" i="2" l="1"/>
  <c r="X206" i="7" l="1"/>
  <c r="X205" i="7"/>
  <c r="X207" i="7" l="1"/>
  <c r="X208" i="7" l="1"/>
  <c r="AZ3" i="7"/>
  <c r="AZ206" i="7" l="1"/>
  <c r="AZ205" i="7"/>
  <c r="C39" i="2" s="1"/>
  <c r="AA206" i="7"/>
  <c r="AA205" i="7"/>
  <c r="C19" i="2" s="1"/>
  <c r="AJ206" i="7"/>
  <c r="AJ205" i="7"/>
  <c r="C22" i="2" s="1"/>
  <c r="P206" i="7"/>
  <c r="P205" i="7"/>
  <c r="B1" i="2"/>
  <c r="S206" i="7"/>
  <c r="S205" i="7"/>
  <c r="C17" i="2" s="1"/>
  <c r="AQ206" i="7"/>
  <c r="AQ205" i="7"/>
  <c r="C30" i="2" s="1"/>
  <c r="E3" i="7"/>
  <c r="D3" i="7"/>
  <c r="C3" i="7"/>
  <c r="C205" i="7"/>
  <c r="C11" i="2" s="1"/>
  <c r="D205" i="7"/>
  <c r="C12" i="2" s="1"/>
  <c r="E205" i="7"/>
  <c r="C13" i="2" s="1"/>
  <c r="C206" i="7"/>
  <c r="D206" i="7"/>
  <c r="E206" i="7"/>
  <c r="AL205" i="7"/>
  <c r="C25" i="2" s="1"/>
  <c r="AM205" i="7"/>
  <c r="C26" i="2" s="1"/>
  <c r="AN205" i="7"/>
  <c r="AO205" i="7"/>
  <c r="C28" i="2" s="1"/>
  <c r="AP205" i="7"/>
  <c r="C29" i="2" s="1"/>
  <c r="AL206" i="7"/>
  <c r="AM206" i="7"/>
  <c r="AN206" i="7"/>
  <c r="AO206" i="7"/>
  <c r="AP206" i="7"/>
  <c r="B1" i="7"/>
  <c r="C27" i="2" l="1"/>
  <c r="AJ207" i="7"/>
  <c r="AJ208" i="7" s="1"/>
  <c r="E22" i="2" s="1"/>
  <c r="S207" i="7"/>
  <c r="P207" i="7"/>
  <c r="AM207" i="7"/>
  <c r="D26" i="2" s="1"/>
  <c r="AQ207" i="7"/>
  <c r="D30" i="2" s="1"/>
  <c r="D207" i="7"/>
  <c r="D12" i="2" s="1"/>
  <c r="AZ207" i="7"/>
  <c r="E207" i="7"/>
  <c r="D13" i="2" s="1"/>
  <c r="C207" i="7"/>
  <c r="AA207" i="7"/>
  <c r="D19" i="2" s="1"/>
  <c r="AO207" i="7"/>
  <c r="D28" i="2" s="1"/>
  <c r="AL207" i="7"/>
  <c r="D25" i="2" s="1"/>
  <c r="AN207" i="7"/>
  <c r="AP207" i="7"/>
  <c r="D29" i="2" s="1"/>
  <c r="S208" i="7" l="1"/>
  <c r="E17" i="2" s="1"/>
  <c r="D17" i="2"/>
  <c r="D22" i="2"/>
  <c r="D27" i="2"/>
  <c r="AQ208" i="7"/>
  <c r="E30" i="2" s="1"/>
  <c r="P208" i="7"/>
  <c r="AZ208" i="7"/>
  <c r="E39" i="2" s="1"/>
  <c r="D39" i="2"/>
  <c r="E208" i="7"/>
  <c r="E13" i="2" s="1"/>
  <c r="AA208" i="7"/>
  <c r="E19" i="2" s="1"/>
  <c r="D208" i="7"/>
  <c r="E12" i="2" s="1"/>
  <c r="AM208" i="7"/>
  <c r="E26" i="2" s="1"/>
  <c r="D11" i="2"/>
  <c r="C208" i="7"/>
  <c r="E11" i="2" s="1"/>
  <c r="AN208" i="7"/>
  <c r="AL208" i="7"/>
  <c r="E25" i="2" s="1"/>
  <c r="AP208" i="7"/>
  <c r="E29" i="2" s="1"/>
  <c r="AO208" i="7"/>
  <c r="E28" i="2" s="1"/>
  <c r="E2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<sst xmlns="http://schemas.openxmlformats.org/spreadsheetml/2006/main" count="120" uniqueCount="85">
  <si>
    <t>Consent</t>
  </si>
  <si>
    <t>Patient</t>
  </si>
  <si>
    <t>Date of procedure</t>
  </si>
  <si>
    <t>National Institute for Health and Care Excellence</t>
  </si>
  <si>
    <t>Level 1A, City Tower, Piccadilly Plaza, Manchester M1 4BT; www.nice.org.uk</t>
  </si>
  <si>
    <t>Yes</t>
  </si>
  <si>
    <t>%</t>
  </si>
  <si>
    <t>Written consent to treatment has been obtained</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</si>
  <si>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</si>
  <si>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</si>
  <si>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</si>
  <si>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</si>
  <si>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</si>
  <si>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</si>
  <si>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</si>
  <si>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</si>
  <si>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</si>
  <si>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</si>
  <si>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</si>
  <si>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</si>
  <si>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</si>
  <si>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</si>
  <si>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</si>
  <si>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</si>
  <si>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</si>
  <si>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</si>
  <si>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 xml:space="preserve">All adverse events involving the medical devices used in this procedure should be reported to the Medicines and Healthcare products Regulatory Agency.                               </t>
  </si>
  <si>
    <t>Audit tool</t>
  </si>
  <si>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</si>
  <si>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r>
      <rPr>
        <sz val="11"/>
        <rFont val="Lato"/>
        <family val="2"/>
      </rPr>
      <t>© NICE 2019. All rights reserved. See</t>
    </r>
    <r>
      <rPr>
        <sz val="11"/>
        <color theme="10"/>
        <rFont val="Lato"/>
        <family val="2"/>
      </rPr>
      <t xml:space="preserve"> </t>
    </r>
    <r>
      <rPr>
        <u/>
        <sz val="11"/>
        <color theme="10"/>
        <rFont val="Lato"/>
        <family val="2"/>
      </rPr>
      <t>Notice of rights.</t>
    </r>
  </si>
  <si>
    <t>Published: June 2019</t>
  </si>
  <si>
    <t>Infection post procedure</t>
  </si>
  <si>
    <t>Fistulation (measured at 2 years)</t>
  </si>
  <si>
    <t>Fistulation (measured at 3 years)</t>
  </si>
  <si>
    <t>Incidence of parastomal hernia according to the patient (measured at 1 year)</t>
  </si>
  <si>
    <t>Site specific pain (measured at 6 months)</t>
  </si>
  <si>
    <t>Site specific pain (measured at 1 year)</t>
  </si>
  <si>
    <t>Site specific pain (measured at 2 years)</t>
  </si>
  <si>
    <t>Site specific pain (measured at 3 years)</t>
  </si>
  <si>
    <t>Fistulation (measured at 6 months)</t>
  </si>
  <si>
    <t>Fistulation (measured at 1 year)</t>
  </si>
  <si>
    <t>Reoperation (measured within 30 days post procedure)</t>
  </si>
  <si>
    <t>Reoperation (measured within 1 year post procedure)</t>
  </si>
  <si>
    <t>Reoperation (measured 2 years)</t>
  </si>
  <si>
    <t>Reoperation (measured 3 years)</t>
  </si>
  <si>
    <t>Incidence of parastomal hernia according to the patient (measured at 2 years)</t>
  </si>
  <si>
    <t>Incidence of parastomal hernia according to the patient (measured at 3 years)</t>
  </si>
  <si>
    <r>
      <t xml:space="preserve">Quality of life score (QoL) </t>
    </r>
    <r>
      <rPr>
        <sz val="11"/>
        <color rgb="FFFF0000"/>
        <rFont val="Lato"/>
        <family val="2"/>
      </rPr>
      <t>[insert name of scale used]</t>
    </r>
    <r>
      <rPr>
        <sz val="11"/>
        <rFont val="Lato"/>
        <family val="2"/>
      </rPr>
      <t xml:space="preserve"> (measured at 1 year)</t>
    </r>
  </si>
  <si>
    <r>
      <t xml:space="preserve">Quality of life score (QoL) </t>
    </r>
    <r>
      <rPr>
        <sz val="11"/>
        <color rgb="FFFF0000"/>
        <rFont val="Lato"/>
        <family val="2"/>
      </rPr>
      <t>[insert name of scale used]</t>
    </r>
    <r>
      <rPr>
        <sz val="11"/>
        <rFont val="Lato"/>
        <family val="2"/>
      </rPr>
      <t xml:space="preserve"> (measured at 2 years)</t>
    </r>
  </si>
  <si>
    <r>
      <t>Quality of life score (QoL)</t>
    </r>
    <r>
      <rPr>
        <sz val="11"/>
        <color rgb="FFFF0000"/>
        <rFont val="Lato"/>
        <family val="2"/>
      </rPr>
      <t xml:space="preserve"> [insert name of scale used]</t>
    </r>
    <r>
      <rPr>
        <sz val="11"/>
        <rFont val="Lato"/>
        <family val="2"/>
      </rPr>
      <t xml:space="preserve"> (measured at 3 years)</t>
    </r>
  </si>
  <si>
    <t>reinforcement of a permanent stoma with a synthetic or biological mesh to prevent a parastomal hernia</t>
  </si>
  <si>
    <r>
      <t xml:space="preserve">Quality of life score (QoL) </t>
    </r>
    <r>
      <rPr>
        <sz val="10"/>
        <color rgb="FFFF0000"/>
        <rFont val="Lato"/>
        <family val="2"/>
      </rPr>
      <t>[insert name of scale used]</t>
    </r>
    <r>
      <rPr>
        <sz val="10"/>
        <rFont val="Lato"/>
        <family val="2"/>
      </rPr>
      <t xml:space="preserve"> for example, EQ5D]</t>
    </r>
  </si>
  <si>
    <t>Severity of parastomal hernia if it does occur (measured at 1 year)</t>
  </si>
  <si>
    <t>Severity of parastomal hernia if it does occur (measured at 2 years)</t>
  </si>
  <si>
    <t>Severity of parastomal hernia if it does occur (measured at 3 years)</t>
  </si>
  <si>
    <t>Quality of life score (QoL)
 (measured at 3 years)</t>
  </si>
  <si>
    <t>Quality of life score (QoL) 
(measured at 2 years)</t>
  </si>
  <si>
    <t>Quality of life score (QoL) 
(measured at 1 year)</t>
  </si>
  <si>
    <r>
      <t xml:space="preserve">Severity of parastomal hernia if it does occur </t>
    </r>
    <r>
      <rPr>
        <sz val="10"/>
        <color rgb="FFFF0000"/>
        <rFont val="Lato"/>
        <family val="2"/>
      </rPr>
      <t>[insert name of classification used]</t>
    </r>
    <r>
      <rPr>
        <sz val="10"/>
        <rFont val="Lato"/>
        <family val="2"/>
      </rPr>
      <t xml:space="preserve"> (using for example the Moreno-Matias classification)</t>
    </r>
  </si>
  <si>
    <t>Incidence of parastomal hernia according to the patient at 1 year</t>
  </si>
  <si>
    <t>Quality of life score at 1 year</t>
  </si>
  <si>
    <t>Incidence of parastomal hernia according to the patient at 2 years</t>
  </si>
  <si>
    <t>Quality of life score at 2 years</t>
  </si>
  <si>
    <t>Incidence of parastomal hernia according to the patient at 3 years</t>
  </si>
  <si>
    <t>Quality of life score at 3 years</t>
  </si>
  <si>
    <t>Reoperation within 30 days post procedure</t>
  </si>
  <si>
    <t>Site specific pain at 6 months</t>
  </si>
  <si>
    <t>Fistulation at 6 months</t>
  </si>
  <si>
    <t>Reoperation within 1 year post procedure</t>
  </si>
  <si>
    <t>Site specific pain at 1 year</t>
  </si>
  <si>
    <t>Fistulation at 1 year</t>
  </si>
  <si>
    <t>Reoperation at 2 years</t>
  </si>
  <si>
    <t>Site specific pain at 2 years</t>
  </si>
  <si>
    <t>Fistulation at 2 years</t>
  </si>
  <si>
    <t>Reoperation at 3 years</t>
  </si>
  <si>
    <t>Site specific pain at 3 years</t>
  </si>
  <si>
    <t>Fistulation at 3 years</t>
  </si>
  <si>
    <t>Infection (up to 1 year post procedure)</t>
  </si>
  <si>
    <t>Infection up to 1 year post procedure</t>
  </si>
  <si>
    <t xml:space="preserve">This tool has been produced as the evidence on the safety of this procedure shows there are serious but well-recognised complications. The evidence on efficacy is limited in quantity and quality.
NICE has identified relevant audit criteria in this audit tool (which is for use at local discretion) to help clinicians doing the procedure make special arrangements for audit.
</t>
  </si>
  <si>
    <t xml:space="preserve">Synthetic or biological mesh </t>
  </si>
  <si>
    <t>Yes/No</t>
  </si>
  <si>
    <t>Incidence of parastomal hernia according to the patient post procedure</t>
  </si>
  <si>
    <r>
      <t>Baseline data</t>
    </r>
    <r>
      <rPr>
        <b/>
        <sz val="10"/>
        <color theme="1"/>
        <rFont val="Lato"/>
        <family val="2"/>
      </rPr>
      <t xml:space="preserve"> post procedure</t>
    </r>
  </si>
  <si>
    <t>Implementing the NICE guidance on reinforcement of a permanent stoma with a synthetic or biological mesh to prevent a parastomal hernia (IPG654)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</si>
</sst>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sz val="22"/>
      <color rgb="FFFFFFFF"/>
      <name val="Lato"/>
      <family val="2"/>
    </font>
    <font>
      <b/>
      <sz val="22"/>
      <color rgb="FF222222"/>
      <name val="Lato"/>
      <family val="2"/>
    </font>
    <font>
      <b/>
      <sz val="24"/>
      <color rgb="FF222222"/>
      <name val="Lato"/>
      <family val="2"/>
    </font>
    <font>
      <b/>
      <sz val="12"/>
      <color rgb="FF222222"/>
      <name val="Lato"/>
      <family val="2"/>
    </font>
    <font>
      <b/>
      <sz val="24"/>
      <color rgb="FF222222"/>
      <name val="Lato Black"/>
      <family val="2"/>
    </font>
    <font>
      <sz val="22"/>
      <color rgb="FFADADAD"/>
      <name val="Lato"/>
      <family val="2"/>
    </font>
    <font>
      <b/>
      <sz val="14"/>
      <color rgb="FF000000"/>
      <name val="Lato"/>
      <family val="2"/>
    </font>
    <font>
      <b/>
      <sz val="12"/>
      <name val="Lato"/>
      <family val="2"/>
    </font>
    <font>
      <sz val="11"/>
      <color theme="0"/>
      <name val="Lato"/>
      <family val="2"/>
    </font>
    <font>
      <sz val="11"/>
      <color rgb="FFFF0000"/>
      <name val="Lato"/>
      <family val="2"/>
    </font>
    <font>
      <sz val="10"/>
      <color rgb="FFFF0000"/>
      <name val="Lato"/>
      <family val="2"/>
    </font>
    <font>
      <b/>
      <sz val="10"/>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6">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43">
    <xf numFmtId="0" fontId="0" fillId="0" borderId="0" xfId="0"/>
    <xf numFmtId="0" fontId="6" fillId="4" borderId="15" xfId="0" applyFont="1" applyFill="1" applyBorder="1"/>
    <xf numFmtId="0" fontId="7" fillId="3" borderId="16" xfId="0" applyFont="1" applyFill="1" applyBorder="1" applyAlignment="1">
      <alignment wrapText="1"/>
    </xf>
    <xf numFmtId="1" fontId="7" fillId="0" borderId="1" xfId="0" applyNumberFormat="1" applyFont="1" applyBorder="1" applyAlignment="1">
      <alignment horizontal="center"/>
    </xf>
    <xf numFmtId="0" fontId="7" fillId="3" borderId="17" xfId="0" applyFont="1" applyFill="1" applyBorder="1" applyAlignment="1">
      <alignment wrapText="1"/>
    </xf>
    <xf numFmtId="0" fontId="8" fillId="5" borderId="15" xfId="0" applyFont="1" applyFill="1" applyBorder="1"/>
    <xf numFmtId="0" fontId="4" fillId="3" borderId="18" xfId="0" applyFont="1" applyFill="1" applyBorder="1" applyAlignment="1">
      <alignment wrapText="1"/>
    </xf>
    <xf numFmtId="0" fontId="4" fillId="3" borderId="16" xfId="0" applyFont="1" applyFill="1" applyBorder="1" applyAlignment="1">
      <alignment wrapText="1"/>
    </xf>
    <xf numFmtId="0" fontId="4" fillId="3" borderId="16" xfId="0" applyFont="1" applyFill="1" applyBorder="1"/>
    <xf numFmtId="0" fontId="7" fillId="3" borderId="4" xfId="0" applyFont="1" applyFill="1" applyBorder="1" applyAlignment="1">
      <alignment horizontal="left" wrapText="1"/>
    </xf>
    <xf numFmtId="1" fontId="7" fillId="0" borderId="23" xfId="0" applyNumberFormat="1" applyFont="1" applyBorder="1" applyAlignment="1">
      <alignment horizontal="center"/>
    </xf>
    <xf numFmtId="1" fontId="7" fillId="0" borderId="25" xfId="0" applyNumberFormat="1" applyFont="1" applyBorder="1" applyAlignment="1">
      <alignment horizontal="center"/>
    </xf>
    <xf numFmtId="1" fontId="7" fillId="0" borderId="4" xfId="0" applyNumberFormat="1" applyFont="1" applyBorder="1" applyAlignment="1">
      <alignment horizontal="center"/>
    </xf>
    <xf numFmtId="1" fontId="7" fillId="0" borderId="16" xfId="0" applyNumberFormat="1" applyFont="1" applyBorder="1" applyAlignment="1">
      <alignment horizontal="center"/>
    </xf>
    <xf numFmtId="1" fontId="7" fillId="0" borderId="17" xfId="0" applyNumberFormat="1" applyFont="1" applyBorder="1" applyAlignment="1">
      <alignment horizontal="center"/>
    </xf>
    <xf numFmtId="0" fontId="4" fillId="3" borderId="17" xfId="0" applyFont="1" applyFill="1" applyBorder="1"/>
    <xf numFmtId="1" fontId="9" fillId="4" borderId="15"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20" xfId="0" applyFont="1" applyFill="1" applyBorder="1" applyAlignment="1">
      <alignment horizontal="center"/>
    </xf>
    <xf numFmtId="9" fontId="7" fillId="0" borderId="27" xfId="0" applyNumberFormat="1" applyFont="1" applyBorder="1" applyAlignment="1">
      <alignment horizontal="center"/>
    </xf>
    <xf numFmtId="9" fontId="7" fillId="0" borderId="22"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7" fillId="0" borderId="0" xfId="0" applyFont="1" applyAlignment="1">
      <alignment horizontal="right"/>
    </xf>
    <xf numFmtId="1" fontId="7" fillId="0" borderId="0" xfId="0" applyNumberFormat="1" applyFont="1" applyAlignment="1">
      <alignment horizontal="left"/>
    </xf>
    <xf numFmtId="0" fontId="6" fillId="4" borderId="19" xfId="0" applyFont="1" applyFill="1" applyBorder="1" applyAlignment="1">
      <alignment horizontal="center"/>
    </xf>
    <xf numFmtId="1" fontId="10" fillId="2" borderId="20"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4" fillId="0" borderId="6" xfId="0" applyFont="1" applyBorder="1"/>
    <xf numFmtId="0" fontId="15" fillId="4" borderId="7" xfId="0" applyFont="1" applyFill="1" applyBorder="1" applyAlignment="1">
      <alignment wrapText="1"/>
    </xf>
    <xf numFmtId="0" fontId="15" fillId="4" borderId="1" xfId="0" applyFont="1" applyFill="1" applyBorder="1" applyAlignment="1">
      <alignment wrapText="1"/>
    </xf>
    <xf numFmtId="0" fontId="15" fillId="4" borderId="8"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8" xfId="0" applyFont="1" applyFill="1" applyBorder="1" applyAlignment="1">
      <alignment wrapText="1"/>
    </xf>
    <xf numFmtId="0" fontId="19" fillId="5" borderId="10" xfId="0" applyFont="1" applyFill="1" applyBorder="1" applyAlignment="1">
      <alignment horizontal="center" wrapText="1"/>
    </xf>
    <xf numFmtId="0" fontId="19" fillId="5" borderId="9" xfId="0" applyFont="1" applyFill="1" applyBorder="1" applyAlignment="1">
      <alignment horizontal="center" wrapText="1"/>
    </xf>
    <xf numFmtId="0" fontId="18" fillId="6" borderId="9" xfId="0" applyFont="1" applyFill="1" applyBorder="1"/>
    <xf numFmtId="0" fontId="18" fillId="0" borderId="9" xfId="0" applyFont="1" applyBorder="1"/>
    <xf numFmtId="164" fontId="18" fillId="0" borderId="9" xfId="0" applyNumberFormat="1" applyFont="1" applyBorder="1"/>
    <xf numFmtId="165" fontId="18" fillId="0" borderId="9" xfId="1" applyNumberFormat="1" applyFont="1" applyBorder="1"/>
    <xf numFmtId="0" fontId="4" fillId="0" borderId="9" xfId="0" applyFont="1" applyBorder="1"/>
    <xf numFmtId="10" fontId="4" fillId="0" borderId="0" xfId="0" applyNumberFormat="1" applyFont="1" applyAlignment="1">
      <alignment horizontal="right"/>
    </xf>
    <xf numFmtId="1" fontId="7" fillId="0" borderId="21" xfId="0" applyNumberFormat="1" applyFont="1" applyBorder="1" applyAlignment="1">
      <alignment horizontal="center"/>
    </xf>
    <xf numFmtId="1" fontId="7" fillId="0" borderId="22" xfId="0" applyNumberFormat="1" applyFont="1" applyBorder="1" applyAlignment="1">
      <alignment horizontal="center"/>
    </xf>
    <xf numFmtId="1" fontId="9" fillId="0" borderId="0" xfId="0" applyNumberFormat="1" applyFont="1" applyAlignment="1">
      <alignment horizontal="center"/>
    </xf>
    <xf numFmtId="0" fontId="8" fillId="5" borderId="26" xfId="0" applyFont="1" applyFill="1" applyBorder="1" applyAlignment="1">
      <alignment horizontal="center"/>
    </xf>
    <xf numFmtId="1" fontId="9" fillId="4" borderId="19" xfId="0" applyNumberFormat="1" applyFont="1" applyFill="1" applyBorder="1" applyAlignment="1">
      <alignment horizontal="center" wrapText="1"/>
    </xf>
    <xf numFmtId="1" fontId="10" fillId="5" borderId="28" xfId="0" applyNumberFormat="1" applyFont="1" applyFill="1" applyBorder="1" applyAlignment="1">
      <alignment horizontal="center" wrapText="1"/>
    </xf>
    <xf numFmtId="1" fontId="10" fillId="5" borderId="26" xfId="0" applyNumberFormat="1" applyFont="1" applyFill="1" applyBorder="1" applyAlignment="1">
      <alignment horizontal="center" wrapText="1"/>
    </xf>
    <xf numFmtId="9" fontId="7" fillId="0" borderId="20" xfId="0" applyNumberFormat="1" applyFont="1" applyBorder="1" applyAlignment="1">
      <alignment horizontal="center"/>
    </xf>
    <xf numFmtId="9" fontId="7" fillId="0" borderId="21" xfId="0" applyNumberFormat="1" applyFont="1" applyBorder="1" applyAlignment="1">
      <alignment horizontal="center"/>
    </xf>
    <xf numFmtId="14" fontId="18" fillId="0" borderId="9" xfId="0" applyNumberFormat="1" applyFont="1" applyBorder="1"/>
    <xf numFmtId="0" fontId="7" fillId="3" borderId="20" xfId="0" applyFont="1" applyFill="1" applyBorder="1" applyAlignment="1">
      <alignment horizontal="center" wrapText="1"/>
    </xf>
    <xf numFmtId="0" fontId="7" fillId="3" borderId="22" xfId="0" applyFont="1" applyFill="1" applyBorder="1" applyAlignment="1">
      <alignment horizontal="center" wrapText="1"/>
    </xf>
    <xf numFmtId="0" fontId="7" fillId="3" borderId="16" xfId="0" applyFont="1" applyFill="1" applyBorder="1" applyAlignment="1">
      <alignment horizontal="center" wrapText="1"/>
    </xf>
    <xf numFmtId="0" fontId="7" fillId="3" borderId="17" xfId="0" applyFont="1" applyFill="1" applyBorder="1" applyAlignment="1">
      <alignment horizontal="center" wrapText="1"/>
    </xf>
    <xf numFmtId="0" fontId="13" fillId="0" borderId="0" xfId="0" applyFont="1" applyAlignment="1">
      <alignment wrapText="1"/>
    </xf>
    <xf numFmtId="10" fontId="7" fillId="0" borderId="23" xfId="0" applyNumberFormat="1" applyFont="1" applyBorder="1" applyAlignment="1">
      <alignment horizontal="center"/>
    </xf>
    <xf numFmtId="10" fontId="7" fillId="0" borderId="25" xfId="0" applyNumberFormat="1" applyFont="1" applyBorder="1" applyAlignment="1">
      <alignment horizontal="center"/>
    </xf>
    <xf numFmtId="0" fontId="7" fillId="3" borderId="21" xfId="0" applyFont="1" applyFill="1" applyBorder="1" applyAlignment="1">
      <alignment horizontal="center" vertical="center" wrapText="1"/>
    </xf>
    <xf numFmtId="1" fontId="7" fillId="0" borderId="24" xfId="0" applyNumberFormat="1" applyFont="1" applyBorder="1" applyAlignment="1">
      <alignment horizontal="center" vertical="center"/>
    </xf>
    <xf numFmtId="10" fontId="7" fillId="0" borderId="24" xfId="0" applyNumberFormat="1" applyFont="1" applyBorder="1" applyAlignment="1">
      <alignment horizontal="center" vertical="center"/>
    </xf>
    <xf numFmtId="0" fontId="0" fillId="3" borderId="0" xfId="0" applyFill="1"/>
    <xf numFmtId="0" fontId="26" fillId="3" borderId="0" xfId="0" applyFont="1" applyFill="1" applyAlignment="1">
      <alignment vertical="top" wrapText="1"/>
    </xf>
    <xf numFmtId="0" fontId="27" fillId="3" borderId="0" xfId="0" applyFont="1" applyFill="1" applyAlignment="1">
      <alignment vertical="top" wrapText="1"/>
    </xf>
    <xf numFmtId="0" fontId="28" fillId="3" borderId="0" xfId="0" applyFont="1" applyFill="1" applyAlignment="1">
      <alignment vertical="center"/>
    </xf>
    <xf numFmtId="0" fontId="29" fillId="3" borderId="0" xfId="0" applyFont="1" applyFill="1" applyAlignment="1">
      <alignment vertical="top"/>
    </xf>
    <xf numFmtId="0" fontId="30" fillId="3" borderId="0" xfId="0" applyFont="1" applyFill="1" applyAlignment="1">
      <alignment vertical="center"/>
    </xf>
    <xf numFmtId="0" fontId="26" fillId="3" borderId="0" xfId="0" applyFont="1" applyFill="1" applyAlignment="1">
      <alignment horizontal="left" vertical="top" wrapText="1"/>
    </xf>
    <xf numFmtId="0" fontId="29" fillId="3" borderId="0" xfId="0" applyFont="1" applyFill="1" applyAlignment="1">
      <alignment horizontal="left" vertical="top"/>
    </xf>
    <xf numFmtId="0" fontId="0" fillId="3" borderId="28" xfId="0" applyFill="1" applyBorder="1" applyAlignment="1">
      <alignment vertical="center"/>
    </xf>
    <xf numFmtId="0" fontId="0" fillId="3" borderId="5" xfId="0" applyFill="1" applyBorder="1"/>
    <xf numFmtId="0" fontId="0" fillId="3" borderId="29" xfId="0" applyFill="1" applyBorder="1"/>
    <xf numFmtId="0" fontId="0" fillId="3" borderId="30" xfId="0" applyFill="1" applyBorder="1" applyAlignment="1">
      <alignment vertical="center"/>
    </xf>
    <xf numFmtId="0" fontId="0" fillId="3" borderId="31" xfId="0" applyFill="1" applyBorder="1"/>
    <xf numFmtId="0" fontId="24" fillId="3" borderId="30" xfId="0" applyFont="1" applyFill="1" applyBorder="1" applyAlignment="1">
      <alignment vertical="center"/>
    </xf>
    <xf numFmtId="0" fontId="0" fillId="3" borderId="30" xfId="0" applyFill="1" applyBorder="1"/>
    <xf numFmtId="0" fontId="25" fillId="3" borderId="30" xfId="0" applyFont="1" applyFill="1" applyBorder="1" applyAlignment="1">
      <alignment vertical="center"/>
    </xf>
    <xf numFmtId="0" fontId="26" fillId="3" borderId="31" xfId="0" applyFont="1" applyFill="1" applyBorder="1" applyAlignment="1">
      <alignment vertical="top" wrapText="1"/>
    </xf>
    <xf numFmtId="0" fontId="27" fillId="3" borderId="31" xfId="0" applyFont="1" applyFill="1" applyBorder="1" applyAlignment="1">
      <alignment vertical="top" wrapText="1"/>
    </xf>
    <xf numFmtId="0" fontId="29"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32" fillId="0" borderId="0" xfId="0" applyFont="1"/>
    <xf numFmtId="0" fontId="32" fillId="3" borderId="0" xfId="0" applyFont="1" applyFill="1"/>
    <xf numFmtId="0" fontId="32" fillId="3" borderId="0" xfId="0" applyFont="1" applyFill="1" applyAlignment="1">
      <alignment wrapText="1"/>
    </xf>
    <xf numFmtId="1" fontId="7" fillId="0" borderId="34" xfId="0" applyNumberFormat="1" applyFont="1" applyBorder="1" applyAlignment="1">
      <alignment horizontal="center"/>
    </xf>
    <xf numFmtId="0" fontId="16" fillId="5" borderId="7" xfId="0" applyFont="1" applyFill="1" applyBorder="1" applyAlignment="1"/>
    <xf numFmtId="0" fontId="11" fillId="5" borderId="1" xfId="0" applyFont="1" applyFill="1" applyBorder="1" applyAlignment="1"/>
    <xf numFmtId="0" fontId="18" fillId="7" borderId="11" xfId="0" applyFont="1" applyFill="1" applyBorder="1" applyAlignment="1">
      <alignment horizontal="center" wrapText="1"/>
    </xf>
    <xf numFmtId="0" fontId="18" fillId="7" borderId="10" xfId="0" applyFont="1" applyFill="1" applyBorder="1" applyAlignment="1">
      <alignment horizontal="center" wrapText="1"/>
    </xf>
    <xf numFmtId="0" fontId="7" fillId="3" borderId="18" xfId="0" applyFont="1" applyFill="1" applyBorder="1" applyAlignment="1">
      <alignment horizontal="center" wrapText="1"/>
    </xf>
    <xf numFmtId="1" fontId="7" fillId="0" borderId="18" xfId="0" applyNumberFormat="1" applyFont="1" applyBorder="1" applyAlignment="1">
      <alignment horizontal="center"/>
    </xf>
    <xf numFmtId="9" fontId="7" fillId="0" borderId="35" xfId="0" applyNumberFormat="1" applyFont="1" applyBorder="1" applyAlignment="1">
      <alignment horizontal="center"/>
    </xf>
    <xf numFmtId="0" fontId="26" fillId="3" borderId="0" xfId="0" applyFont="1" applyFill="1" applyAlignment="1">
      <alignment horizontal="left" vertical="top" wrapText="1"/>
    </xf>
    <xf numFmtId="0" fontId="31" fillId="3" borderId="0" xfId="0" applyFont="1" applyFill="1" applyAlignment="1">
      <alignment horizontal="left" vertical="top" wrapText="1"/>
    </xf>
    <xf numFmtId="0" fontId="29" fillId="3" borderId="0" xfId="0" applyFont="1" applyFill="1" applyAlignment="1">
      <alignment horizontal="left" vertical="top"/>
    </xf>
    <xf numFmtId="0" fontId="7"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22" fillId="0" borderId="0" xfId="2" applyFont="1" applyAlignment="1">
      <alignment wrapText="1"/>
    </xf>
    <xf numFmtId="0" fontId="13" fillId="0" borderId="0" xfId="0" applyFont="1" applyAlignment="1">
      <alignment horizontal="left" wrapText="1"/>
    </xf>
    <xf numFmtId="0" fontId="15" fillId="7" borderId="7" xfId="0" applyFont="1" applyFill="1" applyBorder="1" applyAlignment="1">
      <alignment horizontal="left"/>
    </xf>
    <xf numFmtId="0" fontId="15" fillId="7" borderId="1" xfId="0" applyFont="1" applyFill="1" applyBorder="1" applyAlignment="1">
      <alignment horizontal="left"/>
    </xf>
    <xf numFmtId="0" fontId="15" fillId="7" borderId="8" xfId="0" applyFont="1" applyFill="1" applyBorder="1" applyAlignment="1">
      <alignment horizontal="left"/>
    </xf>
    <xf numFmtId="0" fontId="19" fillId="2" borderId="9" xfId="0" applyFont="1" applyFill="1" applyBorder="1" applyAlignment="1">
      <alignment horizontal="center" wrapText="1"/>
    </xf>
    <xf numFmtId="0" fontId="19" fillId="2" borderId="11" xfId="0" applyFont="1" applyFill="1" applyBorder="1" applyAlignment="1">
      <alignment horizontal="center" wrapText="1"/>
    </xf>
    <xf numFmtId="0" fontId="19" fillId="2" borderId="10" xfId="0" applyFont="1" applyFill="1" applyBorder="1" applyAlignment="1">
      <alignment horizontal="center" wrapText="1"/>
    </xf>
    <xf numFmtId="0" fontId="16" fillId="2" borderId="7" xfId="0" applyFont="1" applyFill="1" applyBorder="1" applyAlignment="1">
      <alignment wrapText="1"/>
    </xf>
    <xf numFmtId="0" fontId="11" fillId="2" borderId="1" xfId="0" applyFont="1" applyFill="1" applyBorder="1" applyAlignment="1">
      <alignment wrapText="1"/>
    </xf>
    <xf numFmtId="0" fontId="11" fillId="2" borderId="8" xfId="0" applyFont="1" applyFill="1" applyBorder="1"/>
    <xf numFmtId="0" fontId="19" fillId="5" borderId="7" xfId="0" applyFont="1" applyFill="1" applyBorder="1" applyAlignment="1">
      <alignment horizontal="center" wrapText="1"/>
    </xf>
    <xf numFmtId="0" fontId="11" fillId="5" borderId="1" xfId="0" applyFont="1" applyFill="1" applyBorder="1" applyAlignment="1">
      <alignment horizontal="center" wrapText="1"/>
    </xf>
    <xf numFmtId="0" fontId="11" fillId="5" borderId="8" xfId="0" applyFont="1" applyFill="1" applyBorder="1" applyAlignment="1">
      <alignment horizontal="center" wrapText="1"/>
    </xf>
    <xf numFmtId="0" fontId="19" fillId="5" borderId="12" xfId="0" applyFont="1" applyFill="1" applyBorder="1" applyAlignment="1">
      <alignment horizontal="center" wrapText="1"/>
    </xf>
    <xf numFmtId="0" fontId="11" fillId="5" borderId="2" xfId="0" applyFont="1" applyFill="1" applyBorder="1" applyAlignment="1">
      <alignment horizontal="center" wrapText="1"/>
    </xf>
    <xf numFmtId="0" fontId="11" fillId="5" borderId="13" xfId="0" applyFont="1" applyFill="1" applyBorder="1" applyAlignment="1">
      <alignment horizontal="center" wrapText="1"/>
    </xf>
    <xf numFmtId="0" fontId="18" fillId="7" borderId="12" xfId="0" applyFont="1" applyFill="1" applyBorder="1" applyAlignment="1">
      <alignment horizontal="center" wrapText="1"/>
    </xf>
    <xf numFmtId="0" fontId="18" fillId="7" borderId="10" xfId="0" applyFont="1" applyFill="1" applyBorder="1" applyAlignment="1">
      <alignment horizontal="center" wrapText="1"/>
    </xf>
    <xf numFmtId="0" fontId="19" fillId="5" borderId="14" xfId="0" applyFont="1" applyFill="1" applyBorder="1" applyAlignment="1">
      <alignment horizontal="center" wrapText="1"/>
    </xf>
    <xf numFmtId="0" fontId="19" fillId="5" borderId="10" xfId="0" applyFont="1" applyFill="1" applyBorder="1" applyAlignment="1">
      <alignment horizontal="center" wrapText="1"/>
    </xf>
    <xf numFmtId="0" fontId="17" fillId="4" borderId="11" xfId="0" applyFont="1" applyFill="1" applyBorder="1" applyAlignment="1">
      <alignment horizontal="center" wrapText="1"/>
    </xf>
    <xf numFmtId="0" fontId="17" fillId="4" borderId="10" xfId="0" applyFont="1" applyFill="1" applyBorder="1" applyAlignment="1">
      <alignment horizontal="center" wrapText="1"/>
    </xf>
    <xf numFmtId="0" fontId="15" fillId="6" borderId="11" xfId="0" applyFont="1" applyFill="1" applyBorder="1" applyAlignment="1">
      <alignment horizontal="center"/>
    </xf>
    <xf numFmtId="0" fontId="15" fillId="6" borderId="10" xfId="0" applyFont="1" applyFill="1" applyBorder="1" applyAlignment="1">
      <alignment horizontal="center"/>
    </xf>
    <xf numFmtId="0" fontId="18" fillId="7" borderId="11" xfId="0" applyFont="1" applyFill="1" applyBorder="1" applyAlignment="1">
      <alignment horizontal="center" wrapText="1"/>
    </xf>
    <xf numFmtId="0" fontId="18" fillId="7" borderId="9"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9.3708678216000402E-2"/>
          <c:y val="0.10237412463180094"/>
          <c:w val="0.89072355445225015"/>
          <c:h val="0.55276438698437802"/>
        </c:manualLayout>
      </c:layout>
      <c:barChart>
        <c:barDir val="col"/>
        <c:grouping val="clustered"/>
        <c:varyColors val="0"/>
        <c:ser>
          <c:idx val="0"/>
          <c:order val="0"/>
          <c:spPr>
            <a:solidFill>
              <a:srgbClr val="18646E"/>
            </a:solidFill>
          </c:spPr>
          <c:invertIfNegative val="0"/>
          <c:cat>
            <c:strRef>
              <c:f>Summary!$F$16:$F$22</c:f>
              <c:strCache>
                <c:ptCount val="7"/>
                <c:pt idx="0">
                  <c:v>Incidence of parastomal hernia according to the patient at 1 year</c:v>
                </c:pt>
                <c:pt idx="1">
                  <c:v>Quality of life score at 1 year</c:v>
                </c:pt>
                <c:pt idx="2">
                  <c:v>Incidence of parastomal hernia according to the patient at 2 years</c:v>
                </c:pt>
                <c:pt idx="3">
                  <c:v>Quality of life score at 2 years</c:v>
                </c:pt>
                <c:pt idx="4">
                  <c:v>Incidence of parastomal hernia according to the patient at 3 years</c:v>
                </c:pt>
                <c:pt idx="5">
                  <c:v>Quality of life score at 3 years</c:v>
                </c:pt>
                <c:pt idx="6">
                  <c:v>Other outcome measure of benefit</c:v>
                </c:pt>
              </c:strCache>
            </c:strRef>
          </c:cat>
          <c:val>
            <c:numRef>
              <c:f>Summary!$F$16:$F$22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CC8-42BF-965F-1F0AA5F3D48E}"/>
            </c:ext>
          </c:extLst>
        </c:ser>
        <c:dLbls>
          <c:showLegendKey val="0"/>
          <c:showVal val="0"/>
          <c:showCatName val="0"/>
          <c:showSerName val="0"/>
          <c:showPercent val="0"/>
          <c:showBubbleSize val="0"/>
        </c:dLbls>
        <c:gapWidth val="78"/>
        <c:overlap val="100"/>
        <c:axId val="483662728"/>
        <c:axId val="483664688"/>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Summary!$C$16:$C$22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CC8-42BF-965F-1F0AA5F3D48E}"/>
            </c:ext>
          </c:extLst>
        </c:ser>
        <c:dLbls>
          <c:showLegendKey val="0"/>
          <c:showVal val="0"/>
          <c:showCatName val="0"/>
          <c:showSerName val="0"/>
          <c:showPercent val="0"/>
          <c:showBubbleSize val="0"/>
        </c:dLbls>
        <c:gapWidth val="0"/>
        <c:overlap val="100"/>
        <c:axId val="483666648"/>
        <c:axId val="483665080"/>
      </c:barChart>
      <c:catAx>
        <c:axId val="4836627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483664688"/>
        <c:crosses val="autoZero"/>
        <c:auto val="1"/>
        <c:lblAlgn val="ctr"/>
        <c:lblOffset val="100"/>
        <c:tickLblSkip val="1"/>
        <c:noMultiLvlLbl val="0"/>
      </c:catAx>
      <c:valAx>
        <c:axId val="483664688"/>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483662728"/>
        <c:crosses val="autoZero"/>
        <c:crossBetween val="between"/>
      </c:valAx>
      <c:catAx>
        <c:axId val="483666648"/>
        <c:scaling>
          <c:orientation val="minMax"/>
        </c:scaling>
        <c:delete val="1"/>
        <c:axPos val="b"/>
        <c:majorTickMark val="out"/>
        <c:minorTickMark val="none"/>
        <c:tickLblPos val="nextTo"/>
        <c:crossAx val="483665080"/>
        <c:crosses val="autoZero"/>
        <c:auto val="1"/>
        <c:lblAlgn val="ctr"/>
        <c:lblOffset val="100"/>
        <c:noMultiLvlLbl val="0"/>
      </c:catAx>
      <c:valAx>
        <c:axId val="483665080"/>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48366664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9.3708678216000402E-2"/>
          <c:y val="0.10010429313075954"/>
          <c:w val="0.89072355445225015"/>
          <c:h val="0.5550343982332604"/>
        </c:manualLayout>
      </c:layout>
      <c:barChart>
        <c:barDir val="col"/>
        <c:grouping val="clustered"/>
        <c:varyColors val="0"/>
        <c:ser>
          <c:idx val="0"/>
          <c:order val="0"/>
          <c:spPr>
            <a:solidFill>
              <a:srgbClr val="00506A"/>
            </a:solidFill>
          </c:spPr>
          <c:invertIfNegative val="0"/>
          <c:dLbls>
            <c:dLbl>
              <c:idx val="0"/>
              <c:tx>
                <c:rich>
                  <a:bodyPr/>
                  <a:lstStyle/>
                  <a:p>
                    <a:fld id="{D8A2106D-BCAD-4B72-9C6D-7CCF0F7B15D5}"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C71-48AA-842E-CE35AC927750}"/>
                </c:ext>
              </c:extLst>
            </c:dLbl>
            <c:dLbl>
              <c:idx val="1"/>
              <c:tx>
                <c:rich>
                  <a:bodyPr/>
                  <a:lstStyle/>
                  <a:p>
                    <a:fld id="{252A3722-7C20-4560-8DE8-34CF792144E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A61B-44F3-9855-C38A4A308583}"/>
                </c:ext>
              </c:extLst>
            </c:dLbl>
            <c:dLbl>
              <c:idx val="2"/>
              <c:tx>
                <c:rich>
                  <a:bodyPr/>
                  <a:lstStyle/>
                  <a:p>
                    <a:fld id="{4650E41A-B4F7-4811-8B02-2DDC57363823}"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61B-44F3-9855-C38A4A308583}"/>
                </c:ext>
              </c:extLst>
            </c:dLbl>
            <c:dLbl>
              <c:idx val="3"/>
              <c:tx>
                <c:rich>
                  <a:bodyPr/>
                  <a:lstStyle/>
                  <a:p>
                    <a:fld id="{62DDC13B-4636-4E60-89F6-88FA21B8F98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61B-44F3-9855-C38A4A308583}"/>
                </c:ext>
              </c:extLst>
            </c:dLbl>
            <c:dLbl>
              <c:idx val="4"/>
              <c:tx>
                <c:rich>
                  <a:bodyPr/>
                  <a:lstStyle/>
                  <a:p>
                    <a:fld id="{40DD3BF7-F9BE-4FF9-BCD4-88DA191014B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61B-44F3-9855-C38A4A308583}"/>
                </c:ext>
              </c:extLst>
            </c:dLbl>
            <c:dLbl>
              <c:idx val="5"/>
              <c:tx>
                <c:rich>
                  <a:bodyPr/>
                  <a:lstStyle/>
                  <a:p>
                    <a:fld id="{8F49B381-64C6-466E-9B3E-E11A298E6A90}"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61B-44F3-9855-C38A4A308583}"/>
                </c:ext>
              </c:extLst>
            </c:dLbl>
            <c:dLbl>
              <c:idx val="6"/>
              <c:tx>
                <c:rich>
                  <a:bodyPr/>
                  <a:lstStyle/>
                  <a:p>
                    <a:fld id="{BC330CDA-37FD-43D1-A24F-5CDE069CD6B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61B-44F3-9855-C38A4A308583}"/>
                </c:ext>
              </c:extLst>
            </c:dLbl>
            <c:dLbl>
              <c:idx val="7"/>
              <c:tx>
                <c:rich>
                  <a:bodyPr/>
                  <a:lstStyle/>
                  <a:p>
                    <a:fld id="{A8BD9A07-FF38-4F19-B8EB-C73C6CC0120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61B-44F3-9855-C38A4A308583}"/>
                </c:ext>
              </c:extLst>
            </c:dLbl>
            <c:dLbl>
              <c:idx val="8"/>
              <c:tx>
                <c:rich>
                  <a:bodyPr/>
                  <a:lstStyle/>
                  <a:p>
                    <a:fld id="{8646B4E7-CCBC-4593-ACFF-D6AA010D081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61B-44F3-9855-C38A4A308583}"/>
                </c:ext>
              </c:extLst>
            </c:dLbl>
            <c:dLbl>
              <c:idx val="9"/>
              <c:tx>
                <c:rich>
                  <a:bodyPr/>
                  <a:lstStyle/>
                  <a:p>
                    <a:fld id="{B9ED0B7B-F61B-4405-B8D2-8D66CFEECCF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61B-44F3-9855-C38A4A308583}"/>
                </c:ext>
              </c:extLst>
            </c:dLbl>
            <c:dLbl>
              <c:idx val="10"/>
              <c:tx>
                <c:rich>
                  <a:bodyPr/>
                  <a:lstStyle/>
                  <a:p>
                    <a:fld id="{C7453F27-3EAB-4903-A166-423078E3FBA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61B-44F3-9855-C38A4A308583}"/>
                </c:ext>
              </c:extLst>
            </c:dLbl>
            <c:dLbl>
              <c:idx val="11"/>
              <c:tx>
                <c:rich>
                  <a:bodyPr/>
                  <a:lstStyle/>
                  <a:p>
                    <a:fld id="{32CFE078-242B-4067-BB84-AA9DEA9D270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61B-44F3-9855-C38A4A308583}"/>
                </c:ext>
              </c:extLst>
            </c:dLbl>
            <c:dLbl>
              <c:idx val="14"/>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71-48AA-842E-CE35AC927750}"/>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Summary!$F$28:$F$39</c:f>
              <c:strCache>
                <c:ptCount val="12"/>
                <c:pt idx="0">
                  <c:v>Fistulation at 6 months</c:v>
                </c:pt>
                <c:pt idx="1">
                  <c:v>Infection up to 1 year post procedure</c:v>
                </c:pt>
                <c:pt idx="2">
                  <c:v>Reoperation within 1 year post procedure</c:v>
                </c:pt>
                <c:pt idx="3">
                  <c:v>Site specific pain at 1 year</c:v>
                </c:pt>
                <c:pt idx="4">
                  <c:v>Fistulation at 1 year</c:v>
                </c:pt>
                <c:pt idx="5">
                  <c:v>Reoperation at 2 years</c:v>
                </c:pt>
                <c:pt idx="6">
                  <c:v>Site specific pain at 2 years</c:v>
                </c:pt>
                <c:pt idx="7">
                  <c:v>Fistulation at 2 years</c:v>
                </c:pt>
                <c:pt idx="8">
                  <c:v>Reoperation at 3 years</c:v>
                </c:pt>
                <c:pt idx="9">
                  <c:v>Site specific pain at 3 years</c:v>
                </c:pt>
                <c:pt idx="10">
                  <c:v>Fistulation at 3 years</c:v>
                </c:pt>
                <c:pt idx="11">
                  <c:v>Other adverse outcome</c:v>
                </c:pt>
              </c:strCache>
            </c:strRef>
          </c:cat>
          <c:val>
            <c:numRef>
              <c:f>Summary!$E$28:$E$39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5="http://schemas.microsoft.com/office/drawing/2012/chart" uri="{02D57815-91ED-43cb-92C2-25804820EDAC}">
              <c15:datalabelsRange>
                <c15:f>Summary!$C$28:$C$39</c15:f>
                <c15:dlblRangeCache>
                  <c:ptCount val="12"/>
                  <c:pt idx="0">
                    <c:v>0</c:v>
                  </c:pt>
                  <c:pt idx="1">
                    <c:v>0</c:v>
                  </c:pt>
                  <c:pt idx="2">
                    <c:v>0</c:v>
                  </c:pt>
                  <c:pt idx="3">
                    <c:v>0</c:v>
                  </c:pt>
                  <c:pt idx="4">
                    <c:v>0</c:v>
                  </c:pt>
                  <c:pt idx="5">
                    <c:v>0</c:v>
                  </c:pt>
                  <c:pt idx="6">
                    <c:v>0</c:v>
                  </c:pt>
                  <c:pt idx="7">
                    <c:v>0</c:v>
                  </c:pt>
                  <c:pt idx="8">
                    <c:v>0</c:v>
                  </c:pt>
                  <c:pt idx="9">
                    <c:v>0</c:v>
                  </c:pt>
                  <c:pt idx="10">
                    <c:v>0</c:v>
                  </c:pt>
                  <c:pt idx="11">
                    <c:v>0</c:v>
                  </c:pt>
                </c15:dlblRangeCache>
              </c15:datalabelsRange>
            </c:ext>
            <c:ext xmlns:c16="http://schemas.microsoft.com/office/drawing/2014/chart" uri="{C3380CC4-5D6E-409C-BE32-E72D297353CC}">
              <c16:uniqueId val="{00000013-4C71-48AA-842E-CE35AC927750}"/>
            </c:ext>
          </c:extLst>
        </c:ser>
        <c:dLbls>
          <c:showLegendKey val="0"/>
          <c:showVal val="0"/>
          <c:showCatName val="0"/>
          <c:showSerName val="0"/>
          <c:showPercent val="0"/>
          <c:showBubbleSize val="0"/>
        </c:dLbls>
        <c:gapWidth val="78"/>
        <c:overlap val="100"/>
        <c:axId val="483659200"/>
        <c:axId val="483643520"/>
      </c:barChart>
      <c:barChart>
        <c:barDir val="col"/>
        <c:grouping val="clustered"/>
        <c:varyColors val="0"/>
        <c:ser>
          <c:idx val="2"/>
          <c:order val="2"/>
          <c:invertIfNegative val="0"/>
          <c:val>
            <c:numRef>
              <c:f>Summary!$B$28:$B$39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4-4C71-48AA-842E-CE35AC927750}"/>
            </c:ext>
          </c:extLst>
        </c:ser>
        <c:dLbls>
          <c:showLegendKey val="0"/>
          <c:showVal val="0"/>
          <c:showCatName val="0"/>
          <c:showSerName val="0"/>
          <c:showPercent val="0"/>
          <c:showBubbleSize val="0"/>
        </c:dLbls>
        <c:gapWidth val="0"/>
        <c:overlap val="100"/>
        <c:axId val="483663904"/>
        <c:axId val="483664296"/>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5-4C71-48AA-842E-CE35AC927750}"/>
                      </c:ext>
                    </c:extLst>
                  </c:dLbl>
                  <c:dLbl>
                    <c:idx val="1"/>
                    <c:tx>
                      <c:rich>
                        <a:bodyPr/>
                        <a:lstStyle/>
                        <a:p>
                          <a:fld id="{B58A3641-3AA1-46A8-AA6E-25D5D0C40CD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6-4C71-48AA-842E-CE35AC927750}"/>
                      </c:ext>
                    </c:extLst>
                  </c:dLbl>
                  <c:dLbl>
                    <c:idx val="2"/>
                    <c:tx>
                      <c:rich>
                        <a:bodyPr/>
                        <a:lstStyle/>
                        <a:p>
                          <a:fld id="{59EF36EA-928B-4E92-8130-B3B01A1D8E3D}"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7-4C71-48AA-842E-CE35AC927750}"/>
                      </c:ext>
                    </c:extLst>
                  </c:dLbl>
                  <c:dLbl>
                    <c:idx val="3"/>
                    <c:tx>
                      <c:rich>
                        <a:bodyPr/>
                        <a:lstStyle/>
                        <a:p>
                          <a:fld id="{CE3B8E35-CA5C-4EC8-9028-9BF48D9C853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8-4C71-48AA-842E-CE35AC927750}"/>
                      </c:ext>
                    </c:extLst>
                  </c:dLbl>
                  <c:dLbl>
                    <c:idx val="4"/>
                    <c:tx>
                      <c:rich>
                        <a:bodyPr/>
                        <a:lstStyle/>
                        <a:p>
                          <a:fld id="{0B388870-0D96-46D4-8CE1-D965222FB57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9-4C71-48AA-842E-CE35AC927750}"/>
                      </c:ext>
                    </c:extLst>
                  </c:dLbl>
                  <c:dLbl>
                    <c:idx val="5"/>
                    <c:tx>
                      <c:rich>
                        <a:bodyPr/>
                        <a:lstStyle/>
                        <a:p>
                          <a:fld id="{ECFDF839-341F-4534-A4E7-5881DEBB194C}"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A-4C71-48AA-842E-CE35AC927750}"/>
                      </c:ext>
                    </c:extLst>
                  </c:dLbl>
                  <c:dLbl>
                    <c:idx val="6"/>
                    <c:tx>
                      <c:rich>
                        <a:bodyPr/>
                        <a:lstStyle/>
                        <a:p>
                          <a:fld id="{7C27B0DF-D1F4-419E-B772-CD1877A53808}"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B-4C71-48AA-842E-CE35AC927750}"/>
                      </c:ext>
                    </c:extLst>
                  </c:dLbl>
                  <c:dLbl>
                    <c:idx val="7"/>
                    <c:tx>
                      <c:rich>
                        <a:bodyPr/>
                        <a:lstStyle/>
                        <a:p>
                          <a:fld id="{64000C9C-DBF6-47B5-A43E-70AE8374139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C-4C71-48AA-842E-CE35AC927750}"/>
                      </c:ext>
                    </c:extLst>
                  </c:dLbl>
                  <c:dLbl>
                    <c:idx val="8"/>
                    <c:tx>
                      <c:rich>
                        <a:bodyPr/>
                        <a:lstStyle/>
                        <a:p>
                          <a:fld id="{22C0B520-6824-49AB-930F-F0F3E700EE6A}"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 xmlns:c16="http://schemas.microsoft.com/office/drawing/2014/chart" uri="{C3380CC4-5D6E-409C-BE32-E72D297353CC}">
                        <c16:uniqueId val="{0000000D-A61B-44F3-9855-C38A4A308583}"/>
                      </c:ext>
                    </c:extLst>
                  </c:dLbl>
                  <c:dLbl>
                    <c:idx val="9"/>
                    <c:tx>
                      <c:rich>
                        <a:bodyPr/>
                        <a:lstStyle/>
                        <a:p>
                          <a:fld id="{FC88C48D-7482-4BBB-955F-4B63FCEB5DCE}"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 xmlns:c16="http://schemas.microsoft.com/office/drawing/2014/chart" uri="{C3380CC4-5D6E-409C-BE32-E72D297353CC}">
                        <c16:uniqueId val="{0000000E-A61B-44F3-9855-C38A4A308583}"/>
                      </c:ext>
                    </c:extLst>
                  </c:dLbl>
                  <c:dLbl>
                    <c:idx val="10"/>
                    <c:tx>
                      <c:rich>
                        <a:bodyPr/>
                        <a:lstStyle/>
                        <a:p>
                          <a:fld id="{949FC59B-AF70-49D9-BF3F-FDA6D6DFEAE4}"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 xmlns:c16="http://schemas.microsoft.com/office/drawing/2014/chart" uri="{C3380CC4-5D6E-409C-BE32-E72D297353CC}">
                        <c16:uniqueId val="{0000000F-A61B-44F3-9855-C38A4A308583}"/>
                      </c:ext>
                    </c:extLst>
                  </c:dLbl>
                  <c:dLbl>
                    <c:idx val="11"/>
                    <c:tx>
                      <c:rich>
                        <a:bodyPr/>
                        <a:lstStyle/>
                        <a:p>
                          <a:fld id="{858F03FF-B475-4F58-BC2D-2876B158B30F}"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 xmlns:c16="http://schemas.microsoft.com/office/drawing/2014/chart" uri="{C3380CC4-5D6E-409C-BE32-E72D297353CC}">
                        <c16:uniqueId val="{00000010-A61B-44F3-9855-C38A4A308583}"/>
                      </c:ext>
                    </c:extLst>
                  </c:dLbl>
                  <c:dLbl>
                    <c:idx val="14"/>
                    <c:tx>
                      <c:rich>
                        <a:bodyPr/>
                        <a:lstStyle/>
                        <a:p>
                          <a:endParaRPr lang="en-GB"/>
                        </a:p>
                      </c:rich>
                    </c:tx>
                    <c:dLblPos val="inBase"/>
                    <c:showLegendKey val="0"/>
                    <c:showVal val="0"/>
                    <c:showCatName val="0"/>
                    <c:showSerName val="0"/>
                    <c:showPercent val="0"/>
                    <c:showBubbleSize val="0"/>
                    <c:extLst>
                      <c:ext uri="{CE6537A1-D6FC-4f65-9D91-7224C49458BB}"/>
                      <c:ext xmlns:c16="http://schemas.microsoft.com/office/drawing/2014/chart" uri="{C3380CC4-5D6E-409C-BE32-E72D297353CC}">
                        <c16:uniqueId val="{00000023-4C71-48AA-842E-CE35AC92775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Summary!$C$28:$C$39</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uri="{02D57815-91ED-43cb-92C2-25804820EDAC}">
                    <c15:datalabelsRange>
                      <c15:f>Summary!$C$28:$C$39</c15:f>
                      <c15:dlblRangeCache>
                        <c:ptCount val="12"/>
                        <c:pt idx="0">
                          <c:v>0</c:v>
                        </c:pt>
                        <c:pt idx="1">
                          <c:v>0</c:v>
                        </c:pt>
                        <c:pt idx="2">
                          <c:v>0</c:v>
                        </c:pt>
                        <c:pt idx="3">
                          <c:v>0</c:v>
                        </c:pt>
                        <c:pt idx="4">
                          <c:v>0</c:v>
                        </c:pt>
                        <c:pt idx="5">
                          <c:v>0</c:v>
                        </c:pt>
                        <c:pt idx="6">
                          <c:v>0</c:v>
                        </c:pt>
                        <c:pt idx="7">
                          <c:v>0</c:v>
                        </c:pt>
                        <c:pt idx="8">
                          <c:v>0</c:v>
                        </c:pt>
                        <c:pt idx="9">
                          <c:v>0</c:v>
                        </c:pt>
                        <c:pt idx="10">
                          <c:v>0</c:v>
                        </c:pt>
                        <c:pt idx="11">
                          <c:v>0</c:v>
                        </c:pt>
                      </c15:dlblRangeCache>
                    </c15:datalabelsRange>
                  </c:ext>
                  <c:ext xmlns:c16="http://schemas.microsoft.com/office/drawing/2014/chart" uri="{C3380CC4-5D6E-409C-BE32-E72D297353CC}">
                    <c16:uniqueId val="{00000028-4C71-48AA-842E-CE35AC927750}"/>
                  </c:ext>
                </c:extLst>
              </c15:ser>
            </c15:filteredBarSeries>
          </c:ext>
        </c:extLst>
      </c:barChart>
      <c:catAx>
        <c:axId val="4836592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483643520"/>
        <c:crosses val="autoZero"/>
        <c:auto val="1"/>
        <c:lblAlgn val="ctr"/>
        <c:lblOffset val="100"/>
        <c:tickLblSkip val="1"/>
        <c:noMultiLvlLbl val="0"/>
      </c:catAx>
      <c:valAx>
        <c:axId val="483643520"/>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483659200"/>
        <c:crosses val="autoZero"/>
        <c:crossBetween val="between"/>
      </c:valAx>
      <c:catAx>
        <c:axId val="483663904"/>
        <c:scaling>
          <c:orientation val="minMax"/>
        </c:scaling>
        <c:delete val="1"/>
        <c:axPos val="b"/>
        <c:majorTickMark val="out"/>
        <c:minorTickMark val="none"/>
        <c:tickLblPos val="nextTo"/>
        <c:crossAx val="483664296"/>
        <c:crosses val="autoZero"/>
        <c:auto val="1"/>
        <c:lblAlgn val="ctr"/>
        <c:lblOffset val="100"/>
        <c:noMultiLvlLbl val="0"/>
      </c:catAx>
      <c:valAx>
        <c:axId val="483664296"/>
        <c:scaling>
          <c:orientation val="minMax"/>
          <c:max val="3"/>
        </c:scaling>
        <c:delete val="1"/>
        <c:axPos val="r"/>
        <c:numFmt formatCode="General" sourceLinked="1"/>
        <c:majorTickMark val="out"/>
        <c:minorTickMark val="none"/>
        <c:tickLblPos val="nextTo"/>
        <c:crossAx val="48366390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9525</xdr:colOff>
      <xdr:row>5</xdr:row>
      <xdr:rowOff>76201</xdr:rowOff>
    </xdr:from>
    <xdr:to>
      <xdr:col>10</xdr:col>
      <xdr:colOff>419100</xdr:colOff>
      <xdr:row>7</xdr:row>
      <xdr:rowOff>1</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485775" y="1076326"/>
          <a:ext cx="5286375" cy="45720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1</xdr:col>
      <xdr:colOff>19050</xdr:colOff>
      <xdr:row>17</xdr:row>
      <xdr:rowOff>276224</xdr:rowOff>
    </xdr:from>
    <xdr:ext cx="6257925" cy="561975"/>
    <xdr:pic>
      <xdr:nvPicPr>
        <xdr:cNvPr id="4" name="Picture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a:srcRect r="19074"/>
        <a:stretch/>
      </xdr:blipFill>
      <xdr:spPr bwMode="auto">
        <a:xfrm>
          <a:off x="495300" y="6305549"/>
          <a:ext cx="6257925" cy="561975"/>
        </a:xfrm>
        <a:prstGeom prst="rect">
          <a:avLst/>
        </a:prstGeom>
        <a:noFill/>
      </xdr:spPr>
    </xdr:pic>
    <xdr:clientData/>
  </xdr:oneCellAnchor>
  <xdr:twoCellAnchor editAs="oneCell">
    <xdr:from>
      <xdr:col>1</xdr:col>
      <xdr:colOff>323849</xdr:colOff>
      <xdr:row>2</xdr:row>
      <xdr:rowOff>102777</xdr:rowOff>
    </xdr:from>
    <xdr:to>
      <xdr:col>8</xdr:col>
      <xdr:colOff>174047</xdr:colOff>
      <xdr:row>5</xdr:row>
      <xdr:rowOff>1904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099" y="493302"/>
          <a:ext cx="39840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41</xdr:row>
      <xdr:rowOff>180975</xdr:rowOff>
    </xdr:from>
    <xdr:to>
      <xdr:col>5</xdr:col>
      <xdr:colOff>47625</xdr:colOff>
      <xdr:row>64</xdr:row>
      <xdr:rowOff>47625</xdr:rowOff>
    </xdr:to>
    <xdr:graphicFrame macro="">
      <xdr:nvGraphicFramePr>
        <xdr:cNvPr id="9227" name="Chart 3">
          <a:extLst>
            <a:ext uri="{FF2B5EF4-FFF2-40B4-BE49-F238E27FC236}">
              <a16:creationId xmlns:a16="http://schemas.microsoft.com/office/drawing/2014/main" id="{00000000-0008-0000-0200-00000B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63</xdr:row>
      <xdr:rowOff>116633</xdr:rowOff>
    </xdr:from>
    <xdr:to>
      <xdr:col>5</xdr:col>
      <xdr:colOff>1352938</xdr:colOff>
      <xdr:row>83</xdr:row>
      <xdr:rowOff>614265</xdr:rowOff>
    </xdr:to>
    <xdr:graphicFrame macro="">
      <xdr:nvGraphicFramePr>
        <xdr:cNvPr id="9228" name="Chart 7">
          <a:extLst>
            <a:ext uri="{FF2B5EF4-FFF2-40B4-BE49-F238E27FC236}">
              <a16:creationId xmlns:a16="http://schemas.microsoft.com/office/drawing/2014/main" id="{00000000-0008-0000-0200-00000C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B5" sqref="B5"/>
    </sheetView>
  </sheetViews>
  <sheetFormatPr defaultRowHeight="15" x14ac:dyDescent="0.25"/>
  <cols>
    <col min="1" max="1" width="29.5703125" customWidth="1"/>
    <col min="2" max="2" width="29.7109375" customWidth="1"/>
  </cols>
  <sheetData>
    <row r="2" spans="1:4" x14ac:dyDescent="0.25">
      <c r="A2" t="s">
        <v>13</v>
      </c>
      <c r="B2" t="s">
        <v>50</v>
      </c>
    </row>
    <row r="3" spans="1:4" x14ac:dyDescent="0.25">
      <c r="A3" t="s">
        <v>14</v>
      </c>
      <c r="B3" t="s">
        <v>50</v>
      </c>
    </row>
    <row r="4" spans="1:4" x14ac:dyDescent="0.25">
      <c r="A4" t="s">
        <v>15</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29"/>
  <sheetViews>
    <sheetView showGridLines="0" tabSelected="1" topLeftCell="B2" zoomScale="80" zoomScaleNormal="80" workbookViewId="0"/>
  </sheetViews>
  <sheetFormatPr defaultColWidth="9.140625" defaultRowHeight="15" x14ac:dyDescent="0.25"/>
  <cols>
    <col min="1" max="2" width="7.140625" customWidth="1"/>
    <col min="11" max="12" width="7.140625" customWidth="1"/>
  </cols>
  <sheetData>
    <row r="1" spans="2:13" ht="15.75" thickBot="1" x14ac:dyDescent="0.3"/>
    <row r="2" spans="2:13" x14ac:dyDescent="0.25">
      <c r="B2" s="85"/>
      <c r="C2" s="86"/>
      <c r="D2" s="86"/>
      <c r="E2" s="86"/>
      <c r="F2" s="86"/>
      <c r="G2" s="86"/>
      <c r="H2" s="86"/>
      <c r="I2" s="86"/>
      <c r="J2" s="86"/>
      <c r="K2" s="86"/>
      <c r="L2" s="87"/>
      <c r="M2" s="77"/>
    </row>
    <row r="3" spans="2:13" x14ac:dyDescent="0.25">
      <c r="B3" s="88"/>
      <c r="C3" s="77"/>
      <c r="D3" s="77"/>
      <c r="E3" s="77"/>
      <c r="F3" s="77"/>
      <c r="G3" s="77"/>
      <c r="H3" s="77"/>
      <c r="I3" s="77"/>
      <c r="J3" s="77"/>
      <c r="K3" s="77"/>
      <c r="L3" s="89"/>
      <c r="M3" s="77"/>
    </row>
    <row r="4" spans="2:13" ht="27" x14ac:dyDescent="0.25">
      <c r="B4" s="90"/>
      <c r="C4" s="77"/>
      <c r="D4" s="77"/>
      <c r="E4" s="77"/>
      <c r="F4" s="77"/>
      <c r="G4" s="77"/>
      <c r="H4" s="77"/>
      <c r="I4" s="77"/>
      <c r="J4" s="77"/>
      <c r="K4" s="77"/>
      <c r="L4" s="89"/>
      <c r="M4" s="77"/>
    </row>
    <row r="5" spans="2:13" ht="21.75" customHeight="1" x14ac:dyDescent="0.25">
      <c r="B5" s="91"/>
      <c r="C5" s="77"/>
      <c r="D5" s="77"/>
      <c r="E5" s="77"/>
      <c r="F5" s="77"/>
      <c r="G5" s="77"/>
      <c r="H5" s="77"/>
      <c r="I5" s="77"/>
      <c r="J5" s="77"/>
      <c r="K5" s="77"/>
      <c r="L5" s="89"/>
      <c r="M5" s="77"/>
    </row>
    <row r="6" spans="2:13" ht="27" x14ac:dyDescent="0.25">
      <c r="B6" s="92"/>
      <c r="C6" s="77"/>
      <c r="D6" s="77"/>
      <c r="E6" s="77"/>
      <c r="F6" s="77"/>
      <c r="G6" s="77"/>
      <c r="H6" s="77"/>
      <c r="I6" s="77"/>
      <c r="J6" s="77"/>
      <c r="K6" s="77"/>
      <c r="L6" s="89"/>
      <c r="M6" s="77"/>
    </row>
    <row r="7" spans="2:13" x14ac:dyDescent="0.25">
      <c r="B7" s="91"/>
      <c r="C7" s="77"/>
      <c r="D7" s="77"/>
      <c r="E7" s="77"/>
      <c r="F7" s="77"/>
      <c r="G7" s="77"/>
      <c r="H7" s="77"/>
      <c r="I7" s="77"/>
      <c r="J7" s="77"/>
      <c r="K7" s="77"/>
      <c r="L7" s="89"/>
      <c r="M7" s="77"/>
    </row>
    <row r="8" spans="2:13" ht="22.5" customHeight="1" x14ac:dyDescent="0.25">
      <c r="B8" s="91"/>
      <c r="C8" s="77"/>
      <c r="D8" s="77"/>
      <c r="E8" s="77"/>
      <c r="F8" s="77"/>
      <c r="G8" s="77"/>
      <c r="H8" s="77"/>
      <c r="I8" s="77"/>
      <c r="J8" s="77"/>
      <c r="K8" s="77"/>
      <c r="L8" s="89"/>
      <c r="M8" s="77"/>
    </row>
    <row r="9" spans="2:13" ht="30" x14ac:dyDescent="0.25">
      <c r="B9" s="91"/>
      <c r="C9" s="110" t="s">
        <v>27</v>
      </c>
      <c r="D9" s="110"/>
      <c r="E9" s="110"/>
      <c r="F9" s="110"/>
      <c r="G9" s="110"/>
      <c r="H9" s="110"/>
      <c r="I9" s="110"/>
      <c r="J9" s="77"/>
      <c r="K9" s="77"/>
      <c r="L9" s="89"/>
      <c r="M9" s="77"/>
    </row>
    <row r="10" spans="2:13" ht="13.5" customHeight="1" x14ac:dyDescent="0.25">
      <c r="B10" s="91"/>
      <c r="C10" s="83"/>
      <c r="D10" s="83"/>
      <c r="E10" s="83"/>
      <c r="F10" s="83"/>
      <c r="G10" s="83"/>
      <c r="H10" s="83"/>
      <c r="I10" s="83"/>
      <c r="J10" s="77"/>
      <c r="K10" s="77"/>
      <c r="L10" s="89"/>
      <c r="M10" s="77"/>
    </row>
    <row r="11" spans="2:13" ht="127.9" customHeight="1" x14ac:dyDescent="0.25">
      <c r="B11" s="91"/>
      <c r="C11" s="110" t="s">
        <v>84</v>
      </c>
      <c r="D11" s="110"/>
      <c r="E11" s="110"/>
      <c r="F11" s="110"/>
      <c r="G11" s="110"/>
      <c r="H11" s="110"/>
      <c r="I11" s="110"/>
      <c r="J11" s="110"/>
      <c r="K11" s="110"/>
      <c r="L11" s="93"/>
      <c r="M11" s="78"/>
    </row>
    <row r="12" spans="2:13" ht="15.6" customHeight="1" x14ac:dyDescent="0.25">
      <c r="B12" s="91"/>
      <c r="C12" s="83"/>
      <c r="D12" s="83"/>
      <c r="E12" s="83"/>
      <c r="F12" s="83"/>
      <c r="G12" s="83"/>
      <c r="H12" s="83"/>
      <c r="I12" s="83"/>
      <c r="J12" s="78"/>
      <c r="K12" s="78"/>
      <c r="L12" s="93"/>
      <c r="M12" s="78"/>
    </row>
    <row r="13" spans="2:13" ht="107.45" customHeight="1" x14ac:dyDescent="0.25">
      <c r="B13" s="91"/>
      <c r="C13" s="111" t="s">
        <v>79</v>
      </c>
      <c r="D13" s="111"/>
      <c r="E13" s="111"/>
      <c r="F13" s="111"/>
      <c r="G13" s="111"/>
      <c r="H13" s="111"/>
      <c r="I13" s="111"/>
      <c r="J13" s="111"/>
      <c r="K13" s="111"/>
      <c r="L13" s="94"/>
      <c r="M13" s="79"/>
    </row>
    <row r="14" spans="2:13" ht="24.75" customHeight="1" x14ac:dyDescent="0.25">
      <c r="B14" s="91"/>
      <c r="C14" s="80"/>
      <c r="D14" s="77"/>
      <c r="E14" s="77"/>
      <c r="F14" s="77"/>
      <c r="G14" s="77"/>
      <c r="H14" s="77"/>
      <c r="I14" s="77"/>
      <c r="J14" s="77"/>
      <c r="K14" s="77"/>
      <c r="L14" s="89"/>
      <c r="M14" s="77"/>
    </row>
    <row r="15" spans="2:13" ht="27" x14ac:dyDescent="0.25">
      <c r="B15" s="91"/>
      <c r="C15" s="112" t="s">
        <v>30</v>
      </c>
      <c r="D15" s="112"/>
      <c r="E15" s="112"/>
      <c r="F15" s="112"/>
      <c r="G15" s="112"/>
      <c r="H15" s="112"/>
      <c r="I15" s="112"/>
      <c r="J15" s="81"/>
      <c r="K15" s="81"/>
      <c r="L15" s="95"/>
      <c r="M15" s="81"/>
    </row>
    <row r="16" spans="2:13" ht="27" x14ac:dyDescent="0.25">
      <c r="B16" s="91"/>
      <c r="C16" s="84"/>
      <c r="D16" s="84"/>
      <c r="E16" s="84"/>
      <c r="F16" s="84"/>
      <c r="G16" s="84"/>
      <c r="H16" s="84"/>
      <c r="I16" s="84"/>
      <c r="J16" s="81"/>
      <c r="K16" s="81"/>
      <c r="L16" s="95"/>
      <c r="M16" s="81"/>
    </row>
    <row r="17" spans="2:13" ht="27" x14ac:dyDescent="0.25">
      <c r="B17" s="91"/>
      <c r="C17" s="84"/>
      <c r="D17" s="84"/>
      <c r="E17" s="84"/>
      <c r="F17" s="84"/>
      <c r="G17" s="84"/>
      <c r="H17" s="84"/>
      <c r="I17" s="84"/>
      <c r="J17" s="81"/>
      <c r="K17" s="81"/>
      <c r="L17" s="95"/>
      <c r="M17" s="81"/>
    </row>
    <row r="18" spans="2:13" ht="22.5" customHeight="1" x14ac:dyDescent="0.25">
      <c r="B18" s="91"/>
      <c r="C18" s="82"/>
      <c r="D18" s="77"/>
      <c r="E18" s="77"/>
      <c r="F18" s="77"/>
      <c r="G18" s="77"/>
      <c r="H18" s="77"/>
      <c r="I18" s="77"/>
      <c r="J18" s="77"/>
      <c r="K18" s="77"/>
      <c r="L18" s="89"/>
      <c r="M18" s="77"/>
    </row>
    <row r="19" spans="2:13" x14ac:dyDescent="0.25">
      <c r="B19" s="91"/>
      <c r="C19" s="77"/>
      <c r="D19" s="77"/>
      <c r="E19" s="77"/>
      <c r="F19" s="77"/>
      <c r="G19" s="77"/>
      <c r="H19" s="77"/>
      <c r="I19" s="77"/>
      <c r="J19" s="77"/>
      <c r="K19" s="77"/>
      <c r="L19" s="89"/>
      <c r="M19" s="77"/>
    </row>
    <row r="20" spans="2:13" x14ac:dyDescent="0.25">
      <c r="B20" s="91"/>
      <c r="C20" s="77"/>
      <c r="D20" s="77"/>
      <c r="E20" s="77"/>
      <c r="F20" s="77"/>
      <c r="G20" s="77"/>
      <c r="H20" s="77"/>
      <c r="I20" s="77"/>
      <c r="J20" s="77"/>
      <c r="K20" s="77"/>
      <c r="L20" s="89"/>
      <c r="M20" s="77"/>
    </row>
    <row r="21" spans="2:13" ht="15.75" thickBot="1" x14ac:dyDescent="0.3">
      <c r="B21" s="96"/>
      <c r="C21" s="97"/>
      <c r="D21" s="97"/>
      <c r="E21" s="97"/>
      <c r="F21" s="97"/>
      <c r="G21" s="97"/>
      <c r="H21" s="97"/>
      <c r="I21" s="97"/>
      <c r="J21" s="97"/>
      <c r="K21" s="97"/>
      <c r="L21" s="98"/>
      <c r="M21" s="77"/>
    </row>
    <row r="22" spans="2:13" s="77" customFormat="1" x14ac:dyDescent="0.25"/>
    <row r="23" spans="2:13" s="77" customFormat="1" x14ac:dyDescent="0.25"/>
    <row r="24" spans="2:13" s="77" customFormat="1" x14ac:dyDescent="0.25"/>
    <row r="25" spans="2:13" s="77" customFormat="1" x14ac:dyDescent="0.25"/>
    <row r="26" spans="2:13" s="77" customFormat="1" x14ac:dyDescent="0.25"/>
    <row r="27" spans="2:13" s="77" customFormat="1" x14ac:dyDescent="0.25"/>
    <row r="28" spans="2:13" s="77" customFormat="1" x14ac:dyDescent="0.25"/>
    <row r="29" spans="2:13" s="77" customFormat="1" x14ac:dyDescent="0.25"/>
  </sheetData>
  <mergeCells count="4">
    <mergeCell ref="C9:I9"/>
    <mergeCell ref="C11:K11"/>
    <mergeCell ref="C13:K13"/>
    <mergeCell ref="C15:I15"/>
  </mergeCells>
  <printOptions horizontalCentered="1"/>
  <pageMargins left="0.70866141732283472" right="0.70866141732283472" top="0.74803149606299213" bottom="0.74803149606299213" header="0.31496062992125984" footer="0.31496062992125984"/>
  <pageSetup paperSize="9" scale="7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fitToPage="1"/>
  </sheetPr>
  <dimension ref="B1:F90"/>
  <sheetViews>
    <sheetView showGridLines="0" zoomScale="98" zoomScaleNormal="98" zoomScaleSheetLayoutView="80" workbookViewId="0"/>
  </sheetViews>
  <sheetFormatPr defaultColWidth="9.140625" defaultRowHeight="14.25" x14ac:dyDescent="0.2"/>
  <cols>
    <col min="1" max="1" width="4" style="17" customWidth="1"/>
    <col min="2" max="2" width="85.28515625" style="17" customWidth="1"/>
    <col min="3" max="3" width="13.7109375" style="20" customWidth="1"/>
    <col min="4" max="4" width="13.5703125" style="20" customWidth="1"/>
    <col min="5" max="5" width="13.28515625" style="17" customWidth="1"/>
    <col min="6" max="6" width="36.7109375" style="99" customWidth="1"/>
    <col min="7" max="13" width="9.140625" style="17"/>
    <col min="14" max="14" width="22.140625" style="17" customWidth="1"/>
    <col min="15" max="16384" width="9.140625" style="17"/>
  </cols>
  <sheetData>
    <row r="1" spans="2:6" ht="48" customHeight="1" x14ac:dyDescent="0.25">
      <c r="B1" s="114" t="str">
        <f>"Summary of data for "&amp;'Hidden sheet'!B2</f>
        <v>Summary of data for reinforcement of a permanent stoma with a synthetic or biological mesh to prevent a parastomal hernia</v>
      </c>
      <c r="C1" s="114"/>
      <c r="D1" s="114"/>
      <c r="E1" s="114"/>
    </row>
    <row r="2" spans="2:6" ht="14.25" customHeight="1" x14ac:dyDescent="0.25">
      <c r="B2" s="18"/>
      <c r="C2" s="19"/>
    </row>
    <row r="3" spans="2:6" ht="34.5" customHeight="1" x14ac:dyDescent="0.2">
      <c r="B3" s="115" t="str">
        <f>"This tool helps clinicians using "&amp;'Hidden sheet'!B2&amp;" to review outcomes. "</f>
        <v xml:space="preserve">This tool helps clinicians using reinforcement of a permanent stoma with a synthetic or biological mesh to prevent a parastomal hernia to review outcomes. </v>
      </c>
      <c r="C3" s="115"/>
      <c r="D3" s="115"/>
      <c r="E3" s="115"/>
    </row>
    <row r="4" spans="2:6" ht="100.5" customHeight="1" x14ac:dyDescent="0.2">
      <c r="B4" s="117" t="s">
        <v>28</v>
      </c>
      <c r="C4" s="117"/>
      <c r="D4" s="117"/>
      <c r="E4" s="117"/>
    </row>
    <row r="5" spans="2:6" ht="56.25" customHeight="1" x14ac:dyDescent="0.2">
      <c r="B5" s="115" t="s">
        <v>25</v>
      </c>
      <c r="C5" s="115"/>
      <c r="D5" s="115"/>
      <c r="E5" s="115"/>
    </row>
    <row r="6" spans="2:6" ht="35.25" customHeight="1" x14ac:dyDescent="0.2">
      <c r="B6" s="117" t="s">
        <v>26</v>
      </c>
      <c r="C6" s="117"/>
      <c r="D6" s="117"/>
      <c r="E6" s="117"/>
    </row>
    <row r="7" spans="2:6" ht="12" customHeight="1" x14ac:dyDescent="0.2">
      <c r="B7" s="71"/>
      <c r="C7" s="71"/>
      <c r="D7" s="71"/>
      <c r="E7" s="71"/>
    </row>
    <row r="8" spans="2:6" ht="30" customHeight="1" x14ac:dyDescent="0.2">
      <c r="B8" s="115" t="s">
        <v>16</v>
      </c>
      <c r="C8" s="115"/>
      <c r="D8" s="115"/>
      <c r="E8" s="115"/>
    </row>
    <row r="9" spans="2:6" ht="15" customHeight="1" thickBot="1" x14ac:dyDescent="0.3">
      <c r="B9" s="18"/>
      <c r="C9" s="19"/>
    </row>
    <row r="10" spans="2:6" ht="30" customHeight="1" thickBot="1" x14ac:dyDescent="0.25">
      <c r="B10" s="1" t="s">
        <v>0</v>
      </c>
      <c r="C10" s="37" t="s">
        <v>5</v>
      </c>
      <c r="D10" s="16" t="s">
        <v>24</v>
      </c>
      <c r="E10" s="61" t="s">
        <v>6</v>
      </c>
    </row>
    <row r="11" spans="2:6" x14ac:dyDescent="0.2">
      <c r="B11" s="9" t="s">
        <v>22</v>
      </c>
      <c r="C11" s="67">
        <f>Data!C$205</f>
        <v>0</v>
      </c>
      <c r="D11" s="10">
        <f>Data!C$207</f>
        <v>0</v>
      </c>
      <c r="E11" s="72" t="str">
        <f>Data!C$208</f>
        <v>%</v>
      </c>
    </row>
    <row r="12" spans="2:6" ht="27.75" customHeight="1" x14ac:dyDescent="0.2">
      <c r="B12" s="2" t="s">
        <v>23</v>
      </c>
      <c r="C12" s="74">
        <f>Data!D$205</f>
        <v>0</v>
      </c>
      <c r="D12" s="75">
        <f>Data!D$207</f>
        <v>0</v>
      </c>
      <c r="E12" s="76" t="str">
        <f>Data!D$208</f>
        <v>%</v>
      </c>
    </row>
    <row r="13" spans="2:6" ht="15" customHeight="1" thickBot="1" x14ac:dyDescent="0.25">
      <c r="B13" s="4" t="s">
        <v>7</v>
      </c>
      <c r="C13" s="68">
        <f>Data!E$205</f>
        <v>0</v>
      </c>
      <c r="D13" s="11">
        <f>Data!E$207</f>
        <v>0</v>
      </c>
      <c r="E13" s="73" t="str">
        <f>Data!E$208</f>
        <v>%</v>
      </c>
    </row>
    <row r="14" spans="2:6" ht="15" customHeight="1" thickBot="1" x14ac:dyDescent="0.25">
      <c r="B14" s="21"/>
      <c r="C14" s="22"/>
    </row>
    <row r="15" spans="2:6" ht="30" customHeight="1" thickBot="1" x14ac:dyDescent="0.25">
      <c r="B15" s="5" t="s">
        <v>10</v>
      </c>
      <c r="C15" s="60" t="s">
        <v>5</v>
      </c>
      <c r="D15" s="62" t="s">
        <v>24</v>
      </c>
      <c r="E15" s="63" t="s">
        <v>6</v>
      </c>
    </row>
    <row r="16" spans="2:6" ht="20.100000000000001" customHeight="1" x14ac:dyDescent="0.2">
      <c r="B16" s="6" t="s">
        <v>34</v>
      </c>
      <c r="C16" s="67">
        <f>Data!M$205</f>
        <v>0</v>
      </c>
      <c r="D16" s="12">
        <f>Data!M207</f>
        <v>0</v>
      </c>
      <c r="E16" s="64" t="str">
        <f>Data!M$208</f>
        <v>%</v>
      </c>
      <c r="F16" s="101" t="s">
        <v>59</v>
      </c>
    </row>
    <row r="17" spans="2:6" ht="20.100000000000001" customHeight="1" x14ac:dyDescent="0.2">
      <c r="B17" s="7" t="s">
        <v>47</v>
      </c>
      <c r="C17" s="69">
        <f>Data!S$205</f>
        <v>0</v>
      </c>
      <c r="D17" s="13">
        <f>Data!S207</f>
        <v>0</v>
      </c>
      <c r="E17" s="65" t="str">
        <f>Data!S$208</f>
        <v>%</v>
      </c>
      <c r="F17" s="101" t="s">
        <v>60</v>
      </c>
    </row>
    <row r="18" spans="2:6" ht="20.100000000000001" customHeight="1" x14ac:dyDescent="0.2">
      <c r="B18" s="6" t="s">
        <v>45</v>
      </c>
      <c r="C18" s="69">
        <f>Data!U$205</f>
        <v>0</v>
      </c>
      <c r="D18" s="13">
        <f>Data!U207</f>
        <v>0</v>
      </c>
      <c r="E18" s="65" t="str">
        <f>Data!U$208</f>
        <v>%</v>
      </c>
      <c r="F18" s="101" t="s">
        <v>61</v>
      </c>
    </row>
    <row r="19" spans="2:6" ht="20.100000000000001" customHeight="1" x14ac:dyDescent="0.2">
      <c r="B19" s="8" t="s">
        <v>48</v>
      </c>
      <c r="C19" s="107">
        <f>Data!AA$205</f>
        <v>0</v>
      </c>
      <c r="D19" s="108">
        <f>Data!AA207</f>
        <v>0</v>
      </c>
      <c r="E19" s="109" t="str">
        <f>Data!AA$208</f>
        <v>%</v>
      </c>
      <c r="F19" s="100" t="s">
        <v>62</v>
      </c>
    </row>
    <row r="20" spans="2:6" ht="20.100000000000001" customHeight="1" x14ac:dyDescent="0.2">
      <c r="B20" s="6" t="s">
        <v>46</v>
      </c>
      <c r="C20" s="107">
        <f>Data!AC$205</f>
        <v>0</v>
      </c>
      <c r="D20" s="108">
        <f>Data!AC207</f>
        <v>0</v>
      </c>
      <c r="E20" s="109" t="str">
        <f>Data!AC$208</f>
        <v>%</v>
      </c>
      <c r="F20" s="101" t="s">
        <v>63</v>
      </c>
    </row>
    <row r="21" spans="2:6" ht="20.100000000000001" customHeight="1" x14ac:dyDescent="0.2">
      <c r="B21" s="8" t="s">
        <v>49</v>
      </c>
      <c r="C21" s="69">
        <f>Data!AI$205</f>
        <v>0</v>
      </c>
      <c r="D21" s="13">
        <f>Data!AI207</f>
        <v>0</v>
      </c>
      <c r="E21" s="65" t="str">
        <f>Data!AI$208</f>
        <v>%</v>
      </c>
      <c r="F21" s="100" t="s">
        <v>64</v>
      </c>
    </row>
    <row r="22" spans="2:6" ht="20.100000000000001" customHeight="1" thickBot="1" x14ac:dyDescent="0.25">
      <c r="B22" s="15" t="s">
        <v>12</v>
      </c>
      <c r="C22" s="70">
        <f>Data!AJ$205</f>
        <v>0</v>
      </c>
      <c r="D22" s="14">
        <f>Data!AJ207</f>
        <v>0</v>
      </c>
      <c r="E22" s="28" t="str">
        <f>Data!AJ$208</f>
        <v>%</v>
      </c>
      <c r="F22" s="100" t="s">
        <v>12</v>
      </c>
    </row>
    <row r="23" spans="2:6" ht="20.100000000000001" customHeight="1" thickBot="1" x14ac:dyDescent="0.25">
      <c r="E23" s="23"/>
    </row>
    <row r="24" spans="2:6" ht="30" customHeight="1" x14ac:dyDescent="0.2">
      <c r="B24" s="24" t="s">
        <v>9</v>
      </c>
      <c r="C24" s="38" t="s">
        <v>5</v>
      </c>
      <c r="D24" s="25" t="s">
        <v>24</v>
      </c>
      <c r="E24" s="26" t="s">
        <v>6</v>
      </c>
    </row>
    <row r="25" spans="2:6" ht="20.100000000000001" customHeight="1" x14ac:dyDescent="0.2">
      <c r="B25" s="8" t="s">
        <v>31</v>
      </c>
      <c r="C25" s="57">
        <f>Data!AL$205</f>
        <v>0</v>
      </c>
      <c r="D25" s="3">
        <f>Data!AL$207</f>
        <v>0</v>
      </c>
      <c r="E25" s="27" t="str">
        <f>Data!AL$208</f>
        <v>%</v>
      </c>
      <c r="F25" s="100" t="s">
        <v>31</v>
      </c>
    </row>
    <row r="26" spans="2:6" ht="20.100000000000001" customHeight="1" x14ac:dyDescent="0.2">
      <c r="B26" s="8" t="s">
        <v>41</v>
      </c>
      <c r="C26" s="57">
        <f>Data!AM$205</f>
        <v>0</v>
      </c>
      <c r="D26" s="3">
        <f>Data!AM$207</f>
        <v>0</v>
      </c>
      <c r="E26" s="27" t="str">
        <f>Data!AM$208</f>
        <v>%</v>
      </c>
      <c r="F26" s="100" t="s">
        <v>65</v>
      </c>
    </row>
    <row r="27" spans="2:6" ht="20.100000000000001" customHeight="1" x14ac:dyDescent="0.2">
      <c r="B27" s="8" t="s">
        <v>35</v>
      </c>
      <c r="C27" s="57">
        <f>Data!AN$205</f>
        <v>0</v>
      </c>
      <c r="D27" s="3">
        <f>Data!AN$207</f>
        <v>0</v>
      </c>
      <c r="E27" s="27" t="str">
        <f>Data!AN$208</f>
        <v>%</v>
      </c>
      <c r="F27" s="100" t="s">
        <v>66</v>
      </c>
    </row>
    <row r="28" spans="2:6" ht="20.100000000000001" customHeight="1" x14ac:dyDescent="0.2">
      <c r="B28" s="8" t="s">
        <v>39</v>
      </c>
      <c r="C28" s="57">
        <f>Data!AO$205</f>
        <v>0</v>
      </c>
      <c r="D28" s="3">
        <f>Data!AO$207</f>
        <v>0</v>
      </c>
      <c r="E28" s="27" t="str">
        <f>Data!AO$208</f>
        <v>%</v>
      </c>
      <c r="F28" s="100" t="s">
        <v>67</v>
      </c>
    </row>
    <row r="29" spans="2:6" ht="20.100000000000001" customHeight="1" x14ac:dyDescent="0.2">
      <c r="B29" s="8" t="s">
        <v>77</v>
      </c>
      <c r="C29" s="57">
        <f>Data!AP$205</f>
        <v>0</v>
      </c>
      <c r="D29" s="3">
        <f>Data!AP$207</f>
        <v>0</v>
      </c>
      <c r="E29" s="27" t="str">
        <f>Data!AP$208</f>
        <v>%</v>
      </c>
      <c r="F29" s="100" t="s">
        <v>78</v>
      </c>
    </row>
    <row r="30" spans="2:6" ht="20.100000000000001" customHeight="1" x14ac:dyDescent="0.2">
      <c r="B30" s="8" t="s">
        <v>42</v>
      </c>
      <c r="C30" s="57">
        <f>Data!AQ$205</f>
        <v>0</v>
      </c>
      <c r="D30" s="3">
        <f>Data!AQ$207</f>
        <v>0</v>
      </c>
      <c r="E30" s="27" t="str">
        <f>Data!AQ$208</f>
        <v>%</v>
      </c>
      <c r="F30" s="100" t="s">
        <v>68</v>
      </c>
    </row>
    <row r="31" spans="2:6" ht="20.100000000000001" customHeight="1" x14ac:dyDescent="0.2">
      <c r="B31" s="8" t="s">
        <v>36</v>
      </c>
      <c r="C31" s="57">
        <f>Data!AR$205</f>
        <v>0</v>
      </c>
      <c r="D31" s="3">
        <f>Data!AR$207</f>
        <v>0</v>
      </c>
      <c r="E31" s="27" t="str">
        <f>Data!AR$208</f>
        <v>%</v>
      </c>
      <c r="F31" s="100" t="s">
        <v>69</v>
      </c>
    </row>
    <row r="32" spans="2:6" ht="20.100000000000001" customHeight="1" x14ac:dyDescent="0.2">
      <c r="B32" s="8" t="s">
        <v>40</v>
      </c>
      <c r="C32" s="57">
        <f>Data!AS$205</f>
        <v>0</v>
      </c>
      <c r="D32" s="3">
        <f>Data!AS$207</f>
        <v>0</v>
      </c>
      <c r="E32" s="27" t="str">
        <f>Data!AS$208</f>
        <v>%</v>
      </c>
      <c r="F32" s="100" t="s">
        <v>70</v>
      </c>
    </row>
    <row r="33" spans="2:6" ht="20.100000000000001" customHeight="1" x14ac:dyDescent="0.2">
      <c r="B33" s="8" t="s">
        <v>43</v>
      </c>
      <c r="C33" s="57">
        <f>Data!AT$205</f>
        <v>0</v>
      </c>
      <c r="D33" s="3">
        <f>Data!AT$207</f>
        <v>0</v>
      </c>
      <c r="E33" s="27" t="str">
        <f>Data!AT$208</f>
        <v>%</v>
      </c>
      <c r="F33" s="100" t="s">
        <v>71</v>
      </c>
    </row>
    <row r="34" spans="2:6" ht="20.100000000000001" customHeight="1" x14ac:dyDescent="0.2">
      <c r="B34" s="8" t="s">
        <v>37</v>
      </c>
      <c r="C34" s="57">
        <f>Data!AU$205</f>
        <v>0</v>
      </c>
      <c r="D34" s="3">
        <f>Data!AU$207</f>
        <v>0</v>
      </c>
      <c r="E34" s="27" t="str">
        <f>Data!AU$208</f>
        <v>%</v>
      </c>
      <c r="F34" s="100" t="s">
        <v>72</v>
      </c>
    </row>
    <row r="35" spans="2:6" ht="20.100000000000001" customHeight="1" x14ac:dyDescent="0.2">
      <c r="B35" s="8" t="s">
        <v>32</v>
      </c>
      <c r="C35" s="57">
        <f>Data!AV$205</f>
        <v>0</v>
      </c>
      <c r="D35" s="3">
        <f>Data!AV$207</f>
        <v>0</v>
      </c>
      <c r="E35" s="27" t="str">
        <f>Data!AV$208</f>
        <v>%</v>
      </c>
      <c r="F35" s="100" t="s">
        <v>73</v>
      </c>
    </row>
    <row r="36" spans="2:6" ht="20.100000000000001" customHeight="1" x14ac:dyDescent="0.2">
      <c r="B36" s="8" t="s">
        <v>44</v>
      </c>
      <c r="C36" s="57">
        <f>Data!AW$205</f>
        <v>0</v>
      </c>
      <c r="D36" s="3">
        <f>Data!AW$207</f>
        <v>0</v>
      </c>
      <c r="E36" s="27" t="str">
        <f>Data!AW$208</f>
        <v>%</v>
      </c>
      <c r="F36" s="100" t="s">
        <v>74</v>
      </c>
    </row>
    <row r="37" spans="2:6" ht="20.100000000000001" customHeight="1" x14ac:dyDescent="0.2">
      <c r="B37" s="8" t="s">
        <v>38</v>
      </c>
      <c r="C37" s="57">
        <f>Data!AX$205</f>
        <v>0</v>
      </c>
      <c r="D37" s="3">
        <f>Data!AX$207</f>
        <v>0</v>
      </c>
      <c r="E37" s="27" t="str">
        <f>Data!AX$208</f>
        <v>%</v>
      </c>
      <c r="F37" s="100" t="s">
        <v>75</v>
      </c>
    </row>
    <row r="38" spans="2:6" ht="20.100000000000001" customHeight="1" x14ac:dyDescent="0.2">
      <c r="B38" s="8" t="s">
        <v>33</v>
      </c>
      <c r="C38" s="57">
        <f>Data!AY$205</f>
        <v>0</v>
      </c>
      <c r="D38" s="3">
        <f>Data!AY$207</f>
        <v>0</v>
      </c>
      <c r="E38" s="27" t="str">
        <f>Data!AY$208</f>
        <v>%</v>
      </c>
      <c r="F38" s="100" t="s">
        <v>76</v>
      </c>
    </row>
    <row r="39" spans="2:6" ht="19.5" customHeight="1" thickBot="1" x14ac:dyDescent="0.25">
      <c r="B39" s="15" t="s">
        <v>11</v>
      </c>
      <c r="C39" s="58">
        <f>Data!AZ$205</f>
        <v>0</v>
      </c>
      <c r="D39" s="102">
        <f>Data!AZ$207</f>
        <v>0</v>
      </c>
      <c r="E39" s="28" t="str">
        <f>Data!AZ$208</f>
        <v>%</v>
      </c>
      <c r="F39" s="100" t="s">
        <v>11</v>
      </c>
    </row>
    <row r="40" spans="2:6" s="29" customFormat="1" ht="19.5" customHeight="1" x14ac:dyDescent="0.2">
      <c r="C40" s="30"/>
      <c r="D40" s="31"/>
      <c r="E40" s="32"/>
      <c r="F40" s="100"/>
    </row>
    <row r="41" spans="2:6" ht="15" customHeight="1" x14ac:dyDescent="0.2">
      <c r="B41" s="21" t="s">
        <v>19</v>
      </c>
      <c r="C41" s="59">
        <f>COUNTA(Data!F5:F204)</f>
        <v>0</v>
      </c>
    </row>
    <row r="42" spans="2:6" ht="19.5" customHeight="1" x14ac:dyDescent="0.2">
      <c r="B42" s="29"/>
      <c r="C42" s="33"/>
      <c r="D42" s="34"/>
      <c r="E42" s="32"/>
      <c r="F42" s="100"/>
    </row>
    <row r="43" spans="2:6" ht="19.5" customHeight="1" x14ac:dyDescent="0.2">
      <c r="B43" s="29"/>
      <c r="C43" s="33"/>
      <c r="D43" s="33"/>
      <c r="E43" s="29"/>
      <c r="F43" s="100"/>
    </row>
    <row r="44" spans="2:6" ht="15" customHeight="1" x14ac:dyDescent="0.2">
      <c r="B44" s="35"/>
      <c r="C44" s="36"/>
    </row>
    <row r="45" spans="2:6" ht="15" customHeight="1" x14ac:dyDescent="0.2"/>
    <row r="46" spans="2:6" ht="15" customHeight="1" x14ac:dyDescent="0.2"/>
    <row r="47" spans="2:6" ht="15" customHeight="1" x14ac:dyDescent="0.2"/>
    <row r="48" spans="2: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2:5" ht="15" customHeight="1" x14ac:dyDescent="0.2"/>
    <row r="82" spans="2:5" ht="15" customHeight="1" x14ac:dyDescent="0.2"/>
    <row r="83" spans="2:5" ht="15" customHeight="1" x14ac:dyDescent="0.2"/>
    <row r="84" spans="2:5" ht="78.599999999999994" customHeight="1" x14ac:dyDescent="0.2">
      <c r="B84" s="17" t="s">
        <v>3</v>
      </c>
    </row>
    <row r="85" spans="2:5" x14ac:dyDescent="0.2">
      <c r="B85" s="17" t="s">
        <v>4</v>
      </c>
    </row>
    <row r="86" spans="2:5" x14ac:dyDescent="0.2">
      <c r="B86" s="116" t="s">
        <v>29</v>
      </c>
      <c r="C86" s="116"/>
      <c r="D86" s="116"/>
      <c r="E86" s="116"/>
    </row>
    <row r="88" spans="2:5" ht="60" customHeight="1" x14ac:dyDescent="0.2">
      <c r="B88" s="113"/>
      <c r="C88" s="113"/>
      <c r="D88" s="113"/>
      <c r="E88" s="113"/>
    </row>
    <row r="90" spans="2:5" ht="63" customHeight="1" x14ac:dyDescent="0.2"/>
  </sheetData>
  <mergeCells count="8">
    <mergeCell ref="B88:E88"/>
    <mergeCell ref="B1:E1"/>
    <mergeCell ref="B5:E5"/>
    <mergeCell ref="B8:E8"/>
    <mergeCell ref="B3:E3"/>
    <mergeCell ref="B86:E86"/>
    <mergeCell ref="B4:E4"/>
    <mergeCell ref="B6:E6"/>
  </mergeCells>
  <hyperlinks>
    <hyperlink ref="B86:E86" r:id="rId1" display="© NICE 2017. All rights reserved. See Notice of rights." xr:uid="{00000000-0004-0000-0200-000000000000}"/>
  </hyperlinks>
  <pageMargins left="0.7" right="0.7" top="0.75" bottom="0.75" header="0.3" footer="0.3"/>
  <pageSetup paperSize="9" scale="26" fitToWidth="0" orientation="landscape" r:id="rId2"/>
  <rowBreaks count="1" manualBreakCount="1">
    <brk id="43" min="1" max="5"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B1:BA208"/>
  <sheetViews>
    <sheetView showGridLines="0" zoomScaleNormal="100" workbookViewId="0">
      <pane ySplit="4" topLeftCell="A5" activePane="bottomLeft" state="frozen"/>
      <selection pane="bottomLeft"/>
    </sheetView>
  </sheetViews>
  <sheetFormatPr defaultColWidth="9.140625" defaultRowHeight="14.25" x14ac:dyDescent="0.2"/>
  <cols>
    <col min="1" max="1" width="3.42578125" style="41" customWidth="1"/>
    <col min="2" max="2" width="9.140625" style="41"/>
    <col min="3" max="3" width="19.28515625" style="41" customWidth="1"/>
    <col min="4" max="4" width="25.7109375" style="41" customWidth="1"/>
    <col min="5" max="5" width="15.28515625" style="41" customWidth="1"/>
    <col min="6" max="7" width="18" style="41" customWidth="1"/>
    <col min="8" max="8" width="22.28515625" style="41" customWidth="1"/>
    <col min="9" max="9" width="20" style="41" customWidth="1"/>
    <col min="10" max="10" width="19" style="41" customWidth="1"/>
    <col min="11" max="11" width="18" style="41" customWidth="1"/>
    <col min="12" max="12" width="12.42578125" style="41" customWidth="1"/>
    <col min="13" max="13" width="9.28515625" style="41" customWidth="1"/>
    <col min="14" max="14" width="11.42578125" style="41" customWidth="1"/>
    <col min="15" max="15" width="10.28515625" style="41" customWidth="1"/>
    <col min="16" max="16" width="15.7109375" style="41" customWidth="1"/>
    <col min="17" max="17" width="10.85546875" style="41" customWidth="1"/>
    <col min="18" max="18" width="8.85546875" style="41" customWidth="1"/>
    <col min="19" max="19" width="15.7109375" style="41" customWidth="1"/>
    <col min="20" max="20" width="10.85546875" style="41" customWidth="1"/>
    <col min="21" max="21" width="8.85546875" style="41" customWidth="1"/>
    <col min="22" max="22" width="10.85546875" style="41" customWidth="1"/>
    <col min="23" max="23" width="8.85546875" style="41" customWidth="1"/>
    <col min="24" max="24" width="15.7109375" style="41" customWidth="1"/>
    <col min="25" max="25" width="10.85546875" style="41" customWidth="1"/>
    <col min="26" max="26" width="8.85546875" style="41" customWidth="1"/>
    <col min="27" max="27" width="15.7109375" style="41" customWidth="1"/>
    <col min="28" max="28" width="10.85546875" style="41" customWidth="1"/>
    <col min="29" max="29" width="8.85546875" style="41" customWidth="1"/>
    <col min="30" max="30" width="10.85546875" style="41" customWidth="1"/>
    <col min="31" max="31" width="8.85546875" style="41" customWidth="1"/>
    <col min="32" max="32" width="15.7109375" style="41" customWidth="1"/>
    <col min="33" max="33" width="10.85546875" style="41" customWidth="1"/>
    <col min="34" max="34" width="8.85546875" style="41" customWidth="1"/>
    <col min="35" max="52" width="15.7109375" style="41" customWidth="1"/>
    <col min="53" max="55" width="25.7109375" style="41" customWidth="1"/>
    <col min="56" max="16384" width="9.140625" style="41"/>
  </cols>
  <sheetData>
    <row r="1" spans="2:53" ht="30.75" customHeight="1" x14ac:dyDescent="0.25">
      <c r="B1" s="39" t="str">
        <f>"Data collection tool for "&amp;'Hidden sheet'!B2</f>
        <v>Data collection tool for reinforcement of a permanent stoma with a synthetic or biological mesh to prevent a parastomal hernia</v>
      </c>
      <c r="C1" s="39"/>
      <c r="D1" s="39"/>
      <c r="E1" s="39"/>
      <c r="F1" s="40"/>
      <c r="G1" s="40"/>
      <c r="H1" s="40"/>
      <c r="I1" s="40"/>
      <c r="J1" s="40"/>
      <c r="K1" s="40"/>
      <c r="L1" s="40"/>
      <c r="M1" s="40"/>
    </row>
    <row r="2" spans="2:53" ht="31.5" customHeight="1" x14ac:dyDescent="0.2">
      <c r="B2" s="42"/>
      <c r="C2" s="43" t="s">
        <v>0</v>
      </c>
      <c r="D2" s="44"/>
      <c r="E2" s="45"/>
      <c r="F2" s="118" t="s">
        <v>83</v>
      </c>
      <c r="G2" s="119"/>
      <c r="H2" s="119"/>
      <c r="I2" s="119"/>
      <c r="J2" s="119"/>
      <c r="K2" s="120"/>
      <c r="L2" s="103" t="s">
        <v>10</v>
      </c>
      <c r="M2" s="104"/>
      <c r="N2" s="46"/>
      <c r="O2" s="47"/>
      <c r="P2" s="47"/>
      <c r="Q2" s="47"/>
      <c r="R2" s="47"/>
      <c r="S2" s="47"/>
      <c r="T2" s="47"/>
      <c r="U2" s="47"/>
      <c r="V2" s="47"/>
      <c r="W2" s="47"/>
      <c r="X2" s="47"/>
      <c r="Y2" s="47"/>
      <c r="Z2" s="47"/>
      <c r="AA2" s="47"/>
      <c r="AB2" s="47"/>
      <c r="AC2" s="47"/>
      <c r="AD2" s="47"/>
      <c r="AE2" s="47"/>
      <c r="AF2" s="47"/>
      <c r="AG2" s="47"/>
      <c r="AH2" s="47"/>
      <c r="AI2" s="47"/>
      <c r="AJ2" s="47"/>
      <c r="AK2" s="48"/>
      <c r="AL2" s="124" t="s">
        <v>9</v>
      </c>
      <c r="AM2" s="125"/>
      <c r="AN2" s="125"/>
      <c r="AO2" s="125"/>
      <c r="AP2" s="125"/>
      <c r="AQ2" s="125"/>
      <c r="AR2" s="125"/>
      <c r="AS2" s="125"/>
      <c r="AT2" s="125"/>
      <c r="AU2" s="125"/>
      <c r="AV2" s="125"/>
      <c r="AW2" s="125"/>
      <c r="AX2" s="125"/>
      <c r="AY2" s="125"/>
      <c r="AZ2" s="125"/>
      <c r="BA2" s="126"/>
    </row>
    <row r="3" spans="2:53" ht="65.45" customHeight="1" x14ac:dyDescent="0.2">
      <c r="B3" s="139" t="s">
        <v>1</v>
      </c>
      <c r="C3" s="137" t="str">
        <f>Summary!B11</f>
        <v>A discussion has taken place about the safety and efficacy of the procedure</v>
      </c>
      <c r="D3" s="137" t="str">
        <f>Summary!B12</f>
        <v>The patient has received written information explaining the safety and efficacy of the procedure</v>
      </c>
      <c r="E3" s="137" t="str">
        <f>Summary!B13</f>
        <v>Written consent to treatment has been obtained</v>
      </c>
      <c r="F3" s="141" t="s">
        <v>2</v>
      </c>
      <c r="G3" s="105"/>
      <c r="H3" s="142" t="s">
        <v>82</v>
      </c>
      <c r="I3" s="142" t="s">
        <v>58</v>
      </c>
      <c r="J3" s="141" t="s">
        <v>51</v>
      </c>
      <c r="K3" s="133" t="s">
        <v>8</v>
      </c>
      <c r="L3" s="127" t="str">
        <f>Summary!B16</f>
        <v>Incidence of parastomal hernia according to the patient (measured at 1 year)</v>
      </c>
      <c r="M3" s="128"/>
      <c r="N3" s="127" t="s">
        <v>52</v>
      </c>
      <c r="O3" s="128"/>
      <c r="P3" s="129"/>
      <c r="Q3" s="130" t="s">
        <v>57</v>
      </c>
      <c r="R3" s="131"/>
      <c r="S3" s="132"/>
      <c r="T3" s="130" t="str">
        <f>Summary!B18</f>
        <v>Incidence of parastomal hernia according to the patient (measured at 2 years)</v>
      </c>
      <c r="U3" s="131"/>
      <c r="V3" s="130" t="s">
        <v>53</v>
      </c>
      <c r="W3" s="131"/>
      <c r="X3" s="132"/>
      <c r="Y3" s="130" t="s">
        <v>56</v>
      </c>
      <c r="Z3" s="131"/>
      <c r="AA3" s="132"/>
      <c r="AB3" s="130" t="str">
        <f>Summary!B20</f>
        <v>Incidence of parastomal hernia according to the patient (measured at 3 years)</v>
      </c>
      <c r="AC3" s="131"/>
      <c r="AD3" s="130" t="s">
        <v>54</v>
      </c>
      <c r="AE3" s="131"/>
      <c r="AF3" s="132"/>
      <c r="AG3" s="130" t="s">
        <v>55</v>
      </c>
      <c r="AH3" s="131"/>
      <c r="AI3" s="132"/>
      <c r="AJ3" s="135" t="s">
        <v>12</v>
      </c>
      <c r="AK3" s="135" t="s">
        <v>8</v>
      </c>
      <c r="AL3" s="122" t="str">
        <f>Summary!B25</f>
        <v>Infection post procedure</v>
      </c>
      <c r="AM3" s="122" t="str">
        <f>Summary!B26</f>
        <v>Reoperation (measured within 30 days post procedure)</v>
      </c>
      <c r="AN3" s="122" t="str">
        <f>Summary!B27</f>
        <v>Site specific pain (measured at 6 months)</v>
      </c>
      <c r="AO3" s="122" t="str">
        <f>Summary!B28</f>
        <v>Fistulation (measured at 6 months)</v>
      </c>
      <c r="AP3" s="122" t="str">
        <f>Summary!B29</f>
        <v>Infection (up to 1 year post procedure)</v>
      </c>
      <c r="AQ3" s="122" t="str">
        <f>Summary!B30</f>
        <v>Reoperation (measured within 1 year post procedure)</v>
      </c>
      <c r="AR3" s="122" t="str">
        <f>Summary!B31</f>
        <v>Site specific pain (measured at 1 year)</v>
      </c>
      <c r="AS3" s="122" t="str">
        <f>Summary!B35</f>
        <v>Fistulation (measured at 2 years)</v>
      </c>
      <c r="AT3" s="122" t="str">
        <f>Summary!B33</f>
        <v>Reoperation (measured 2 years)</v>
      </c>
      <c r="AU3" s="122" t="str">
        <f>Summary!B34</f>
        <v>Site specific pain (measured at 2 years)</v>
      </c>
      <c r="AV3" s="122" t="str">
        <f>Summary!B35</f>
        <v>Fistulation (measured at 2 years)</v>
      </c>
      <c r="AW3" s="122" t="str">
        <f>Summary!B36</f>
        <v>Reoperation (measured 3 years)</v>
      </c>
      <c r="AX3" s="122" t="str">
        <f>Summary!B37</f>
        <v>Site specific pain (measured at 3 years)</v>
      </c>
      <c r="AY3" s="122" t="str">
        <f>Summary!B38</f>
        <v>Fistulation (measured at 3 years)</v>
      </c>
      <c r="AZ3" s="122" t="str">
        <f>Summary!B39</f>
        <v>Other adverse outcome</v>
      </c>
      <c r="BA3" s="121" t="s">
        <v>21</v>
      </c>
    </row>
    <row r="4" spans="2:53" ht="27.6" customHeight="1" x14ac:dyDescent="0.2">
      <c r="B4" s="140"/>
      <c r="C4" s="138"/>
      <c r="D4" s="138"/>
      <c r="E4" s="138"/>
      <c r="F4" s="134"/>
      <c r="G4" s="106" t="s">
        <v>80</v>
      </c>
      <c r="H4" s="142"/>
      <c r="I4" s="142"/>
      <c r="J4" s="134"/>
      <c r="K4" s="134"/>
      <c r="L4" s="49" t="s">
        <v>20</v>
      </c>
      <c r="M4" s="49" t="s">
        <v>81</v>
      </c>
      <c r="N4" s="49" t="s">
        <v>20</v>
      </c>
      <c r="O4" s="49" t="s">
        <v>17</v>
      </c>
      <c r="P4" s="49" t="s">
        <v>18</v>
      </c>
      <c r="Q4" s="50" t="s">
        <v>20</v>
      </c>
      <c r="R4" s="50" t="s">
        <v>17</v>
      </c>
      <c r="S4" s="50" t="s">
        <v>18</v>
      </c>
      <c r="T4" s="50" t="s">
        <v>20</v>
      </c>
      <c r="U4" s="50" t="s">
        <v>81</v>
      </c>
      <c r="V4" s="50" t="s">
        <v>20</v>
      </c>
      <c r="W4" s="50" t="s">
        <v>17</v>
      </c>
      <c r="X4" s="50" t="s">
        <v>18</v>
      </c>
      <c r="Y4" s="50" t="s">
        <v>20</v>
      </c>
      <c r="Z4" s="50" t="s">
        <v>17</v>
      </c>
      <c r="AA4" s="50" t="s">
        <v>18</v>
      </c>
      <c r="AB4" s="50" t="s">
        <v>20</v>
      </c>
      <c r="AC4" s="50" t="s">
        <v>81</v>
      </c>
      <c r="AD4" s="50" t="s">
        <v>20</v>
      </c>
      <c r="AE4" s="50" t="s">
        <v>17</v>
      </c>
      <c r="AF4" s="50" t="s">
        <v>18</v>
      </c>
      <c r="AG4" s="50" t="s">
        <v>20</v>
      </c>
      <c r="AH4" s="50" t="s">
        <v>17</v>
      </c>
      <c r="AI4" s="50" t="s">
        <v>18</v>
      </c>
      <c r="AJ4" s="136"/>
      <c r="AK4" s="136"/>
      <c r="AL4" s="123"/>
      <c r="AM4" s="123"/>
      <c r="AN4" s="123"/>
      <c r="AO4" s="123"/>
      <c r="AP4" s="123"/>
      <c r="AQ4" s="123"/>
      <c r="AR4" s="123"/>
      <c r="AS4" s="123"/>
      <c r="AT4" s="123"/>
      <c r="AU4" s="123"/>
      <c r="AV4" s="123"/>
      <c r="AW4" s="123"/>
      <c r="AX4" s="123"/>
      <c r="AY4" s="123"/>
      <c r="AZ4" s="123"/>
      <c r="BA4" s="121"/>
    </row>
    <row r="5" spans="2:53" x14ac:dyDescent="0.2">
      <c r="B5" s="51">
        <v>1</v>
      </c>
      <c r="C5" s="52"/>
      <c r="D5" s="52"/>
      <c r="E5" s="52"/>
      <c r="F5" s="53"/>
      <c r="G5" s="53"/>
      <c r="H5" s="54"/>
      <c r="I5" s="53"/>
      <c r="J5" s="54"/>
      <c r="K5" s="53"/>
      <c r="L5" s="53"/>
      <c r="M5" s="52"/>
      <c r="N5" s="66"/>
      <c r="O5" s="52"/>
      <c r="P5" s="52"/>
      <c r="Q5" s="52"/>
      <c r="R5" s="52"/>
      <c r="S5" s="52"/>
      <c r="T5" s="52"/>
      <c r="U5" s="52"/>
      <c r="V5" s="52"/>
      <c r="W5" s="52"/>
      <c r="X5" s="52"/>
      <c r="Y5" s="52"/>
      <c r="Z5" s="52"/>
      <c r="AA5" s="52"/>
      <c r="AB5" s="52"/>
      <c r="AC5" s="52"/>
      <c r="AD5" s="52"/>
      <c r="AE5" s="52"/>
      <c r="AF5" s="52"/>
      <c r="AG5" s="52"/>
      <c r="AH5" s="52"/>
      <c r="AI5" s="52"/>
      <c r="AJ5" s="52"/>
      <c r="AK5" s="55"/>
      <c r="AL5" s="52"/>
      <c r="AM5" s="52"/>
      <c r="AN5" s="52"/>
      <c r="AO5" s="52"/>
      <c r="AP5" s="52"/>
      <c r="AQ5" s="52"/>
      <c r="AR5" s="52"/>
      <c r="AS5" s="52"/>
      <c r="AT5" s="52"/>
      <c r="AU5" s="52"/>
      <c r="AV5" s="52"/>
      <c r="AW5" s="52"/>
      <c r="AX5" s="52"/>
      <c r="AY5" s="52"/>
      <c r="AZ5" s="52"/>
      <c r="BA5" s="55"/>
    </row>
    <row r="6" spans="2:53" x14ac:dyDescent="0.2">
      <c r="B6" s="51">
        <v>2</v>
      </c>
      <c r="C6" s="52"/>
      <c r="D6" s="52"/>
      <c r="E6" s="52"/>
      <c r="F6" s="53"/>
      <c r="G6" s="53"/>
      <c r="H6" s="54"/>
      <c r="I6" s="53"/>
      <c r="J6" s="54"/>
      <c r="K6" s="53"/>
      <c r="L6" s="53"/>
      <c r="M6" s="52"/>
      <c r="N6" s="52"/>
      <c r="O6" s="52"/>
      <c r="P6" s="52"/>
      <c r="Q6" s="52"/>
      <c r="R6" s="52"/>
      <c r="S6" s="52"/>
      <c r="T6" s="52"/>
      <c r="U6" s="52"/>
      <c r="V6" s="52"/>
      <c r="W6" s="52"/>
      <c r="X6" s="52"/>
      <c r="Y6" s="52"/>
      <c r="Z6" s="52"/>
      <c r="AA6" s="52"/>
      <c r="AB6" s="52"/>
      <c r="AC6" s="52"/>
      <c r="AD6" s="52"/>
      <c r="AE6" s="52"/>
      <c r="AF6" s="52"/>
      <c r="AG6" s="52"/>
      <c r="AH6" s="52"/>
      <c r="AI6" s="52"/>
      <c r="AJ6" s="52"/>
      <c r="AK6" s="55"/>
      <c r="AL6" s="52"/>
      <c r="AM6" s="52"/>
      <c r="AN6" s="52"/>
      <c r="AO6" s="52"/>
      <c r="AP6" s="52"/>
      <c r="AQ6" s="52"/>
      <c r="AR6" s="52"/>
      <c r="AS6" s="52"/>
      <c r="AT6" s="52"/>
      <c r="AU6" s="52"/>
      <c r="AV6" s="52"/>
      <c r="AW6" s="52"/>
      <c r="AX6" s="52"/>
      <c r="AY6" s="52"/>
      <c r="AZ6" s="52"/>
      <c r="BA6" s="55"/>
    </row>
    <row r="7" spans="2:53" x14ac:dyDescent="0.2">
      <c r="B7" s="51">
        <v>3</v>
      </c>
      <c r="C7" s="52"/>
      <c r="D7" s="52"/>
      <c r="E7" s="52"/>
      <c r="F7" s="53"/>
      <c r="G7" s="53"/>
      <c r="H7" s="54"/>
      <c r="I7" s="53"/>
      <c r="J7" s="54"/>
      <c r="K7" s="53"/>
      <c r="L7" s="53"/>
      <c r="M7" s="52"/>
      <c r="N7" s="52"/>
      <c r="O7" s="52"/>
      <c r="P7" s="52"/>
      <c r="Q7" s="52"/>
      <c r="R7" s="52"/>
      <c r="S7" s="52"/>
      <c r="T7" s="52"/>
      <c r="U7" s="52"/>
      <c r="V7" s="52"/>
      <c r="W7" s="52"/>
      <c r="X7" s="52"/>
      <c r="Y7" s="52"/>
      <c r="Z7" s="52"/>
      <c r="AA7" s="52"/>
      <c r="AB7" s="52"/>
      <c r="AC7" s="52"/>
      <c r="AD7" s="52"/>
      <c r="AE7" s="52"/>
      <c r="AF7" s="52"/>
      <c r="AG7" s="52"/>
      <c r="AH7" s="52"/>
      <c r="AI7" s="52"/>
      <c r="AJ7" s="52"/>
      <c r="AK7" s="55"/>
      <c r="AL7" s="52"/>
      <c r="AM7" s="52"/>
      <c r="AN7" s="52"/>
      <c r="AO7" s="52"/>
      <c r="AP7" s="52"/>
      <c r="AQ7" s="52"/>
      <c r="AR7" s="52"/>
      <c r="AS7" s="52"/>
      <c r="AT7" s="52"/>
      <c r="AU7" s="52"/>
      <c r="AV7" s="52"/>
      <c r="AW7" s="52"/>
      <c r="AX7" s="52"/>
      <c r="AY7" s="52"/>
      <c r="AZ7" s="52"/>
      <c r="BA7" s="55"/>
    </row>
    <row r="8" spans="2:53" x14ac:dyDescent="0.2">
      <c r="B8" s="51">
        <v>4</v>
      </c>
      <c r="C8" s="52"/>
      <c r="D8" s="52"/>
      <c r="E8" s="52"/>
      <c r="F8" s="53"/>
      <c r="G8" s="53"/>
      <c r="H8" s="54"/>
      <c r="I8" s="53"/>
      <c r="J8" s="54"/>
      <c r="K8" s="53"/>
      <c r="L8" s="53"/>
      <c r="M8" s="52"/>
      <c r="N8" s="52"/>
      <c r="O8" s="52"/>
      <c r="P8" s="52"/>
      <c r="Q8" s="52"/>
      <c r="R8" s="52"/>
      <c r="S8" s="52"/>
      <c r="T8" s="52"/>
      <c r="U8" s="52"/>
      <c r="V8" s="52"/>
      <c r="W8" s="52"/>
      <c r="X8" s="52"/>
      <c r="Y8" s="52"/>
      <c r="Z8" s="52"/>
      <c r="AA8" s="52"/>
      <c r="AB8" s="52"/>
      <c r="AC8" s="52"/>
      <c r="AD8" s="52"/>
      <c r="AE8" s="52"/>
      <c r="AF8" s="52"/>
      <c r="AG8" s="52"/>
      <c r="AH8" s="52"/>
      <c r="AI8" s="52"/>
      <c r="AJ8" s="52"/>
      <c r="AK8" s="55"/>
      <c r="AL8" s="52"/>
      <c r="AM8" s="52"/>
      <c r="AN8" s="52"/>
      <c r="AO8" s="52"/>
      <c r="AP8" s="52"/>
      <c r="AQ8" s="52"/>
      <c r="AR8" s="52"/>
      <c r="AS8" s="52"/>
      <c r="AT8" s="52"/>
      <c r="AU8" s="52"/>
      <c r="AV8" s="52"/>
      <c r="AW8" s="52"/>
      <c r="AX8" s="52"/>
      <c r="AY8" s="52"/>
      <c r="AZ8" s="52"/>
      <c r="BA8" s="55"/>
    </row>
    <row r="9" spans="2:53" x14ac:dyDescent="0.2">
      <c r="B9" s="51">
        <v>5</v>
      </c>
      <c r="C9" s="52"/>
      <c r="D9" s="52"/>
      <c r="E9" s="52"/>
      <c r="F9" s="53"/>
      <c r="G9" s="53"/>
      <c r="H9" s="54"/>
      <c r="I9" s="53"/>
      <c r="J9" s="54"/>
      <c r="K9" s="53"/>
      <c r="L9" s="53"/>
      <c r="M9" s="52"/>
      <c r="N9" s="52"/>
      <c r="O9" s="52"/>
      <c r="P9" s="52"/>
      <c r="Q9" s="52"/>
      <c r="R9" s="52"/>
      <c r="S9" s="52"/>
      <c r="T9" s="52"/>
      <c r="U9" s="52"/>
      <c r="V9" s="52"/>
      <c r="W9" s="52"/>
      <c r="X9" s="52"/>
      <c r="Y9" s="52"/>
      <c r="Z9" s="52"/>
      <c r="AA9" s="52"/>
      <c r="AB9" s="52"/>
      <c r="AC9" s="52"/>
      <c r="AD9" s="52"/>
      <c r="AE9" s="52"/>
      <c r="AF9" s="52"/>
      <c r="AG9" s="52"/>
      <c r="AH9" s="52"/>
      <c r="AI9" s="52"/>
      <c r="AJ9" s="52"/>
      <c r="AK9" s="55"/>
      <c r="AL9" s="52"/>
      <c r="AM9" s="52"/>
      <c r="AN9" s="52"/>
      <c r="AO9" s="52"/>
      <c r="AP9" s="52"/>
      <c r="AQ9" s="52"/>
      <c r="AR9" s="52"/>
      <c r="AS9" s="52"/>
      <c r="AT9" s="52"/>
      <c r="AU9" s="52"/>
      <c r="AV9" s="52"/>
      <c r="AW9" s="52"/>
      <c r="AX9" s="52"/>
      <c r="AY9" s="52"/>
      <c r="AZ9" s="52"/>
      <c r="BA9" s="55"/>
    </row>
    <row r="10" spans="2:53" x14ac:dyDescent="0.2">
      <c r="B10" s="51">
        <v>6</v>
      </c>
      <c r="C10" s="52"/>
      <c r="D10" s="52"/>
      <c r="E10" s="52"/>
      <c r="F10" s="53"/>
      <c r="G10" s="53"/>
      <c r="H10" s="54"/>
      <c r="I10" s="53"/>
      <c r="J10" s="54"/>
      <c r="K10" s="53"/>
      <c r="L10" s="53"/>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5"/>
      <c r="AL10" s="52"/>
      <c r="AM10" s="52"/>
      <c r="AN10" s="52"/>
      <c r="AO10" s="52"/>
      <c r="AP10" s="52"/>
      <c r="AQ10" s="52"/>
      <c r="AR10" s="52"/>
      <c r="AS10" s="52"/>
      <c r="AT10" s="52"/>
      <c r="AU10" s="52"/>
      <c r="AV10" s="52"/>
      <c r="AW10" s="52"/>
      <c r="AX10" s="52"/>
      <c r="AY10" s="52"/>
      <c r="AZ10" s="52"/>
      <c r="BA10" s="55"/>
    </row>
    <row r="11" spans="2:53" x14ac:dyDescent="0.2">
      <c r="B11" s="51">
        <v>7</v>
      </c>
      <c r="C11" s="52"/>
      <c r="D11" s="52"/>
      <c r="E11" s="52"/>
      <c r="F11" s="53"/>
      <c r="G11" s="53"/>
      <c r="H11" s="54"/>
      <c r="I11" s="53"/>
      <c r="J11" s="54"/>
      <c r="K11" s="53"/>
      <c r="L11" s="53"/>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5"/>
      <c r="AL11" s="52"/>
      <c r="AM11" s="52"/>
      <c r="AN11" s="52"/>
      <c r="AO11" s="52"/>
      <c r="AP11" s="52"/>
      <c r="AQ11" s="52"/>
      <c r="AR11" s="52"/>
      <c r="AS11" s="52"/>
      <c r="AT11" s="52"/>
      <c r="AU11" s="52"/>
      <c r="AV11" s="52"/>
      <c r="AW11" s="52"/>
      <c r="AX11" s="52"/>
      <c r="AY11" s="52"/>
      <c r="AZ11" s="52"/>
      <c r="BA11" s="55"/>
    </row>
    <row r="12" spans="2:53" x14ac:dyDescent="0.2">
      <c r="B12" s="51">
        <v>8</v>
      </c>
      <c r="C12" s="52"/>
      <c r="D12" s="52"/>
      <c r="E12" s="52"/>
      <c r="F12" s="53"/>
      <c r="G12" s="53"/>
      <c r="H12" s="54"/>
      <c r="I12" s="53"/>
      <c r="J12" s="54"/>
      <c r="K12" s="53"/>
      <c r="L12" s="53"/>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5"/>
      <c r="AL12" s="52"/>
      <c r="AM12" s="52"/>
      <c r="AN12" s="52"/>
      <c r="AO12" s="52"/>
      <c r="AP12" s="52"/>
      <c r="AQ12" s="52"/>
      <c r="AR12" s="52"/>
      <c r="AS12" s="52"/>
      <c r="AT12" s="52"/>
      <c r="AU12" s="52"/>
      <c r="AV12" s="52"/>
      <c r="AW12" s="52"/>
      <c r="AX12" s="52"/>
      <c r="AY12" s="52"/>
      <c r="AZ12" s="52"/>
      <c r="BA12" s="55"/>
    </row>
    <row r="13" spans="2:53" x14ac:dyDescent="0.2">
      <c r="B13" s="51">
        <v>9</v>
      </c>
      <c r="C13" s="52"/>
      <c r="D13" s="52"/>
      <c r="E13" s="52"/>
      <c r="F13" s="53"/>
      <c r="G13" s="53"/>
      <c r="H13" s="54"/>
      <c r="I13" s="53"/>
      <c r="J13" s="54"/>
      <c r="K13" s="53"/>
      <c r="L13" s="53"/>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5"/>
      <c r="AL13" s="52"/>
      <c r="AM13" s="52"/>
      <c r="AN13" s="52"/>
      <c r="AO13" s="52"/>
      <c r="AP13" s="52"/>
      <c r="AQ13" s="52"/>
      <c r="AR13" s="52"/>
      <c r="AS13" s="52"/>
      <c r="AT13" s="52"/>
      <c r="AU13" s="52"/>
      <c r="AV13" s="52"/>
      <c r="AW13" s="52"/>
      <c r="AX13" s="52"/>
      <c r="AY13" s="52"/>
      <c r="AZ13" s="52"/>
      <c r="BA13" s="55"/>
    </row>
    <row r="14" spans="2:53" x14ac:dyDescent="0.2">
      <c r="B14" s="51">
        <v>10</v>
      </c>
      <c r="C14" s="52"/>
      <c r="D14" s="52"/>
      <c r="E14" s="52"/>
      <c r="F14" s="53"/>
      <c r="G14" s="53"/>
      <c r="H14" s="54"/>
      <c r="I14" s="53"/>
      <c r="J14" s="54"/>
      <c r="K14" s="53"/>
      <c r="L14" s="53"/>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5"/>
      <c r="AL14" s="52"/>
      <c r="AM14" s="52"/>
      <c r="AN14" s="52"/>
      <c r="AO14" s="52"/>
      <c r="AP14" s="52"/>
      <c r="AQ14" s="52"/>
      <c r="AR14" s="52"/>
      <c r="AS14" s="52"/>
      <c r="AT14" s="52"/>
      <c r="AU14" s="52"/>
      <c r="AV14" s="52"/>
      <c r="AW14" s="52"/>
      <c r="AX14" s="52"/>
      <c r="AY14" s="52"/>
      <c r="AZ14" s="52"/>
      <c r="BA14" s="55"/>
    </row>
    <row r="15" spans="2:53" x14ac:dyDescent="0.2">
      <c r="B15" s="51">
        <v>11</v>
      </c>
      <c r="C15" s="52"/>
      <c r="D15" s="52"/>
      <c r="E15" s="52"/>
      <c r="F15" s="53"/>
      <c r="G15" s="53"/>
      <c r="H15" s="54"/>
      <c r="I15" s="53"/>
      <c r="J15" s="54"/>
      <c r="K15" s="53"/>
      <c r="L15" s="53"/>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5"/>
      <c r="AL15" s="52"/>
      <c r="AM15" s="52"/>
      <c r="AN15" s="52"/>
      <c r="AO15" s="52"/>
      <c r="AP15" s="52"/>
      <c r="AQ15" s="52"/>
      <c r="AR15" s="52"/>
      <c r="AS15" s="52"/>
      <c r="AT15" s="52"/>
      <c r="AU15" s="52"/>
      <c r="AV15" s="52"/>
      <c r="AW15" s="52"/>
      <c r="AX15" s="52"/>
      <c r="AY15" s="52"/>
      <c r="AZ15" s="52"/>
      <c r="BA15" s="55"/>
    </row>
    <row r="16" spans="2:53" x14ac:dyDescent="0.2">
      <c r="B16" s="51">
        <v>12</v>
      </c>
      <c r="C16" s="52"/>
      <c r="D16" s="52"/>
      <c r="E16" s="52"/>
      <c r="F16" s="53"/>
      <c r="G16" s="53"/>
      <c r="H16" s="54"/>
      <c r="I16" s="53"/>
      <c r="J16" s="54"/>
      <c r="K16" s="53"/>
      <c r="L16" s="53"/>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5"/>
      <c r="AL16" s="52"/>
      <c r="AM16" s="52"/>
      <c r="AN16" s="52"/>
      <c r="AO16" s="52"/>
      <c r="AP16" s="52"/>
      <c r="AQ16" s="52"/>
      <c r="AR16" s="52"/>
      <c r="AS16" s="52"/>
      <c r="AT16" s="52"/>
      <c r="AU16" s="52"/>
      <c r="AV16" s="52"/>
      <c r="AW16" s="52"/>
      <c r="AX16" s="52"/>
      <c r="AY16" s="52"/>
      <c r="AZ16" s="52"/>
      <c r="BA16" s="55"/>
    </row>
    <row r="17" spans="2:53" x14ac:dyDescent="0.2">
      <c r="B17" s="51">
        <v>13</v>
      </c>
      <c r="C17" s="52"/>
      <c r="D17" s="52"/>
      <c r="E17" s="52"/>
      <c r="F17" s="53"/>
      <c r="G17" s="53"/>
      <c r="H17" s="54"/>
      <c r="I17" s="53"/>
      <c r="J17" s="54"/>
      <c r="K17" s="53"/>
      <c r="L17" s="53"/>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5"/>
      <c r="AL17" s="52"/>
      <c r="AM17" s="52"/>
      <c r="AN17" s="52"/>
      <c r="AO17" s="52"/>
      <c r="AP17" s="52"/>
      <c r="AQ17" s="52"/>
      <c r="AR17" s="52"/>
      <c r="AS17" s="52"/>
      <c r="AT17" s="52"/>
      <c r="AU17" s="52"/>
      <c r="AV17" s="52"/>
      <c r="AW17" s="52"/>
      <c r="AX17" s="52"/>
      <c r="AY17" s="52"/>
      <c r="AZ17" s="52"/>
      <c r="BA17" s="55"/>
    </row>
    <row r="18" spans="2:53" x14ac:dyDescent="0.2">
      <c r="B18" s="51">
        <v>14</v>
      </c>
      <c r="C18" s="52"/>
      <c r="D18" s="52"/>
      <c r="E18" s="52"/>
      <c r="F18" s="53"/>
      <c r="G18" s="53"/>
      <c r="H18" s="54"/>
      <c r="I18" s="53"/>
      <c r="J18" s="54"/>
      <c r="K18" s="53"/>
      <c r="L18" s="53"/>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5"/>
      <c r="AL18" s="52"/>
      <c r="AM18" s="52"/>
      <c r="AN18" s="52"/>
      <c r="AO18" s="52"/>
      <c r="AP18" s="52"/>
      <c r="AQ18" s="52"/>
      <c r="AR18" s="52"/>
      <c r="AS18" s="52"/>
      <c r="AT18" s="52"/>
      <c r="AU18" s="52"/>
      <c r="AV18" s="52"/>
      <c r="AW18" s="52"/>
      <c r="AX18" s="52"/>
      <c r="AY18" s="52"/>
      <c r="AZ18" s="52"/>
      <c r="BA18" s="55"/>
    </row>
    <row r="19" spans="2:53" x14ac:dyDescent="0.2">
      <c r="B19" s="51">
        <v>15</v>
      </c>
      <c r="C19" s="52"/>
      <c r="D19" s="52"/>
      <c r="E19" s="52"/>
      <c r="F19" s="53"/>
      <c r="G19" s="53"/>
      <c r="H19" s="54"/>
      <c r="I19" s="53"/>
      <c r="J19" s="54"/>
      <c r="K19" s="53"/>
      <c r="L19" s="53"/>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5"/>
      <c r="AL19" s="52"/>
      <c r="AM19" s="52"/>
      <c r="AN19" s="52"/>
      <c r="AO19" s="52"/>
      <c r="AP19" s="52"/>
      <c r="AQ19" s="52"/>
      <c r="AR19" s="52"/>
      <c r="AS19" s="52"/>
      <c r="AT19" s="52"/>
      <c r="AU19" s="52"/>
      <c r="AV19" s="52"/>
      <c r="AW19" s="52"/>
      <c r="AX19" s="52"/>
      <c r="AY19" s="52"/>
      <c r="AZ19" s="52"/>
      <c r="BA19" s="55"/>
    </row>
    <row r="20" spans="2:53" x14ac:dyDescent="0.2">
      <c r="B20" s="51">
        <v>16</v>
      </c>
      <c r="C20" s="52"/>
      <c r="D20" s="52"/>
      <c r="E20" s="52"/>
      <c r="F20" s="53"/>
      <c r="G20" s="53"/>
      <c r="H20" s="54"/>
      <c r="I20" s="53"/>
      <c r="J20" s="54"/>
      <c r="K20" s="53"/>
      <c r="L20" s="53"/>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5"/>
      <c r="AL20" s="52"/>
      <c r="AM20" s="52"/>
      <c r="AN20" s="52"/>
      <c r="AO20" s="52"/>
      <c r="AP20" s="52"/>
      <c r="AQ20" s="52"/>
      <c r="AR20" s="52"/>
      <c r="AS20" s="52"/>
      <c r="AT20" s="52"/>
      <c r="AU20" s="52"/>
      <c r="AV20" s="52"/>
      <c r="AW20" s="52"/>
      <c r="AX20" s="52"/>
      <c r="AY20" s="52"/>
      <c r="AZ20" s="52"/>
      <c r="BA20" s="55"/>
    </row>
    <row r="21" spans="2:53" x14ac:dyDescent="0.2">
      <c r="B21" s="51">
        <v>17</v>
      </c>
      <c r="C21" s="52"/>
      <c r="D21" s="52"/>
      <c r="E21" s="52"/>
      <c r="F21" s="53"/>
      <c r="G21" s="53"/>
      <c r="H21" s="54"/>
      <c r="I21" s="53"/>
      <c r="J21" s="54"/>
      <c r="K21" s="53"/>
      <c r="L21" s="53"/>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5"/>
      <c r="AL21" s="52"/>
      <c r="AM21" s="52"/>
      <c r="AN21" s="52"/>
      <c r="AO21" s="52"/>
      <c r="AP21" s="52"/>
      <c r="AQ21" s="52"/>
      <c r="AR21" s="52"/>
      <c r="AS21" s="52"/>
      <c r="AT21" s="52"/>
      <c r="AU21" s="52"/>
      <c r="AV21" s="52"/>
      <c r="AW21" s="52"/>
      <c r="AX21" s="52"/>
      <c r="AY21" s="52"/>
      <c r="AZ21" s="52"/>
      <c r="BA21" s="55"/>
    </row>
    <row r="22" spans="2:53" x14ac:dyDescent="0.2">
      <c r="B22" s="51">
        <v>18</v>
      </c>
      <c r="C22" s="52"/>
      <c r="D22" s="52"/>
      <c r="E22" s="52"/>
      <c r="F22" s="53"/>
      <c r="G22" s="53"/>
      <c r="H22" s="54"/>
      <c r="I22" s="53"/>
      <c r="J22" s="54"/>
      <c r="K22" s="53"/>
      <c r="L22" s="53"/>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5"/>
      <c r="AL22" s="52"/>
      <c r="AM22" s="52"/>
      <c r="AN22" s="52"/>
      <c r="AO22" s="52"/>
      <c r="AP22" s="52"/>
      <c r="AQ22" s="52"/>
      <c r="AR22" s="52"/>
      <c r="AS22" s="52"/>
      <c r="AT22" s="52"/>
      <c r="AU22" s="52"/>
      <c r="AV22" s="52"/>
      <c r="AW22" s="52"/>
      <c r="AX22" s="52"/>
      <c r="AY22" s="52"/>
      <c r="AZ22" s="52"/>
      <c r="BA22" s="55"/>
    </row>
    <row r="23" spans="2:53" x14ac:dyDescent="0.2">
      <c r="B23" s="51">
        <v>19</v>
      </c>
      <c r="C23" s="52"/>
      <c r="D23" s="52"/>
      <c r="E23" s="52"/>
      <c r="F23" s="53"/>
      <c r="G23" s="53"/>
      <c r="H23" s="54"/>
      <c r="I23" s="53"/>
      <c r="J23" s="54"/>
      <c r="K23" s="53"/>
      <c r="L23" s="53"/>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5"/>
      <c r="AL23" s="52"/>
      <c r="AM23" s="52"/>
      <c r="AN23" s="52"/>
      <c r="AO23" s="52"/>
      <c r="AP23" s="52"/>
      <c r="AQ23" s="52"/>
      <c r="AR23" s="52"/>
      <c r="AS23" s="52"/>
      <c r="AT23" s="52"/>
      <c r="AU23" s="52"/>
      <c r="AV23" s="52"/>
      <c r="AW23" s="52"/>
      <c r="AX23" s="52"/>
      <c r="AY23" s="52"/>
      <c r="AZ23" s="52"/>
      <c r="BA23" s="55"/>
    </row>
    <row r="24" spans="2:53" x14ac:dyDescent="0.2">
      <c r="B24" s="51">
        <v>20</v>
      </c>
      <c r="C24" s="52"/>
      <c r="D24" s="52"/>
      <c r="E24" s="52"/>
      <c r="F24" s="53"/>
      <c r="G24" s="53"/>
      <c r="H24" s="54"/>
      <c r="I24" s="53"/>
      <c r="J24" s="54"/>
      <c r="K24" s="53"/>
      <c r="L24" s="53"/>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5"/>
      <c r="AL24" s="52"/>
      <c r="AM24" s="52"/>
      <c r="AN24" s="52"/>
      <c r="AO24" s="52"/>
      <c r="AP24" s="52"/>
      <c r="AQ24" s="52"/>
      <c r="AR24" s="52"/>
      <c r="AS24" s="52"/>
      <c r="AT24" s="52"/>
      <c r="AU24" s="52"/>
      <c r="AV24" s="52"/>
      <c r="AW24" s="52"/>
      <c r="AX24" s="52"/>
      <c r="AY24" s="52"/>
      <c r="AZ24" s="52"/>
      <c r="BA24" s="55"/>
    </row>
    <row r="25" spans="2:53" x14ac:dyDescent="0.2">
      <c r="B25" s="51">
        <v>21</v>
      </c>
      <c r="C25" s="52"/>
      <c r="D25" s="52"/>
      <c r="E25" s="52"/>
      <c r="F25" s="53"/>
      <c r="G25" s="53"/>
      <c r="H25" s="54"/>
      <c r="I25" s="53"/>
      <c r="J25" s="54"/>
      <c r="K25" s="53"/>
      <c r="L25" s="53"/>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5"/>
      <c r="AL25" s="52"/>
      <c r="AM25" s="52"/>
      <c r="AN25" s="52"/>
      <c r="AO25" s="52"/>
      <c r="AP25" s="52"/>
      <c r="AQ25" s="52"/>
      <c r="AR25" s="52"/>
      <c r="AS25" s="52"/>
      <c r="AT25" s="52"/>
      <c r="AU25" s="52"/>
      <c r="AV25" s="52"/>
      <c r="AW25" s="52"/>
      <c r="AX25" s="52"/>
      <c r="AY25" s="52"/>
      <c r="AZ25" s="52"/>
      <c r="BA25" s="55"/>
    </row>
    <row r="26" spans="2:53" x14ac:dyDescent="0.2">
      <c r="B26" s="51">
        <v>22</v>
      </c>
      <c r="C26" s="52"/>
      <c r="D26" s="52"/>
      <c r="E26" s="52"/>
      <c r="F26" s="53"/>
      <c r="G26" s="53"/>
      <c r="H26" s="54"/>
      <c r="I26" s="53"/>
      <c r="J26" s="54"/>
      <c r="K26" s="53"/>
      <c r="L26" s="53"/>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5"/>
      <c r="AL26" s="52"/>
      <c r="AM26" s="52"/>
      <c r="AN26" s="52"/>
      <c r="AO26" s="52"/>
      <c r="AP26" s="52"/>
      <c r="AQ26" s="52"/>
      <c r="AR26" s="52"/>
      <c r="AS26" s="52"/>
      <c r="AT26" s="52"/>
      <c r="AU26" s="52"/>
      <c r="AV26" s="52"/>
      <c r="AW26" s="52"/>
      <c r="AX26" s="52"/>
      <c r="AY26" s="52"/>
      <c r="AZ26" s="52"/>
      <c r="BA26" s="55"/>
    </row>
    <row r="27" spans="2:53" x14ac:dyDescent="0.2">
      <c r="B27" s="51">
        <v>23</v>
      </c>
      <c r="C27" s="52"/>
      <c r="D27" s="52"/>
      <c r="E27" s="52"/>
      <c r="F27" s="53"/>
      <c r="G27" s="53"/>
      <c r="H27" s="54"/>
      <c r="I27" s="53"/>
      <c r="J27" s="54"/>
      <c r="K27" s="53"/>
      <c r="L27" s="53"/>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5"/>
      <c r="AL27" s="52"/>
      <c r="AM27" s="52"/>
      <c r="AN27" s="52"/>
      <c r="AO27" s="52"/>
      <c r="AP27" s="52"/>
      <c r="AQ27" s="52"/>
      <c r="AR27" s="52"/>
      <c r="AS27" s="52"/>
      <c r="AT27" s="52"/>
      <c r="AU27" s="52"/>
      <c r="AV27" s="52"/>
      <c r="AW27" s="52"/>
      <c r="AX27" s="52"/>
      <c r="AY27" s="52"/>
      <c r="AZ27" s="52"/>
      <c r="BA27" s="55"/>
    </row>
    <row r="28" spans="2:53" x14ac:dyDescent="0.2">
      <c r="B28" s="51">
        <v>24</v>
      </c>
      <c r="C28" s="52"/>
      <c r="D28" s="52"/>
      <c r="E28" s="52"/>
      <c r="F28" s="53"/>
      <c r="G28" s="53"/>
      <c r="H28" s="54"/>
      <c r="I28" s="53"/>
      <c r="J28" s="54"/>
      <c r="K28" s="53"/>
      <c r="L28" s="53"/>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5"/>
      <c r="AL28" s="52"/>
      <c r="AM28" s="52"/>
      <c r="AN28" s="52"/>
      <c r="AO28" s="52"/>
      <c r="AP28" s="52"/>
      <c r="AQ28" s="52"/>
      <c r="AR28" s="52"/>
      <c r="AS28" s="52"/>
      <c r="AT28" s="52"/>
      <c r="AU28" s="52"/>
      <c r="AV28" s="52"/>
      <c r="AW28" s="52"/>
      <c r="AX28" s="52"/>
      <c r="AY28" s="52"/>
      <c r="AZ28" s="52"/>
      <c r="BA28" s="55"/>
    </row>
    <row r="29" spans="2:53" x14ac:dyDescent="0.2">
      <c r="B29" s="51">
        <v>25</v>
      </c>
      <c r="C29" s="52"/>
      <c r="D29" s="52"/>
      <c r="E29" s="52"/>
      <c r="F29" s="53"/>
      <c r="G29" s="53"/>
      <c r="H29" s="54"/>
      <c r="I29" s="53"/>
      <c r="J29" s="54"/>
      <c r="K29" s="53"/>
      <c r="L29" s="53"/>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5"/>
      <c r="AL29" s="52"/>
      <c r="AM29" s="52"/>
      <c r="AN29" s="52"/>
      <c r="AO29" s="52"/>
      <c r="AP29" s="52"/>
      <c r="AQ29" s="52"/>
      <c r="AR29" s="52"/>
      <c r="AS29" s="52"/>
      <c r="AT29" s="52"/>
      <c r="AU29" s="52"/>
      <c r="AV29" s="52"/>
      <c r="AW29" s="52"/>
      <c r="AX29" s="52"/>
      <c r="AY29" s="52"/>
      <c r="AZ29" s="52"/>
      <c r="BA29" s="55"/>
    </row>
    <row r="30" spans="2:53" x14ac:dyDescent="0.2">
      <c r="B30" s="51">
        <v>26</v>
      </c>
      <c r="C30" s="52"/>
      <c r="D30" s="52"/>
      <c r="E30" s="52"/>
      <c r="F30" s="53"/>
      <c r="G30" s="53"/>
      <c r="H30" s="54"/>
      <c r="I30" s="53"/>
      <c r="J30" s="54"/>
      <c r="K30" s="53"/>
      <c r="L30" s="53"/>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5"/>
      <c r="AL30" s="52"/>
      <c r="AM30" s="52"/>
      <c r="AN30" s="52"/>
      <c r="AO30" s="52"/>
      <c r="AP30" s="52"/>
      <c r="AQ30" s="52"/>
      <c r="AR30" s="52"/>
      <c r="AS30" s="52"/>
      <c r="AT30" s="52"/>
      <c r="AU30" s="52"/>
      <c r="AV30" s="52"/>
      <c r="AW30" s="52"/>
      <c r="AX30" s="52"/>
      <c r="AY30" s="52"/>
      <c r="AZ30" s="52"/>
      <c r="BA30" s="55"/>
    </row>
    <row r="31" spans="2:53" x14ac:dyDescent="0.2">
      <c r="B31" s="51">
        <v>27</v>
      </c>
      <c r="C31" s="52"/>
      <c r="D31" s="52"/>
      <c r="E31" s="52"/>
      <c r="F31" s="53"/>
      <c r="G31" s="53"/>
      <c r="H31" s="54"/>
      <c r="I31" s="53"/>
      <c r="J31" s="54"/>
      <c r="K31" s="53"/>
      <c r="L31" s="53"/>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5"/>
      <c r="AL31" s="52"/>
      <c r="AM31" s="52"/>
      <c r="AN31" s="52"/>
      <c r="AO31" s="52"/>
      <c r="AP31" s="52"/>
      <c r="AQ31" s="52"/>
      <c r="AR31" s="52"/>
      <c r="AS31" s="52"/>
      <c r="AT31" s="52"/>
      <c r="AU31" s="52"/>
      <c r="AV31" s="52"/>
      <c r="AW31" s="52"/>
      <c r="AX31" s="52"/>
      <c r="AY31" s="52"/>
      <c r="AZ31" s="52"/>
      <c r="BA31" s="55"/>
    </row>
    <row r="32" spans="2:53" x14ac:dyDescent="0.2">
      <c r="B32" s="51">
        <v>28</v>
      </c>
      <c r="C32" s="52"/>
      <c r="D32" s="52"/>
      <c r="E32" s="52"/>
      <c r="F32" s="53"/>
      <c r="G32" s="53"/>
      <c r="H32" s="54"/>
      <c r="I32" s="53"/>
      <c r="J32" s="54"/>
      <c r="K32" s="53"/>
      <c r="L32" s="53"/>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5"/>
      <c r="AL32" s="52"/>
      <c r="AM32" s="52"/>
      <c r="AN32" s="52"/>
      <c r="AO32" s="52"/>
      <c r="AP32" s="52"/>
      <c r="AQ32" s="52"/>
      <c r="AR32" s="52"/>
      <c r="AS32" s="52"/>
      <c r="AT32" s="52"/>
      <c r="AU32" s="52"/>
      <c r="AV32" s="52"/>
      <c r="AW32" s="52"/>
      <c r="AX32" s="52"/>
      <c r="AY32" s="52"/>
      <c r="AZ32" s="52"/>
      <c r="BA32" s="55"/>
    </row>
    <row r="33" spans="2:53" x14ac:dyDescent="0.2">
      <c r="B33" s="51">
        <v>29</v>
      </c>
      <c r="C33" s="52"/>
      <c r="D33" s="52"/>
      <c r="E33" s="52"/>
      <c r="F33" s="53"/>
      <c r="G33" s="53"/>
      <c r="H33" s="54"/>
      <c r="I33" s="53"/>
      <c r="J33" s="54"/>
      <c r="K33" s="53"/>
      <c r="L33" s="53"/>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5"/>
      <c r="AL33" s="52"/>
      <c r="AM33" s="52"/>
      <c r="AN33" s="52"/>
      <c r="AO33" s="52"/>
      <c r="AP33" s="52"/>
      <c r="AQ33" s="52"/>
      <c r="AR33" s="52"/>
      <c r="AS33" s="52"/>
      <c r="AT33" s="52"/>
      <c r="AU33" s="52"/>
      <c r="AV33" s="52"/>
      <c r="AW33" s="52"/>
      <c r="AX33" s="52"/>
      <c r="AY33" s="52"/>
      <c r="AZ33" s="52"/>
      <c r="BA33" s="55"/>
    </row>
    <row r="34" spans="2:53" x14ac:dyDescent="0.2">
      <c r="B34" s="51">
        <v>30</v>
      </c>
      <c r="C34" s="52"/>
      <c r="D34" s="52"/>
      <c r="E34" s="52"/>
      <c r="F34" s="53"/>
      <c r="G34" s="53"/>
      <c r="H34" s="54"/>
      <c r="I34" s="53"/>
      <c r="J34" s="54"/>
      <c r="K34" s="53"/>
      <c r="L34" s="53"/>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5"/>
      <c r="AL34" s="52"/>
      <c r="AM34" s="52"/>
      <c r="AN34" s="52"/>
      <c r="AO34" s="52"/>
      <c r="AP34" s="52"/>
      <c r="AQ34" s="52"/>
      <c r="AR34" s="52"/>
      <c r="AS34" s="52"/>
      <c r="AT34" s="52"/>
      <c r="AU34" s="52"/>
      <c r="AV34" s="52"/>
      <c r="AW34" s="52"/>
      <c r="AX34" s="52"/>
      <c r="AY34" s="52"/>
      <c r="AZ34" s="52"/>
      <c r="BA34" s="55"/>
    </row>
    <row r="35" spans="2:53" x14ac:dyDescent="0.2">
      <c r="B35" s="51">
        <v>31</v>
      </c>
      <c r="C35" s="52"/>
      <c r="D35" s="52"/>
      <c r="E35" s="52"/>
      <c r="F35" s="53"/>
      <c r="G35" s="53"/>
      <c r="H35" s="54"/>
      <c r="I35" s="53"/>
      <c r="J35" s="54"/>
      <c r="K35" s="53"/>
      <c r="L35" s="53"/>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5"/>
      <c r="AL35" s="52"/>
      <c r="AM35" s="52"/>
      <c r="AN35" s="52"/>
      <c r="AO35" s="52"/>
      <c r="AP35" s="52"/>
      <c r="AQ35" s="52"/>
      <c r="AR35" s="52"/>
      <c r="AS35" s="52"/>
      <c r="AT35" s="52"/>
      <c r="AU35" s="52"/>
      <c r="AV35" s="52"/>
      <c r="AW35" s="52"/>
      <c r="AX35" s="52"/>
      <c r="AY35" s="52"/>
      <c r="AZ35" s="52"/>
      <c r="BA35" s="55"/>
    </row>
    <row r="36" spans="2:53" x14ac:dyDescent="0.2">
      <c r="B36" s="51">
        <v>32</v>
      </c>
      <c r="C36" s="52"/>
      <c r="D36" s="52"/>
      <c r="E36" s="52"/>
      <c r="F36" s="53"/>
      <c r="G36" s="53"/>
      <c r="H36" s="54"/>
      <c r="I36" s="53"/>
      <c r="J36" s="54"/>
      <c r="K36" s="53"/>
      <c r="L36" s="53"/>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5"/>
      <c r="AL36" s="52"/>
      <c r="AM36" s="52"/>
      <c r="AN36" s="52"/>
      <c r="AO36" s="52"/>
      <c r="AP36" s="52"/>
      <c r="AQ36" s="52"/>
      <c r="AR36" s="52"/>
      <c r="AS36" s="52"/>
      <c r="AT36" s="52"/>
      <c r="AU36" s="52"/>
      <c r="AV36" s="52"/>
      <c r="AW36" s="52"/>
      <c r="AX36" s="52"/>
      <c r="AY36" s="52"/>
      <c r="AZ36" s="52"/>
      <c r="BA36" s="55"/>
    </row>
    <row r="37" spans="2:53" x14ac:dyDescent="0.2">
      <c r="B37" s="51">
        <v>33</v>
      </c>
      <c r="C37" s="52"/>
      <c r="D37" s="52"/>
      <c r="E37" s="52"/>
      <c r="F37" s="53"/>
      <c r="G37" s="53"/>
      <c r="H37" s="54"/>
      <c r="I37" s="53"/>
      <c r="J37" s="54"/>
      <c r="K37" s="53"/>
      <c r="L37" s="53"/>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5"/>
      <c r="AL37" s="52"/>
      <c r="AM37" s="52"/>
      <c r="AN37" s="52"/>
      <c r="AO37" s="52"/>
      <c r="AP37" s="52"/>
      <c r="AQ37" s="52"/>
      <c r="AR37" s="52"/>
      <c r="AS37" s="52"/>
      <c r="AT37" s="52"/>
      <c r="AU37" s="52"/>
      <c r="AV37" s="52"/>
      <c r="AW37" s="52"/>
      <c r="AX37" s="52"/>
      <c r="AY37" s="52"/>
      <c r="AZ37" s="52"/>
      <c r="BA37" s="55"/>
    </row>
    <row r="38" spans="2:53" x14ac:dyDescent="0.2">
      <c r="B38" s="51">
        <v>34</v>
      </c>
      <c r="C38" s="52"/>
      <c r="D38" s="52"/>
      <c r="E38" s="52"/>
      <c r="F38" s="53"/>
      <c r="G38" s="53"/>
      <c r="H38" s="54"/>
      <c r="I38" s="53"/>
      <c r="J38" s="54"/>
      <c r="K38" s="53"/>
      <c r="L38" s="53"/>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5"/>
      <c r="AL38" s="52"/>
      <c r="AM38" s="52"/>
      <c r="AN38" s="52"/>
      <c r="AO38" s="52"/>
      <c r="AP38" s="52"/>
      <c r="AQ38" s="52"/>
      <c r="AR38" s="52"/>
      <c r="AS38" s="52"/>
      <c r="AT38" s="52"/>
      <c r="AU38" s="52"/>
      <c r="AV38" s="52"/>
      <c r="AW38" s="52"/>
      <c r="AX38" s="52"/>
      <c r="AY38" s="52"/>
      <c r="AZ38" s="52"/>
      <c r="BA38" s="55"/>
    </row>
    <row r="39" spans="2:53" x14ac:dyDescent="0.2">
      <c r="B39" s="51">
        <v>35</v>
      </c>
      <c r="C39" s="52"/>
      <c r="D39" s="52"/>
      <c r="E39" s="52"/>
      <c r="F39" s="53"/>
      <c r="G39" s="53"/>
      <c r="H39" s="54"/>
      <c r="I39" s="53"/>
      <c r="J39" s="54"/>
      <c r="K39" s="53"/>
      <c r="L39" s="53"/>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5"/>
      <c r="AL39" s="52"/>
      <c r="AM39" s="52"/>
      <c r="AN39" s="52"/>
      <c r="AO39" s="52"/>
      <c r="AP39" s="52"/>
      <c r="AQ39" s="52"/>
      <c r="AR39" s="52"/>
      <c r="AS39" s="52"/>
      <c r="AT39" s="52"/>
      <c r="AU39" s="52"/>
      <c r="AV39" s="52"/>
      <c r="AW39" s="52"/>
      <c r="AX39" s="52"/>
      <c r="AY39" s="52"/>
      <c r="AZ39" s="52"/>
      <c r="BA39" s="55"/>
    </row>
    <row r="40" spans="2:53" x14ac:dyDescent="0.2">
      <c r="B40" s="51">
        <v>36</v>
      </c>
      <c r="C40" s="52"/>
      <c r="D40" s="52"/>
      <c r="E40" s="52"/>
      <c r="F40" s="53"/>
      <c r="G40" s="53"/>
      <c r="H40" s="54"/>
      <c r="I40" s="53"/>
      <c r="J40" s="54"/>
      <c r="K40" s="53"/>
      <c r="L40" s="53"/>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5"/>
      <c r="AL40" s="52"/>
      <c r="AM40" s="52"/>
      <c r="AN40" s="52"/>
      <c r="AO40" s="52"/>
      <c r="AP40" s="52"/>
      <c r="AQ40" s="52"/>
      <c r="AR40" s="52"/>
      <c r="AS40" s="52"/>
      <c r="AT40" s="52"/>
      <c r="AU40" s="52"/>
      <c r="AV40" s="52"/>
      <c r="AW40" s="52"/>
      <c r="AX40" s="52"/>
      <c r="AY40" s="52"/>
      <c r="AZ40" s="52"/>
      <c r="BA40" s="55"/>
    </row>
    <row r="41" spans="2:53" x14ac:dyDescent="0.2">
      <c r="B41" s="51">
        <v>37</v>
      </c>
      <c r="C41" s="52"/>
      <c r="D41" s="52"/>
      <c r="E41" s="52"/>
      <c r="F41" s="53"/>
      <c r="G41" s="53"/>
      <c r="H41" s="54"/>
      <c r="I41" s="53"/>
      <c r="J41" s="54"/>
      <c r="K41" s="53"/>
      <c r="L41" s="53"/>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5"/>
      <c r="AL41" s="52"/>
      <c r="AM41" s="52"/>
      <c r="AN41" s="52"/>
      <c r="AO41" s="52"/>
      <c r="AP41" s="52"/>
      <c r="AQ41" s="52"/>
      <c r="AR41" s="52"/>
      <c r="AS41" s="52"/>
      <c r="AT41" s="52"/>
      <c r="AU41" s="52"/>
      <c r="AV41" s="52"/>
      <c r="AW41" s="52"/>
      <c r="AX41" s="52"/>
      <c r="AY41" s="52"/>
      <c r="AZ41" s="52"/>
      <c r="BA41" s="55"/>
    </row>
    <row r="42" spans="2:53" x14ac:dyDescent="0.2">
      <c r="B42" s="51">
        <v>38</v>
      </c>
      <c r="C42" s="52"/>
      <c r="D42" s="52"/>
      <c r="E42" s="52"/>
      <c r="F42" s="53"/>
      <c r="G42" s="53"/>
      <c r="H42" s="54"/>
      <c r="I42" s="53"/>
      <c r="J42" s="54"/>
      <c r="K42" s="53"/>
      <c r="L42" s="53"/>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5"/>
      <c r="AL42" s="52"/>
      <c r="AM42" s="52"/>
      <c r="AN42" s="52"/>
      <c r="AO42" s="52"/>
      <c r="AP42" s="52"/>
      <c r="AQ42" s="52"/>
      <c r="AR42" s="52"/>
      <c r="AS42" s="52"/>
      <c r="AT42" s="52"/>
      <c r="AU42" s="52"/>
      <c r="AV42" s="52"/>
      <c r="AW42" s="52"/>
      <c r="AX42" s="52"/>
      <c r="AY42" s="52"/>
      <c r="AZ42" s="52"/>
      <c r="BA42" s="55"/>
    </row>
    <row r="43" spans="2:53" x14ac:dyDescent="0.2">
      <c r="B43" s="51">
        <v>39</v>
      </c>
      <c r="C43" s="52"/>
      <c r="D43" s="52"/>
      <c r="E43" s="52"/>
      <c r="F43" s="53"/>
      <c r="G43" s="53"/>
      <c r="H43" s="54"/>
      <c r="I43" s="53"/>
      <c r="J43" s="54"/>
      <c r="K43" s="53"/>
      <c r="L43" s="53"/>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5"/>
      <c r="AL43" s="52"/>
      <c r="AM43" s="52"/>
      <c r="AN43" s="52"/>
      <c r="AO43" s="52"/>
      <c r="AP43" s="52"/>
      <c r="AQ43" s="52"/>
      <c r="AR43" s="52"/>
      <c r="AS43" s="52"/>
      <c r="AT43" s="52"/>
      <c r="AU43" s="52"/>
      <c r="AV43" s="52"/>
      <c r="AW43" s="52"/>
      <c r="AX43" s="52"/>
      <c r="AY43" s="52"/>
      <c r="AZ43" s="52"/>
      <c r="BA43" s="55"/>
    </row>
    <row r="44" spans="2:53" x14ac:dyDescent="0.2">
      <c r="B44" s="51">
        <v>40</v>
      </c>
      <c r="C44" s="52"/>
      <c r="D44" s="52"/>
      <c r="E44" s="52"/>
      <c r="F44" s="53"/>
      <c r="G44" s="53"/>
      <c r="H44" s="54"/>
      <c r="I44" s="53"/>
      <c r="J44" s="54"/>
      <c r="K44" s="53"/>
      <c r="L44" s="53"/>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5"/>
      <c r="AL44" s="52"/>
      <c r="AM44" s="52"/>
      <c r="AN44" s="52"/>
      <c r="AO44" s="52"/>
      <c r="AP44" s="52"/>
      <c r="AQ44" s="52"/>
      <c r="AR44" s="52"/>
      <c r="AS44" s="52"/>
      <c r="AT44" s="52"/>
      <c r="AU44" s="52"/>
      <c r="AV44" s="52"/>
      <c r="AW44" s="52"/>
      <c r="AX44" s="52"/>
      <c r="AY44" s="52"/>
      <c r="AZ44" s="52"/>
      <c r="BA44" s="55"/>
    </row>
    <row r="45" spans="2:53" x14ac:dyDescent="0.2">
      <c r="B45" s="51">
        <v>41</v>
      </c>
      <c r="C45" s="52"/>
      <c r="D45" s="52"/>
      <c r="E45" s="52"/>
      <c r="F45" s="53"/>
      <c r="G45" s="53"/>
      <c r="H45" s="54"/>
      <c r="I45" s="53"/>
      <c r="J45" s="54"/>
      <c r="K45" s="53"/>
      <c r="L45" s="53"/>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5"/>
      <c r="AL45" s="52"/>
      <c r="AM45" s="52"/>
      <c r="AN45" s="52"/>
      <c r="AO45" s="52"/>
      <c r="AP45" s="52"/>
      <c r="AQ45" s="52"/>
      <c r="AR45" s="52"/>
      <c r="AS45" s="52"/>
      <c r="AT45" s="52"/>
      <c r="AU45" s="52"/>
      <c r="AV45" s="52"/>
      <c r="AW45" s="52"/>
      <c r="AX45" s="52"/>
      <c r="AY45" s="52"/>
      <c r="AZ45" s="52"/>
      <c r="BA45" s="55"/>
    </row>
    <row r="46" spans="2:53" x14ac:dyDescent="0.2">
      <c r="B46" s="51">
        <v>42</v>
      </c>
      <c r="C46" s="52"/>
      <c r="D46" s="52"/>
      <c r="E46" s="52"/>
      <c r="F46" s="53"/>
      <c r="G46" s="53"/>
      <c r="H46" s="54"/>
      <c r="I46" s="53"/>
      <c r="J46" s="54"/>
      <c r="K46" s="53"/>
      <c r="L46" s="53"/>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5"/>
      <c r="AL46" s="52"/>
      <c r="AM46" s="52"/>
      <c r="AN46" s="52"/>
      <c r="AO46" s="52"/>
      <c r="AP46" s="52"/>
      <c r="AQ46" s="52"/>
      <c r="AR46" s="52"/>
      <c r="AS46" s="52"/>
      <c r="AT46" s="52"/>
      <c r="AU46" s="52"/>
      <c r="AV46" s="52"/>
      <c r="AW46" s="52"/>
      <c r="AX46" s="52"/>
      <c r="AY46" s="52"/>
      <c r="AZ46" s="52"/>
      <c r="BA46" s="55"/>
    </row>
    <row r="47" spans="2:53" x14ac:dyDescent="0.2">
      <c r="B47" s="51">
        <v>43</v>
      </c>
      <c r="C47" s="52"/>
      <c r="D47" s="52"/>
      <c r="E47" s="52"/>
      <c r="F47" s="53"/>
      <c r="G47" s="53"/>
      <c r="H47" s="54"/>
      <c r="I47" s="53"/>
      <c r="J47" s="54"/>
      <c r="K47" s="53"/>
      <c r="L47" s="53"/>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5"/>
      <c r="AL47" s="52"/>
      <c r="AM47" s="52"/>
      <c r="AN47" s="52"/>
      <c r="AO47" s="52"/>
      <c r="AP47" s="52"/>
      <c r="AQ47" s="52"/>
      <c r="AR47" s="52"/>
      <c r="AS47" s="52"/>
      <c r="AT47" s="52"/>
      <c r="AU47" s="52"/>
      <c r="AV47" s="52"/>
      <c r="AW47" s="52"/>
      <c r="AX47" s="52"/>
      <c r="AY47" s="52"/>
      <c r="AZ47" s="52"/>
      <c r="BA47" s="55"/>
    </row>
    <row r="48" spans="2:53" x14ac:dyDescent="0.2">
      <c r="B48" s="51">
        <v>44</v>
      </c>
      <c r="C48" s="52"/>
      <c r="D48" s="52"/>
      <c r="E48" s="52"/>
      <c r="F48" s="53"/>
      <c r="G48" s="53"/>
      <c r="H48" s="54"/>
      <c r="I48" s="53"/>
      <c r="J48" s="54"/>
      <c r="K48" s="53"/>
      <c r="L48" s="53"/>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5"/>
      <c r="AL48" s="52"/>
      <c r="AM48" s="52"/>
      <c r="AN48" s="52"/>
      <c r="AO48" s="52"/>
      <c r="AP48" s="52"/>
      <c r="AQ48" s="52"/>
      <c r="AR48" s="52"/>
      <c r="AS48" s="52"/>
      <c r="AT48" s="52"/>
      <c r="AU48" s="52"/>
      <c r="AV48" s="52"/>
      <c r="AW48" s="52"/>
      <c r="AX48" s="52"/>
      <c r="AY48" s="52"/>
      <c r="AZ48" s="52"/>
      <c r="BA48" s="55"/>
    </row>
    <row r="49" spans="2:53" x14ac:dyDescent="0.2">
      <c r="B49" s="51">
        <v>45</v>
      </c>
      <c r="C49" s="52"/>
      <c r="D49" s="52"/>
      <c r="E49" s="52"/>
      <c r="F49" s="53"/>
      <c r="G49" s="53"/>
      <c r="H49" s="54"/>
      <c r="I49" s="53"/>
      <c r="J49" s="54"/>
      <c r="K49" s="53"/>
      <c r="L49" s="53"/>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5"/>
      <c r="AL49" s="52"/>
      <c r="AM49" s="52"/>
      <c r="AN49" s="52"/>
      <c r="AO49" s="52"/>
      <c r="AP49" s="52"/>
      <c r="AQ49" s="52"/>
      <c r="AR49" s="52"/>
      <c r="AS49" s="52"/>
      <c r="AT49" s="52"/>
      <c r="AU49" s="52"/>
      <c r="AV49" s="52"/>
      <c r="AW49" s="52"/>
      <c r="AX49" s="52"/>
      <c r="AY49" s="52"/>
      <c r="AZ49" s="52"/>
      <c r="BA49" s="55"/>
    </row>
    <row r="50" spans="2:53" x14ac:dyDescent="0.2">
      <c r="B50" s="51">
        <v>46</v>
      </c>
      <c r="C50" s="52"/>
      <c r="D50" s="52"/>
      <c r="E50" s="52"/>
      <c r="F50" s="53"/>
      <c r="G50" s="53"/>
      <c r="H50" s="54"/>
      <c r="I50" s="53"/>
      <c r="J50" s="54"/>
      <c r="K50" s="53"/>
      <c r="L50" s="53"/>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5"/>
      <c r="AL50" s="52"/>
      <c r="AM50" s="52"/>
      <c r="AN50" s="52"/>
      <c r="AO50" s="52"/>
      <c r="AP50" s="52"/>
      <c r="AQ50" s="52"/>
      <c r="AR50" s="52"/>
      <c r="AS50" s="52"/>
      <c r="AT50" s="52"/>
      <c r="AU50" s="52"/>
      <c r="AV50" s="52"/>
      <c r="AW50" s="52"/>
      <c r="AX50" s="52"/>
      <c r="AY50" s="52"/>
      <c r="AZ50" s="52"/>
      <c r="BA50" s="55"/>
    </row>
    <row r="51" spans="2:53" x14ac:dyDescent="0.2">
      <c r="B51" s="51">
        <v>47</v>
      </c>
      <c r="C51" s="52"/>
      <c r="D51" s="52"/>
      <c r="E51" s="52"/>
      <c r="F51" s="53"/>
      <c r="G51" s="53"/>
      <c r="H51" s="54"/>
      <c r="I51" s="53"/>
      <c r="J51" s="54"/>
      <c r="K51" s="53"/>
      <c r="L51" s="53"/>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5"/>
      <c r="AL51" s="52"/>
      <c r="AM51" s="52"/>
      <c r="AN51" s="52"/>
      <c r="AO51" s="52"/>
      <c r="AP51" s="52"/>
      <c r="AQ51" s="52"/>
      <c r="AR51" s="52"/>
      <c r="AS51" s="52"/>
      <c r="AT51" s="52"/>
      <c r="AU51" s="52"/>
      <c r="AV51" s="52"/>
      <c r="AW51" s="52"/>
      <c r="AX51" s="52"/>
      <c r="AY51" s="52"/>
      <c r="AZ51" s="52"/>
      <c r="BA51" s="55"/>
    </row>
    <row r="52" spans="2:53" x14ac:dyDescent="0.2">
      <c r="B52" s="51">
        <v>48</v>
      </c>
      <c r="C52" s="52"/>
      <c r="D52" s="52"/>
      <c r="E52" s="52"/>
      <c r="F52" s="53"/>
      <c r="G52" s="53"/>
      <c r="H52" s="54"/>
      <c r="I52" s="53"/>
      <c r="J52" s="54"/>
      <c r="K52" s="53"/>
      <c r="L52" s="53"/>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5"/>
      <c r="AL52" s="52"/>
      <c r="AM52" s="52"/>
      <c r="AN52" s="52"/>
      <c r="AO52" s="52"/>
      <c r="AP52" s="52"/>
      <c r="AQ52" s="52"/>
      <c r="AR52" s="52"/>
      <c r="AS52" s="52"/>
      <c r="AT52" s="52"/>
      <c r="AU52" s="52"/>
      <c r="AV52" s="52"/>
      <c r="AW52" s="52"/>
      <c r="AX52" s="52"/>
      <c r="AY52" s="52"/>
      <c r="AZ52" s="52"/>
      <c r="BA52" s="55"/>
    </row>
    <row r="53" spans="2:53" x14ac:dyDescent="0.2">
      <c r="B53" s="51">
        <v>49</v>
      </c>
      <c r="C53" s="52"/>
      <c r="D53" s="52"/>
      <c r="E53" s="52"/>
      <c r="F53" s="53"/>
      <c r="G53" s="53"/>
      <c r="H53" s="54"/>
      <c r="I53" s="53"/>
      <c r="J53" s="54"/>
      <c r="K53" s="53"/>
      <c r="L53" s="53"/>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5"/>
      <c r="AL53" s="52"/>
      <c r="AM53" s="52"/>
      <c r="AN53" s="52"/>
      <c r="AO53" s="52"/>
      <c r="AP53" s="52"/>
      <c r="AQ53" s="52"/>
      <c r="AR53" s="52"/>
      <c r="AS53" s="52"/>
      <c r="AT53" s="52"/>
      <c r="AU53" s="52"/>
      <c r="AV53" s="52"/>
      <c r="AW53" s="52"/>
      <c r="AX53" s="52"/>
      <c r="AY53" s="52"/>
      <c r="AZ53" s="52"/>
      <c r="BA53" s="55"/>
    </row>
    <row r="54" spans="2:53" x14ac:dyDescent="0.2">
      <c r="B54" s="51">
        <v>50</v>
      </c>
      <c r="C54" s="52"/>
      <c r="D54" s="52"/>
      <c r="E54" s="52"/>
      <c r="F54" s="53"/>
      <c r="G54" s="53"/>
      <c r="H54" s="54"/>
      <c r="I54" s="53"/>
      <c r="J54" s="54"/>
      <c r="K54" s="53"/>
      <c r="L54" s="53"/>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5"/>
      <c r="AL54" s="52"/>
      <c r="AM54" s="52"/>
      <c r="AN54" s="52"/>
      <c r="AO54" s="52"/>
      <c r="AP54" s="52"/>
      <c r="AQ54" s="52"/>
      <c r="AR54" s="52"/>
      <c r="AS54" s="52"/>
      <c r="AT54" s="52"/>
      <c r="AU54" s="52"/>
      <c r="AV54" s="52"/>
      <c r="AW54" s="52"/>
      <c r="AX54" s="52"/>
      <c r="AY54" s="52"/>
      <c r="AZ54" s="52"/>
      <c r="BA54" s="55"/>
    </row>
    <row r="55" spans="2:53" x14ac:dyDescent="0.2">
      <c r="B55" s="51">
        <v>51</v>
      </c>
      <c r="C55" s="52"/>
      <c r="D55" s="52"/>
      <c r="E55" s="52"/>
      <c r="F55" s="53"/>
      <c r="G55" s="53"/>
      <c r="H55" s="54"/>
      <c r="I55" s="53"/>
      <c r="J55" s="54"/>
      <c r="K55" s="53"/>
      <c r="L55" s="53"/>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5"/>
      <c r="AL55" s="52"/>
      <c r="AM55" s="52"/>
      <c r="AN55" s="52"/>
      <c r="AO55" s="52"/>
      <c r="AP55" s="52"/>
      <c r="AQ55" s="52"/>
      <c r="AR55" s="52"/>
      <c r="AS55" s="52"/>
      <c r="AT55" s="52"/>
      <c r="AU55" s="52"/>
      <c r="AV55" s="52"/>
      <c r="AW55" s="52"/>
      <c r="AX55" s="52"/>
      <c r="AY55" s="52"/>
      <c r="AZ55" s="52"/>
      <c r="BA55" s="55"/>
    </row>
    <row r="56" spans="2:53" x14ac:dyDescent="0.2">
      <c r="B56" s="51">
        <v>52</v>
      </c>
      <c r="C56" s="52"/>
      <c r="D56" s="52"/>
      <c r="E56" s="52"/>
      <c r="F56" s="53"/>
      <c r="G56" s="53"/>
      <c r="H56" s="54"/>
      <c r="I56" s="53"/>
      <c r="J56" s="54"/>
      <c r="K56" s="53"/>
      <c r="L56" s="53"/>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5"/>
      <c r="AL56" s="52"/>
      <c r="AM56" s="52"/>
      <c r="AN56" s="52"/>
      <c r="AO56" s="52"/>
      <c r="AP56" s="52"/>
      <c r="AQ56" s="52"/>
      <c r="AR56" s="52"/>
      <c r="AS56" s="52"/>
      <c r="AT56" s="52"/>
      <c r="AU56" s="52"/>
      <c r="AV56" s="52"/>
      <c r="AW56" s="52"/>
      <c r="AX56" s="52"/>
      <c r="AY56" s="52"/>
      <c r="AZ56" s="52"/>
      <c r="BA56" s="55"/>
    </row>
    <row r="57" spans="2:53" x14ac:dyDescent="0.2">
      <c r="B57" s="51">
        <v>53</v>
      </c>
      <c r="C57" s="52"/>
      <c r="D57" s="52"/>
      <c r="E57" s="52"/>
      <c r="F57" s="53"/>
      <c r="G57" s="53"/>
      <c r="H57" s="54"/>
      <c r="I57" s="53"/>
      <c r="J57" s="54"/>
      <c r="K57" s="53"/>
      <c r="L57" s="53"/>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5"/>
      <c r="AL57" s="52"/>
      <c r="AM57" s="52"/>
      <c r="AN57" s="52"/>
      <c r="AO57" s="52"/>
      <c r="AP57" s="52"/>
      <c r="AQ57" s="52"/>
      <c r="AR57" s="52"/>
      <c r="AS57" s="52"/>
      <c r="AT57" s="52"/>
      <c r="AU57" s="52"/>
      <c r="AV57" s="52"/>
      <c r="AW57" s="52"/>
      <c r="AX57" s="52"/>
      <c r="AY57" s="52"/>
      <c r="AZ57" s="52"/>
      <c r="BA57" s="55"/>
    </row>
    <row r="58" spans="2:53" x14ac:dyDescent="0.2">
      <c r="B58" s="51">
        <v>54</v>
      </c>
      <c r="C58" s="52"/>
      <c r="D58" s="52"/>
      <c r="E58" s="52"/>
      <c r="F58" s="53"/>
      <c r="G58" s="53"/>
      <c r="H58" s="54"/>
      <c r="I58" s="53"/>
      <c r="J58" s="54"/>
      <c r="K58" s="53"/>
      <c r="L58" s="53"/>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5"/>
      <c r="AL58" s="52"/>
      <c r="AM58" s="52"/>
      <c r="AN58" s="52"/>
      <c r="AO58" s="52"/>
      <c r="AP58" s="52"/>
      <c r="AQ58" s="52"/>
      <c r="AR58" s="52"/>
      <c r="AS58" s="52"/>
      <c r="AT58" s="52"/>
      <c r="AU58" s="52"/>
      <c r="AV58" s="52"/>
      <c r="AW58" s="52"/>
      <c r="AX58" s="52"/>
      <c r="AY58" s="52"/>
      <c r="AZ58" s="52"/>
      <c r="BA58" s="55"/>
    </row>
    <row r="59" spans="2:53" x14ac:dyDescent="0.2">
      <c r="B59" s="51">
        <v>55</v>
      </c>
      <c r="C59" s="52"/>
      <c r="D59" s="52"/>
      <c r="E59" s="52"/>
      <c r="F59" s="53"/>
      <c r="G59" s="53"/>
      <c r="H59" s="54"/>
      <c r="I59" s="53"/>
      <c r="J59" s="54"/>
      <c r="K59" s="53"/>
      <c r="L59" s="53"/>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5"/>
      <c r="AL59" s="52"/>
      <c r="AM59" s="52"/>
      <c r="AN59" s="52"/>
      <c r="AO59" s="52"/>
      <c r="AP59" s="52"/>
      <c r="AQ59" s="52"/>
      <c r="AR59" s="52"/>
      <c r="AS59" s="52"/>
      <c r="AT59" s="52"/>
      <c r="AU59" s="52"/>
      <c r="AV59" s="52"/>
      <c r="AW59" s="52"/>
      <c r="AX59" s="52"/>
      <c r="AY59" s="52"/>
      <c r="AZ59" s="52"/>
      <c r="BA59" s="55"/>
    </row>
    <row r="60" spans="2:53" x14ac:dyDescent="0.2">
      <c r="B60" s="51">
        <v>56</v>
      </c>
      <c r="C60" s="52"/>
      <c r="D60" s="52"/>
      <c r="E60" s="52"/>
      <c r="F60" s="53"/>
      <c r="G60" s="53"/>
      <c r="H60" s="54"/>
      <c r="I60" s="53"/>
      <c r="J60" s="54"/>
      <c r="K60" s="53"/>
      <c r="L60" s="53"/>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5"/>
      <c r="AL60" s="52"/>
      <c r="AM60" s="52"/>
      <c r="AN60" s="52"/>
      <c r="AO60" s="52"/>
      <c r="AP60" s="52"/>
      <c r="AQ60" s="52"/>
      <c r="AR60" s="52"/>
      <c r="AS60" s="52"/>
      <c r="AT60" s="52"/>
      <c r="AU60" s="52"/>
      <c r="AV60" s="52"/>
      <c r="AW60" s="52"/>
      <c r="AX60" s="52"/>
      <c r="AY60" s="52"/>
      <c r="AZ60" s="52"/>
      <c r="BA60" s="55"/>
    </row>
    <row r="61" spans="2:53" x14ac:dyDescent="0.2">
      <c r="B61" s="51">
        <v>57</v>
      </c>
      <c r="C61" s="52"/>
      <c r="D61" s="52"/>
      <c r="E61" s="52"/>
      <c r="F61" s="53"/>
      <c r="G61" s="53"/>
      <c r="H61" s="54"/>
      <c r="I61" s="53"/>
      <c r="J61" s="54"/>
      <c r="K61" s="53"/>
      <c r="L61" s="5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5"/>
      <c r="AL61" s="52"/>
      <c r="AM61" s="52"/>
      <c r="AN61" s="52"/>
      <c r="AO61" s="52"/>
      <c r="AP61" s="52"/>
      <c r="AQ61" s="52"/>
      <c r="AR61" s="52"/>
      <c r="AS61" s="52"/>
      <c r="AT61" s="52"/>
      <c r="AU61" s="52"/>
      <c r="AV61" s="52"/>
      <c r="AW61" s="52"/>
      <c r="AX61" s="52"/>
      <c r="AY61" s="52"/>
      <c r="AZ61" s="52"/>
      <c r="BA61" s="55"/>
    </row>
    <row r="62" spans="2:53" x14ac:dyDescent="0.2">
      <c r="B62" s="51">
        <v>58</v>
      </c>
      <c r="C62" s="52"/>
      <c r="D62" s="52"/>
      <c r="E62" s="52"/>
      <c r="F62" s="53"/>
      <c r="G62" s="53"/>
      <c r="H62" s="54"/>
      <c r="I62" s="53"/>
      <c r="J62" s="54"/>
      <c r="K62" s="53"/>
      <c r="L62" s="53"/>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5"/>
      <c r="AL62" s="52"/>
      <c r="AM62" s="52"/>
      <c r="AN62" s="52"/>
      <c r="AO62" s="52"/>
      <c r="AP62" s="52"/>
      <c r="AQ62" s="52"/>
      <c r="AR62" s="52"/>
      <c r="AS62" s="52"/>
      <c r="AT62" s="52"/>
      <c r="AU62" s="52"/>
      <c r="AV62" s="52"/>
      <c r="AW62" s="52"/>
      <c r="AX62" s="52"/>
      <c r="AY62" s="52"/>
      <c r="AZ62" s="52"/>
      <c r="BA62" s="55"/>
    </row>
    <row r="63" spans="2:53" x14ac:dyDescent="0.2">
      <c r="B63" s="51">
        <v>59</v>
      </c>
      <c r="C63" s="52"/>
      <c r="D63" s="52"/>
      <c r="E63" s="52"/>
      <c r="F63" s="53"/>
      <c r="G63" s="53"/>
      <c r="H63" s="54"/>
      <c r="I63" s="53"/>
      <c r="J63" s="54"/>
      <c r="K63" s="53"/>
      <c r="L63" s="53"/>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5"/>
      <c r="AL63" s="52"/>
      <c r="AM63" s="52"/>
      <c r="AN63" s="52"/>
      <c r="AO63" s="52"/>
      <c r="AP63" s="52"/>
      <c r="AQ63" s="52"/>
      <c r="AR63" s="52"/>
      <c r="AS63" s="52"/>
      <c r="AT63" s="52"/>
      <c r="AU63" s="52"/>
      <c r="AV63" s="52"/>
      <c r="AW63" s="52"/>
      <c r="AX63" s="52"/>
      <c r="AY63" s="52"/>
      <c r="AZ63" s="52"/>
      <c r="BA63" s="55"/>
    </row>
    <row r="64" spans="2:53" x14ac:dyDescent="0.2">
      <c r="B64" s="51">
        <v>60</v>
      </c>
      <c r="C64" s="52"/>
      <c r="D64" s="52"/>
      <c r="E64" s="52"/>
      <c r="F64" s="53"/>
      <c r="G64" s="53"/>
      <c r="H64" s="54"/>
      <c r="I64" s="53"/>
      <c r="J64" s="54"/>
      <c r="K64" s="53"/>
      <c r="L64" s="53"/>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5"/>
      <c r="AL64" s="52"/>
      <c r="AM64" s="52"/>
      <c r="AN64" s="52"/>
      <c r="AO64" s="52"/>
      <c r="AP64" s="52"/>
      <c r="AQ64" s="52"/>
      <c r="AR64" s="52"/>
      <c r="AS64" s="52"/>
      <c r="AT64" s="52"/>
      <c r="AU64" s="52"/>
      <c r="AV64" s="52"/>
      <c r="AW64" s="52"/>
      <c r="AX64" s="52"/>
      <c r="AY64" s="52"/>
      <c r="AZ64" s="52"/>
      <c r="BA64" s="55"/>
    </row>
    <row r="65" spans="2:53" x14ac:dyDescent="0.2">
      <c r="B65" s="51">
        <v>61</v>
      </c>
      <c r="C65" s="52"/>
      <c r="D65" s="52"/>
      <c r="E65" s="52"/>
      <c r="F65" s="53"/>
      <c r="G65" s="53"/>
      <c r="H65" s="54"/>
      <c r="I65" s="53"/>
      <c r="J65" s="54"/>
      <c r="K65" s="53"/>
      <c r="L65" s="53"/>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5"/>
      <c r="AL65" s="52"/>
      <c r="AM65" s="52"/>
      <c r="AN65" s="52"/>
      <c r="AO65" s="52"/>
      <c r="AP65" s="52"/>
      <c r="AQ65" s="52"/>
      <c r="AR65" s="52"/>
      <c r="AS65" s="52"/>
      <c r="AT65" s="52"/>
      <c r="AU65" s="52"/>
      <c r="AV65" s="52"/>
      <c r="AW65" s="52"/>
      <c r="AX65" s="52"/>
      <c r="AY65" s="52"/>
      <c r="AZ65" s="52"/>
      <c r="BA65" s="55"/>
    </row>
    <row r="66" spans="2:53" x14ac:dyDescent="0.2">
      <c r="B66" s="51">
        <v>62</v>
      </c>
      <c r="C66" s="52"/>
      <c r="D66" s="52"/>
      <c r="E66" s="52"/>
      <c r="F66" s="53"/>
      <c r="G66" s="53"/>
      <c r="H66" s="54"/>
      <c r="I66" s="53"/>
      <c r="J66" s="54"/>
      <c r="K66" s="53"/>
      <c r="L66" s="53"/>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5"/>
      <c r="AL66" s="52"/>
      <c r="AM66" s="52"/>
      <c r="AN66" s="52"/>
      <c r="AO66" s="52"/>
      <c r="AP66" s="52"/>
      <c r="AQ66" s="52"/>
      <c r="AR66" s="52"/>
      <c r="AS66" s="52"/>
      <c r="AT66" s="52"/>
      <c r="AU66" s="52"/>
      <c r="AV66" s="52"/>
      <c r="AW66" s="52"/>
      <c r="AX66" s="52"/>
      <c r="AY66" s="52"/>
      <c r="AZ66" s="52"/>
      <c r="BA66" s="55"/>
    </row>
    <row r="67" spans="2:53" x14ac:dyDescent="0.2">
      <c r="B67" s="51">
        <v>63</v>
      </c>
      <c r="C67" s="52"/>
      <c r="D67" s="52"/>
      <c r="E67" s="52"/>
      <c r="F67" s="53"/>
      <c r="G67" s="53"/>
      <c r="H67" s="54"/>
      <c r="I67" s="53"/>
      <c r="J67" s="54"/>
      <c r="K67" s="53"/>
      <c r="L67" s="5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5"/>
      <c r="AL67" s="52"/>
      <c r="AM67" s="52"/>
      <c r="AN67" s="52"/>
      <c r="AO67" s="52"/>
      <c r="AP67" s="52"/>
      <c r="AQ67" s="52"/>
      <c r="AR67" s="52"/>
      <c r="AS67" s="52"/>
      <c r="AT67" s="52"/>
      <c r="AU67" s="52"/>
      <c r="AV67" s="52"/>
      <c r="AW67" s="52"/>
      <c r="AX67" s="52"/>
      <c r="AY67" s="52"/>
      <c r="AZ67" s="52"/>
      <c r="BA67" s="55"/>
    </row>
    <row r="68" spans="2:53" x14ac:dyDescent="0.2">
      <c r="B68" s="51">
        <v>64</v>
      </c>
      <c r="C68" s="52"/>
      <c r="D68" s="52"/>
      <c r="E68" s="52"/>
      <c r="F68" s="53"/>
      <c r="G68" s="53"/>
      <c r="H68" s="54"/>
      <c r="I68" s="53"/>
      <c r="J68" s="54"/>
      <c r="K68" s="53"/>
      <c r="L68" s="5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5"/>
      <c r="AL68" s="52"/>
      <c r="AM68" s="52"/>
      <c r="AN68" s="52"/>
      <c r="AO68" s="52"/>
      <c r="AP68" s="52"/>
      <c r="AQ68" s="52"/>
      <c r="AR68" s="52"/>
      <c r="AS68" s="52"/>
      <c r="AT68" s="52"/>
      <c r="AU68" s="52"/>
      <c r="AV68" s="52"/>
      <c r="AW68" s="52"/>
      <c r="AX68" s="52"/>
      <c r="AY68" s="52"/>
      <c r="AZ68" s="52"/>
      <c r="BA68" s="55"/>
    </row>
    <row r="69" spans="2:53" x14ac:dyDescent="0.2">
      <c r="B69" s="51">
        <v>65</v>
      </c>
      <c r="C69" s="52"/>
      <c r="D69" s="52"/>
      <c r="E69" s="52"/>
      <c r="F69" s="53"/>
      <c r="G69" s="53"/>
      <c r="H69" s="54"/>
      <c r="I69" s="53"/>
      <c r="J69" s="54"/>
      <c r="K69" s="53"/>
      <c r="L69" s="5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5"/>
      <c r="AL69" s="52"/>
      <c r="AM69" s="52"/>
      <c r="AN69" s="52"/>
      <c r="AO69" s="52"/>
      <c r="AP69" s="52"/>
      <c r="AQ69" s="52"/>
      <c r="AR69" s="52"/>
      <c r="AS69" s="52"/>
      <c r="AT69" s="52"/>
      <c r="AU69" s="52"/>
      <c r="AV69" s="52"/>
      <c r="AW69" s="52"/>
      <c r="AX69" s="52"/>
      <c r="AY69" s="52"/>
      <c r="AZ69" s="52"/>
      <c r="BA69" s="55"/>
    </row>
    <row r="70" spans="2:53" x14ac:dyDescent="0.2">
      <c r="B70" s="51">
        <v>66</v>
      </c>
      <c r="C70" s="52"/>
      <c r="D70" s="52"/>
      <c r="E70" s="52"/>
      <c r="F70" s="53"/>
      <c r="G70" s="53"/>
      <c r="H70" s="54"/>
      <c r="I70" s="53"/>
      <c r="J70" s="54"/>
      <c r="K70" s="53"/>
      <c r="L70" s="53"/>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5"/>
      <c r="AL70" s="52"/>
      <c r="AM70" s="52"/>
      <c r="AN70" s="52"/>
      <c r="AO70" s="52"/>
      <c r="AP70" s="52"/>
      <c r="AQ70" s="52"/>
      <c r="AR70" s="52"/>
      <c r="AS70" s="52"/>
      <c r="AT70" s="52"/>
      <c r="AU70" s="52"/>
      <c r="AV70" s="52"/>
      <c r="AW70" s="52"/>
      <c r="AX70" s="52"/>
      <c r="AY70" s="52"/>
      <c r="AZ70" s="52"/>
      <c r="BA70" s="55"/>
    </row>
    <row r="71" spans="2:53" x14ac:dyDescent="0.2">
      <c r="B71" s="51">
        <v>67</v>
      </c>
      <c r="C71" s="52"/>
      <c r="D71" s="52"/>
      <c r="E71" s="52"/>
      <c r="F71" s="53"/>
      <c r="G71" s="53"/>
      <c r="H71" s="54"/>
      <c r="I71" s="53"/>
      <c r="J71" s="54"/>
      <c r="K71" s="53"/>
      <c r="L71" s="53"/>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5"/>
      <c r="AL71" s="52"/>
      <c r="AM71" s="52"/>
      <c r="AN71" s="52"/>
      <c r="AO71" s="52"/>
      <c r="AP71" s="52"/>
      <c r="AQ71" s="52"/>
      <c r="AR71" s="52"/>
      <c r="AS71" s="52"/>
      <c r="AT71" s="52"/>
      <c r="AU71" s="52"/>
      <c r="AV71" s="52"/>
      <c r="AW71" s="52"/>
      <c r="AX71" s="52"/>
      <c r="AY71" s="52"/>
      <c r="AZ71" s="52"/>
      <c r="BA71" s="55"/>
    </row>
    <row r="72" spans="2:53" x14ac:dyDescent="0.2">
      <c r="B72" s="51">
        <v>68</v>
      </c>
      <c r="C72" s="52"/>
      <c r="D72" s="52"/>
      <c r="E72" s="52"/>
      <c r="F72" s="53"/>
      <c r="G72" s="53"/>
      <c r="H72" s="54"/>
      <c r="I72" s="53"/>
      <c r="J72" s="54"/>
      <c r="K72" s="53"/>
      <c r="L72" s="53"/>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5"/>
      <c r="AL72" s="52"/>
      <c r="AM72" s="52"/>
      <c r="AN72" s="52"/>
      <c r="AO72" s="52"/>
      <c r="AP72" s="52"/>
      <c r="AQ72" s="52"/>
      <c r="AR72" s="52"/>
      <c r="AS72" s="52"/>
      <c r="AT72" s="52"/>
      <c r="AU72" s="52"/>
      <c r="AV72" s="52"/>
      <c r="AW72" s="52"/>
      <c r="AX72" s="52"/>
      <c r="AY72" s="52"/>
      <c r="AZ72" s="52"/>
      <c r="BA72" s="55"/>
    </row>
    <row r="73" spans="2:53" x14ac:dyDescent="0.2">
      <c r="B73" s="51">
        <v>69</v>
      </c>
      <c r="C73" s="52"/>
      <c r="D73" s="52"/>
      <c r="E73" s="52"/>
      <c r="F73" s="53"/>
      <c r="G73" s="53"/>
      <c r="H73" s="54"/>
      <c r="I73" s="53"/>
      <c r="J73" s="54"/>
      <c r="K73" s="53"/>
      <c r="L73" s="53"/>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5"/>
      <c r="AL73" s="52"/>
      <c r="AM73" s="52"/>
      <c r="AN73" s="52"/>
      <c r="AO73" s="52"/>
      <c r="AP73" s="52"/>
      <c r="AQ73" s="52"/>
      <c r="AR73" s="52"/>
      <c r="AS73" s="52"/>
      <c r="AT73" s="52"/>
      <c r="AU73" s="52"/>
      <c r="AV73" s="52"/>
      <c r="AW73" s="52"/>
      <c r="AX73" s="52"/>
      <c r="AY73" s="52"/>
      <c r="AZ73" s="52"/>
      <c r="BA73" s="55"/>
    </row>
    <row r="74" spans="2:53" x14ac:dyDescent="0.2">
      <c r="B74" s="51">
        <v>70</v>
      </c>
      <c r="C74" s="52"/>
      <c r="D74" s="52"/>
      <c r="E74" s="52"/>
      <c r="F74" s="53"/>
      <c r="G74" s="53"/>
      <c r="H74" s="54"/>
      <c r="I74" s="53"/>
      <c r="J74" s="54"/>
      <c r="K74" s="53"/>
      <c r="L74" s="53"/>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5"/>
      <c r="AL74" s="52"/>
      <c r="AM74" s="52"/>
      <c r="AN74" s="52"/>
      <c r="AO74" s="52"/>
      <c r="AP74" s="52"/>
      <c r="AQ74" s="52"/>
      <c r="AR74" s="52"/>
      <c r="AS74" s="52"/>
      <c r="AT74" s="52"/>
      <c r="AU74" s="52"/>
      <c r="AV74" s="52"/>
      <c r="AW74" s="52"/>
      <c r="AX74" s="52"/>
      <c r="AY74" s="52"/>
      <c r="AZ74" s="52"/>
      <c r="BA74" s="55"/>
    </row>
    <row r="75" spans="2:53" x14ac:dyDescent="0.2">
      <c r="B75" s="51">
        <v>71</v>
      </c>
      <c r="C75" s="52"/>
      <c r="D75" s="52"/>
      <c r="E75" s="52"/>
      <c r="F75" s="53"/>
      <c r="G75" s="53"/>
      <c r="H75" s="54"/>
      <c r="I75" s="53"/>
      <c r="J75" s="54"/>
      <c r="K75" s="53"/>
      <c r="L75" s="53"/>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5"/>
      <c r="AL75" s="52"/>
      <c r="AM75" s="52"/>
      <c r="AN75" s="52"/>
      <c r="AO75" s="52"/>
      <c r="AP75" s="52"/>
      <c r="AQ75" s="52"/>
      <c r="AR75" s="52"/>
      <c r="AS75" s="52"/>
      <c r="AT75" s="52"/>
      <c r="AU75" s="52"/>
      <c r="AV75" s="52"/>
      <c r="AW75" s="52"/>
      <c r="AX75" s="52"/>
      <c r="AY75" s="52"/>
      <c r="AZ75" s="52"/>
      <c r="BA75" s="55"/>
    </row>
    <row r="76" spans="2:53" x14ac:dyDescent="0.2">
      <c r="B76" s="51">
        <v>72</v>
      </c>
      <c r="C76" s="52"/>
      <c r="D76" s="52"/>
      <c r="E76" s="52"/>
      <c r="F76" s="53"/>
      <c r="G76" s="53"/>
      <c r="H76" s="54"/>
      <c r="I76" s="53"/>
      <c r="J76" s="54"/>
      <c r="K76" s="53"/>
      <c r="L76" s="53"/>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5"/>
      <c r="AL76" s="52"/>
      <c r="AM76" s="52"/>
      <c r="AN76" s="52"/>
      <c r="AO76" s="52"/>
      <c r="AP76" s="52"/>
      <c r="AQ76" s="52"/>
      <c r="AR76" s="52"/>
      <c r="AS76" s="52"/>
      <c r="AT76" s="52"/>
      <c r="AU76" s="52"/>
      <c r="AV76" s="52"/>
      <c r="AW76" s="52"/>
      <c r="AX76" s="52"/>
      <c r="AY76" s="52"/>
      <c r="AZ76" s="52"/>
      <c r="BA76" s="55"/>
    </row>
    <row r="77" spans="2:53" x14ac:dyDescent="0.2">
      <c r="B77" s="51">
        <v>73</v>
      </c>
      <c r="C77" s="52"/>
      <c r="D77" s="52"/>
      <c r="E77" s="52"/>
      <c r="F77" s="53"/>
      <c r="G77" s="53"/>
      <c r="H77" s="54"/>
      <c r="I77" s="53"/>
      <c r="J77" s="54"/>
      <c r="K77" s="53"/>
      <c r="L77" s="53"/>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5"/>
      <c r="AL77" s="52"/>
      <c r="AM77" s="52"/>
      <c r="AN77" s="52"/>
      <c r="AO77" s="52"/>
      <c r="AP77" s="52"/>
      <c r="AQ77" s="52"/>
      <c r="AR77" s="52"/>
      <c r="AS77" s="52"/>
      <c r="AT77" s="52"/>
      <c r="AU77" s="52"/>
      <c r="AV77" s="52"/>
      <c r="AW77" s="52"/>
      <c r="AX77" s="52"/>
      <c r="AY77" s="52"/>
      <c r="AZ77" s="52"/>
      <c r="BA77" s="55"/>
    </row>
    <row r="78" spans="2:53" x14ac:dyDescent="0.2">
      <c r="B78" s="51">
        <v>74</v>
      </c>
      <c r="C78" s="52"/>
      <c r="D78" s="52"/>
      <c r="E78" s="52"/>
      <c r="F78" s="53"/>
      <c r="G78" s="53"/>
      <c r="H78" s="54"/>
      <c r="I78" s="53"/>
      <c r="J78" s="54"/>
      <c r="K78" s="53"/>
      <c r="L78" s="53"/>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5"/>
      <c r="AL78" s="52"/>
      <c r="AM78" s="52"/>
      <c r="AN78" s="52"/>
      <c r="AO78" s="52"/>
      <c r="AP78" s="52"/>
      <c r="AQ78" s="52"/>
      <c r="AR78" s="52"/>
      <c r="AS78" s="52"/>
      <c r="AT78" s="52"/>
      <c r="AU78" s="52"/>
      <c r="AV78" s="52"/>
      <c r="AW78" s="52"/>
      <c r="AX78" s="52"/>
      <c r="AY78" s="52"/>
      <c r="AZ78" s="52"/>
      <c r="BA78" s="55"/>
    </row>
    <row r="79" spans="2:53" x14ac:dyDescent="0.2">
      <c r="B79" s="51">
        <v>75</v>
      </c>
      <c r="C79" s="52"/>
      <c r="D79" s="52"/>
      <c r="E79" s="52"/>
      <c r="F79" s="53"/>
      <c r="G79" s="53"/>
      <c r="H79" s="54"/>
      <c r="I79" s="53"/>
      <c r="J79" s="54"/>
      <c r="K79" s="53"/>
      <c r="L79" s="53"/>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5"/>
      <c r="AL79" s="52"/>
      <c r="AM79" s="52"/>
      <c r="AN79" s="52"/>
      <c r="AO79" s="52"/>
      <c r="AP79" s="52"/>
      <c r="AQ79" s="52"/>
      <c r="AR79" s="52"/>
      <c r="AS79" s="52"/>
      <c r="AT79" s="52"/>
      <c r="AU79" s="52"/>
      <c r="AV79" s="52"/>
      <c r="AW79" s="52"/>
      <c r="AX79" s="52"/>
      <c r="AY79" s="52"/>
      <c r="AZ79" s="52"/>
      <c r="BA79" s="55"/>
    </row>
    <row r="80" spans="2:53" x14ac:dyDescent="0.2">
      <c r="B80" s="51">
        <v>76</v>
      </c>
      <c r="C80" s="52"/>
      <c r="D80" s="52"/>
      <c r="E80" s="52"/>
      <c r="F80" s="53"/>
      <c r="G80" s="53"/>
      <c r="H80" s="54"/>
      <c r="I80" s="53"/>
      <c r="J80" s="54"/>
      <c r="K80" s="53"/>
      <c r="L80" s="53"/>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5"/>
      <c r="AL80" s="52"/>
      <c r="AM80" s="52"/>
      <c r="AN80" s="52"/>
      <c r="AO80" s="52"/>
      <c r="AP80" s="52"/>
      <c r="AQ80" s="52"/>
      <c r="AR80" s="52"/>
      <c r="AS80" s="52"/>
      <c r="AT80" s="52"/>
      <c r="AU80" s="52"/>
      <c r="AV80" s="52"/>
      <c r="AW80" s="52"/>
      <c r="AX80" s="52"/>
      <c r="AY80" s="52"/>
      <c r="AZ80" s="52"/>
      <c r="BA80" s="55"/>
    </row>
    <row r="81" spans="2:53" x14ac:dyDescent="0.2">
      <c r="B81" s="51">
        <v>77</v>
      </c>
      <c r="C81" s="52"/>
      <c r="D81" s="52"/>
      <c r="E81" s="52"/>
      <c r="F81" s="53"/>
      <c r="G81" s="53"/>
      <c r="H81" s="54"/>
      <c r="I81" s="53"/>
      <c r="J81" s="54"/>
      <c r="K81" s="53"/>
      <c r="L81" s="53"/>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5"/>
      <c r="AL81" s="52"/>
      <c r="AM81" s="52"/>
      <c r="AN81" s="52"/>
      <c r="AO81" s="52"/>
      <c r="AP81" s="52"/>
      <c r="AQ81" s="52"/>
      <c r="AR81" s="52"/>
      <c r="AS81" s="52"/>
      <c r="AT81" s="52"/>
      <c r="AU81" s="52"/>
      <c r="AV81" s="52"/>
      <c r="AW81" s="52"/>
      <c r="AX81" s="52"/>
      <c r="AY81" s="52"/>
      <c r="AZ81" s="52"/>
      <c r="BA81" s="55"/>
    </row>
    <row r="82" spans="2:53" x14ac:dyDescent="0.2">
      <c r="B82" s="51">
        <v>78</v>
      </c>
      <c r="C82" s="52"/>
      <c r="D82" s="52"/>
      <c r="E82" s="52"/>
      <c r="F82" s="53"/>
      <c r="G82" s="53"/>
      <c r="H82" s="54"/>
      <c r="I82" s="53"/>
      <c r="J82" s="54"/>
      <c r="K82" s="53"/>
      <c r="L82" s="53"/>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5"/>
      <c r="AL82" s="52"/>
      <c r="AM82" s="52"/>
      <c r="AN82" s="52"/>
      <c r="AO82" s="52"/>
      <c r="AP82" s="52"/>
      <c r="AQ82" s="52"/>
      <c r="AR82" s="52"/>
      <c r="AS82" s="52"/>
      <c r="AT82" s="52"/>
      <c r="AU82" s="52"/>
      <c r="AV82" s="52"/>
      <c r="AW82" s="52"/>
      <c r="AX82" s="52"/>
      <c r="AY82" s="52"/>
      <c r="AZ82" s="52"/>
      <c r="BA82" s="55"/>
    </row>
    <row r="83" spans="2:53" x14ac:dyDescent="0.2">
      <c r="B83" s="51">
        <v>79</v>
      </c>
      <c r="C83" s="52"/>
      <c r="D83" s="52"/>
      <c r="E83" s="52"/>
      <c r="F83" s="53"/>
      <c r="G83" s="53"/>
      <c r="H83" s="54"/>
      <c r="I83" s="53"/>
      <c r="J83" s="54"/>
      <c r="K83" s="53"/>
      <c r="L83" s="53"/>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5"/>
      <c r="AL83" s="52"/>
      <c r="AM83" s="52"/>
      <c r="AN83" s="52"/>
      <c r="AO83" s="52"/>
      <c r="AP83" s="52"/>
      <c r="AQ83" s="52"/>
      <c r="AR83" s="52"/>
      <c r="AS83" s="52"/>
      <c r="AT83" s="52"/>
      <c r="AU83" s="52"/>
      <c r="AV83" s="52"/>
      <c r="AW83" s="52"/>
      <c r="AX83" s="52"/>
      <c r="AY83" s="52"/>
      <c r="AZ83" s="52"/>
      <c r="BA83" s="55"/>
    </row>
    <row r="84" spans="2:53" x14ac:dyDescent="0.2">
      <c r="B84" s="51">
        <v>80</v>
      </c>
      <c r="C84" s="52"/>
      <c r="D84" s="52"/>
      <c r="E84" s="52"/>
      <c r="F84" s="53"/>
      <c r="G84" s="53"/>
      <c r="H84" s="54"/>
      <c r="I84" s="53"/>
      <c r="J84" s="54"/>
      <c r="K84" s="53"/>
      <c r="L84" s="53"/>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5"/>
      <c r="AL84" s="52"/>
      <c r="AM84" s="52"/>
      <c r="AN84" s="52"/>
      <c r="AO84" s="52"/>
      <c r="AP84" s="52"/>
      <c r="AQ84" s="52"/>
      <c r="AR84" s="52"/>
      <c r="AS84" s="52"/>
      <c r="AT84" s="52"/>
      <c r="AU84" s="52"/>
      <c r="AV84" s="52"/>
      <c r="AW84" s="52"/>
      <c r="AX84" s="52"/>
      <c r="AY84" s="52"/>
      <c r="AZ84" s="52"/>
      <c r="BA84" s="55"/>
    </row>
    <row r="85" spans="2:53" x14ac:dyDescent="0.2">
      <c r="B85" s="51">
        <v>81</v>
      </c>
      <c r="C85" s="52"/>
      <c r="D85" s="52"/>
      <c r="E85" s="52"/>
      <c r="F85" s="53"/>
      <c r="G85" s="53"/>
      <c r="H85" s="54"/>
      <c r="I85" s="53"/>
      <c r="J85" s="54"/>
      <c r="K85" s="53"/>
      <c r="L85" s="53"/>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5"/>
      <c r="AL85" s="52"/>
      <c r="AM85" s="52"/>
      <c r="AN85" s="52"/>
      <c r="AO85" s="52"/>
      <c r="AP85" s="52"/>
      <c r="AQ85" s="52"/>
      <c r="AR85" s="52"/>
      <c r="AS85" s="52"/>
      <c r="AT85" s="52"/>
      <c r="AU85" s="52"/>
      <c r="AV85" s="52"/>
      <c r="AW85" s="52"/>
      <c r="AX85" s="52"/>
      <c r="AY85" s="52"/>
      <c r="AZ85" s="52"/>
      <c r="BA85" s="55"/>
    </row>
    <row r="86" spans="2:53" x14ac:dyDescent="0.2">
      <c r="B86" s="51">
        <v>82</v>
      </c>
      <c r="C86" s="52"/>
      <c r="D86" s="52"/>
      <c r="E86" s="52"/>
      <c r="F86" s="53"/>
      <c r="G86" s="53"/>
      <c r="H86" s="54"/>
      <c r="I86" s="53"/>
      <c r="J86" s="54"/>
      <c r="K86" s="53"/>
      <c r="L86" s="53"/>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5"/>
      <c r="AL86" s="52"/>
      <c r="AM86" s="52"/>
      <c r="AN86" s="52"/>
      <c r="AO86" s="52"/>
      <c r="AP86" s="52"/>
      <c r="AQ86" s="52"/>
      <c r="AR86" s="52"/>
      <c r="AS86" s="52"/>
      <c r="AT86" s="52"/>
      <c r="AU86" s="52"/>
      <c r="AV86" s="52"/>
      <c r="AW86" s="52"/>
      <c r="AX86" s="52"/>
      <c r="AY86" s="52"/>
      <c r="AZ86" s="52"/>
      <c r="BA86" s="55"/>
    </row>
    <row r="87" spans="2:53" x14ac:dyDescent="0.2">
      <c r="B87" s="51">
        <v>83</v>
      </c>
      <c r="C87" s="52"/>
      <c r="D87" s="52"/>
      <c r="E87" s="52"/>
      <c r="F87" s="53"/>
      <c r="G87" s="53"/>
      <c r="H87" s="54"/>
      <c r="I87" s="53"/>
      <c r="J87" s="54"/>
      <c r="K87" s="53"/>
      <c r="L87" s="53"/>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5"/>
      <c r="AL87" s="52"/>
      <c r="AM87" s="52"/>
      <c r="AN87" s="52"/>
      <c r="AO87" s="52"/>
      <c r="AP87" s="52"/>
      <c r="AQ87" s="52"/>
      <c r="AR87" s="52"/>
      <c r="AS87" s="52"/>
      <c r="AT87" s="52"/>
      <c r="AU87" s="52"/>
      <c r="AV87" s="52"/>
      <c r="AW87" s="52"/>
      <c r="AX87" s="52"/>
      <c r="AY87" s="52"/>
      <c r="AZ87" s="52"/>
      <c r="BA87" s="55"/>
    </row>
    <row r="88" spans="2:53" x14ac:dyDescent="0.2">
      <c r="B88" s="51">
        <v>84</v>
      </c>
      <c r="C88" s="52"/>
      <c r="D88" s="52"/>
      <c r="E88" s="52"/>
      <c r="F88" s="53"/>
      <c r="G88" s="53"/>
      <c r="H88" s="54"/>
      <c r="I88" s="53"/>
      <c r="J88" s="54"/>
      <c r="K88" s="53"/>
      <c r="L88" s="53"/>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5"/>
      <c r="AL88" s="52"/>
      <c r="AM88" s="52"/>
      <c r="AN88" s="52"/>
      <c r="AO88" s="52"/>
      <c r="AP88" s="52"/>
      <c r="AQ88" s="52"/>
      <c r="AR88" s="52"/>
      <c r="AS88" s="52"/>
      <c r="AT88" s="52"/>
      <c r="AU88" s="52"/>
      <c r="AV88" s="52"/>
      <c r="AW88" s="52"/>
      <c r="AX88" s="52"/>
      <c r="AY88" s="52"/>
      <c r="AZ88" s="52"/>
      <c r="BA88" s="55"/>
    </row>
    <row r="89" spans="2:53" x14ac:dyDescent="0.2">
      <c r="B89" s="51">
        <v>85</v>
      </c>
      <c r="C89" s="52"/>
      <c r="D89" s="52"/>
      <c r="E89" s="52"/>
      <c r="F89" s="53"/>
      <c r="G89" s="53"/>
      <c r="H89" s="54"/>
      <c r="I89" s="53"/>
      <c r="J89" s="54"/>
      <c r="K89" s="53"/>
      <c r="L89" s="53"/>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5"/>
      <c r="AL89" s="52"/>
      <c r="AM89" s="52"/>
      <c r="AN89" s="52"/>
      <c r="AO89" s="52"/>
      <c r="AP89" s="52"/>
      <c r="AQ89" s="52"/>
      <c r="AR89" s="52"/>
      <c r="AS89" s="52"/>
      <c r="AT89" s="52"/>
      <c r="AU89" s="52"/>
      <c r="AV89" s="52"/>
      <c r="AW89" s="52"/>
      <c r="AX89" s="52"/>
      <c r="AY89" s="52"/>
      <c r="AZ89" s="52"/>
      <c r="BA89" s="55"/>
    </row>
    <row r="90" spans="2:53" x14ac:dyDescent="0.2">
      <c r="B90" s="51">
        <v>86</v>
      </c>
      <c r="C90" s="52"/>
      <c r="D90" s="52"/>
      <c r="E90" s="52"/>
      <c r="F90" s="53"/>
      <c r="G90" s="53"/>
      <c r="H90" s="54"/>
      <c r="I90" s="53"/>
      <c r="J90" s="54"/>
      <c r="K90" s="53"/>
      <c r="L90" s="53"/>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5"/>
      <c r="AL90" s="52"/>
      <c r="AM90" s="52"/>
      <c r="AN90" s="52"/>
      <c r="AO90" s="52"/>
      <c r="AP90" s="52"/>
      <c r="AQ90" s="52"/>
      <c r="AR90" s="52"/>
      <c r="AS90" s="52"/>
      <c r="AT90" s="52"/>
      <c r="AU90" s="52"/>
      <c r="AV90" s="52"/>
      <c r="AW90" s="52"/>
      <c r="AX90" s="52"/>
      <c r="AY90" s="52"/>
      <c r="AZ90" s="52"/>
      <c r="BA90" s="55"/>
    </row>
    <row r="91" spans="2:53" x14ac:dyDescent="0.2">
      <c r="B91" s="51">
        <v>87</v>
      </c>
      <c r="C91" s="52"/>
      <c r="D91" s="52"/>
      <c r="E91" s="52"/>
      <c r="F91" s="53"/>
      <c r="G91" s="53"/>
      <c r="H91" s="54"/>
      <c r="I91" s="53"/>
      <c r="J91" s="54"/>
      <c r="K91" s="53"/>
      <c r="L91" s="53"/>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5"/>
      <c r="AL91" s="52"/>
      <c r="AM91" s="52"/>
      <c r="AN91" s="52"/>
      <c r="AO91" s="52"/>
      <c r="AP91" s="52"/>
      <c r="AQ91" s="52"/>
      <c r="AR91" s="52"/>
      <c r="AS91" s="52"/>
      <c r="AT91" s="52"/>
      <c r="AU91" s="52"/>
      <c r="AV91" s="52"/>
      <c r="AW91" s="52"/>
      <c r="AX91" s="52"/>
      <c r="AY91" s="52"/>
      <c r="AZ91" s="52"/>
      <c r="BA91" s="55"/>
    </row>
    <row r="92" spans="2:53" x14ac:dyDescent="0.2">
      <c r="B92" s="51">
        <v>88</v>
      </c>
      <c r="C92" s="52"/>
      <c r="D92" s="52"/>
      <c r="E92" s="52"/>
      <c r="F92" s="53"/>
      <c r="G92" s="53"/>
      <c r="H92" s="54"/>
      <c r="I92" s="53"/>
      <c r="J92" s="54"/>
      <c r="K92" s="53"/>
      <c r="L92" s="53"/>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5"/>
      <c r="AL92" s="52"/>
      <c r="AM92" s="52"/>
      <c r="AN92" s="52"/>
      <c r="AO92" s="52"/>
      <c r="AP92" s="52"/>
      <c r="AQ92" s="52"/>
      <c r="AR92" s="52"/>
      <c r="AS92" s="52"/>
      <c r="AT92" s="52"/>
      <c r="AU92" s="52"/>
      <c r="AV92" s="52"/>
      <c r="AW92" s="52"/>
      <c r="AX92" s="52"/>
      <c r="AY92" s="52"/>
      <c r="AZ92" s="52"/>
      <c r="BA92" s="55"/>
    </row>
    <row r="93" spans="2:53" x14ac:dyDescent="0.2">
      <c r="B93" s="51">
        <v>89</v>
      </c>
      <c r="C93" s="52"/>
      <c r="D93" s="52"/>
      <c r="E93" s="52"/>
      <c r="F93" s="53"/>
      <c r="G93" s="53"/>
      <c r="H93" s="54"/>
      <c r="I93" s="53"/>
      <c r="J93" s="54"/>
      <c r="K93" s="53"/>
      <c r="L93" s="53"/>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5"/>
      <c r="AL93" s="52"/>
      <c r="AM93" s="52"/>
      <c r="AN93" s="52"/>
      <c r="AO93" s="52"/>
      <c r="AP93" s="52"/>
      <c r="AQ93" s="52"/>
      <c r="AR93" s="52"/>
      <c r="AS93" s="52"/>
      <c r="AT93" s="52"/>
      <c r="AU93" s="52"/>
      <c r="AV93" s="52"/>
      <c r="AW93" s="52"/>
      <c r="AX93" s="52"/>
      <c r="AY93" s="52"/>
      <c r="AZ93" s="52"/>
      <c r="BA93" s="55"/>
    </row>
    <row r="94" spans="2:53" x14ac:dyDescent="0.2">
      <c r="B94" s="51">
        <v>90</v>
      </c>
      <c r="C94" s="52"/>
      <c r="D94" s="52"/>
      <c r="E94" s="52"/>
      <c r="F94" s="53"/>
      <c r="G94" s="53"/>
      <c r="H94" s="54"/>
      <c r="I94" s="53"/>
      <c r="J94" s="54"/>
      <c r="K94" s="53"/>
      <c r="L94" s="53"/>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5"/>
      <c r="AL94" s="52"/>
      <c r="AM94" s="52"/>
      <c r="AN94" s="52"/>
      <c r="AO94" s="52"/>
      <c r="AP94" s="52"/>
      <c r="AQ94" s="52"/>
      <c r="AR94" s="52"/>
      <c r="AS94" s="52"/>
      <c r="AT94" s="52"/>
      <c r="AU94" s="52"/>
      <c r="AV94" s="52"/>
      <c r="AW94" s="52"/>
      <c r="AX94" s="52"/>
      <c r="AY94" s="52"/>
      <c r="AZ94" s="52"/>
      <c r="BA94" s="55"/>
    </row>
    <row r="95" spans="2:53" x14ac:dyDescent="0.2">
      <c r="B95" s="51">
        <v>91</v>
      </c>
      <c r="C95" s="52"/>
      <c r="D95" s="52"/>
      <c r="E95" s="52"/>
      <c r="F95" s="53"/>
      <c r="G95" s="53"/>
      <c r="H95" s="54"/>
      <c r="I95" s="53"/>
      <c r="J95" s="54"/>
      <c r="K95" s="53"/>
      <c r="L95" s="53"/>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5"/>
      <c r="AL95" s="52"/>
      <c r="AM95" s="52"/>
      <c r="AN95" s="52"/>
      <c r="AO95" s="52"/>
      <c r="AP95" s="52"/>
      <c r="AQ95" s="52"/>
      <c r="AR95" s="52"/>
      <c r="AS95" s="52"/>
      <c r="AT95" s="52"/>
      <c r="AU95" s="52"/>
      <c r="AV95" s="52"/>
      <c r="AW95" s="52"/>
      <c r="AX95" s="52"/>
      <c r="AY95" s="52"/>
      <c r="AZ95" s="52"/>
      <c r="BA95" s="55"/>
    </row>
    <row r="96" spans="2:53" x14ac:dyDescent="0.2">
      <c r="B96" s="51">
        <v>92</v>
      </c>
      <c r="C96" s="52"/>
      <c r="D96" s="52"/>
      <c r="E96" s="52"/>
      <c r="F96" s="53"/>
      <c r="G96" s="53"/>
      <c r="H96" s="54"/>
      <c r="I96" s="53"/>
      <c r="J96" s="54"/>
      <c r="K96" s="53"/>
      <c r="L96" s="53"/>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5"/>
      <c r="AL96" s="52"/>
      <c r="AM96" s="52"/>
      <c r="AN96" s="52"/>
      <c r="AO96" s="52"/>
      <c r="AP96" s="52"/>
      <c r="AQ96" s="52"/>
      <c r="AR96" s="52"/>
      <c r="AS96" s="52"/>
      <c r="AT96" s="52"/>
      <c r="AU96" s="52"/>
      <c r="AV96" s="52"/>
      <c r="AW96" s="52"/>
      <c r="AX96" s="52"/>
      <c r="AY96" s="52"/>
      <c r="AZ96" s="52"/>
      <c r="BA96" s="55"/>
    </row>
    <row r="97" spans="2:53" x14ac:dyDescent="0.2">
      <c r="B97" s="51">
        <v>93</v>
      </c>
      <c r="C97" s="52"/>
      <c r="D97" s="52"/>
      <c r="E97" s="52"/>
      <c r="F97" s="53"/>
      <c r="G97" s="53"/>
      <c r="H97" s="54"/>
      <c r="I97" s="53"/>
      <c r="J97" s="54"/>
      <c r="K97" s="53"/>
      <c r="L97" s="53"/>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5"/>
      <c r="AL97" s="52"/>
      <c r="AM97" s="52"/>
      <c r="AN97" s="52"/>
      <c r="AO97" s="52"/>
      <c r="AP97" s="52"/>
      <c r="AQ97" s="52"/>
      <c r="AR97" s="52"/>
      <c r="AS97" s="52"/>
      <c r="AT97" s="52"/>
      <c r="AU97" s="52"/>
      <c r="AV97" s="52"/>
      <c r="AW97" s="52"/>
      <c r="AX97" s="52"/>
      <c r="AY97" s="52"/>
      <c r="AZ97" s="52"/>
      <c r="BA97" s="55"/>
    </row>
    <row r="98" spans="2:53" x14ac:dyDescent="0.2">
      <c r="B98" s="51">
        <v>94</v>
      </c>
      <c r="C98" s="52"/>
      <c r="D98" s="52"/>
      <c r="E98" s="52"/>
      <c r="F98" s="53"/>
      <c r="G98" s="53"/>
      <c r="H98" s="54"/>
      <c r="I98" s="53"/>
      <c r="J98" s="54"/>
      <c r="K98" s="53"/>
      <c r="L98" s="53"/>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5"/>
      <c r="AL98" s="52"/>
      <c r="AM98" s="52"/>
      <c r="AN98" s="52"/>
      <c r="AO98" s="52"/>
      <c r="AP98" s="52"/>
      <c r="AQ98" s="52"/>
      <c r="AR98" s="52"/>
      <c r="AS98" s="52"/>
      <c r="AT98" s="52"/>
      <c r="AU98" s="52"/>
      <c r="AV98" s="52"/>
      <c r="AW98" s="52"/>
      <c r="AX98" s="52"/>
      <c r="AY98" s="52"/>
      <c r="AZ98" s="52"/>
      <c r="BA98" s="55"/>
    </row>
    <row r="99" spans="2:53" x14ac:dyDescent="0.2">
      <c r="B99" s="51">
        <v>95</v>
      </c>
      <c r="C99" s="52"/>
      <c r="D99" s="52"/>
      <c r="E99" s="52"/>
      <c r="F99" s="53"/>
      <c r="G99" s="53"/>
      <c r="H99" s="54"/>
      <c r="I99" s="53"/>
      <c r="J99" s="54"/>
      <c r="K99" s="53"/>
      <c r="L99" s="53"/>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5"/>
      <c r="AL99" s="52"/>
      <c r="AM99" s="52"/>
      <c r="AN99" s="52"/>
      <c r="AO99" s="52"/>
      <c r="AP99" s="52"/>
      <c r="AQ99" s="52"/>
      <c r="AR99" s="52"/>
      <c r="AS99" s="52"/>
      <c r="AT99" s="52"/>
      <c r="AU99" s="52"/>
      <c r="AV99" s="52"/>
      <c r="AW99" s="52"/>
      <c r="AX99" s="52"/>
      <c r="AY99" s="52"/>
      <c r="AZ99" s="52"/>
      <c r="BA99" s="55"/>
    </row>
    <row r="100" spans="2:53" x14ac:dyDescent="0.2">
      <c r="B100" s="51">
        <v>96</v>
      </c>
      <c r="C100" s="52"/>
      <c r="D100" s="52"/>
      <c r="E100" s="52"/>
      <c r="F100" s="53"/>
      <c r="G100" s="53"/>
      <c r="H100" s="54"/>
      <c r="I100" s="53"/>
      <c r="J100" s="54"/>
      <c r="K100" s="53"/>
      <c r="L100" s="53"/>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5"/>
      <c r="AL100" s="52"/>
      <c r="AM100" s="52"/>
      <c r="AN100" s="52"/>
      <c r="AO100" s="52"/>
      <c r="AP100" s="52"/>
      <c r="AQ100" s="52"/>
      <c r="AR100" s="52"/>
      <c r="AS100" s="52"/>
      <c r="AT100" s="52"/>
      <c r="AU100" s="52"/>
      <c r="AV100" s="52"/>
      <c r="AW100" s="52"/>
      <c r="AX100" s="52"/>
      <c r="AY100" s="52"/>
      <c r="AZ100" s="52"/>
      <c r="BA100" s="55"/>
    </row>
    <row r="101" spans="2:53" x14ac:dyDescent="0.2">
      <c r="B101" s="51">
        <v>97</v>
      </c>
      <c r="C101" s="52"/>
      <c r="D101" s="52"/>
      <c r="E101" s="52"/>
      <c r="F101" s="53"/>
      <c r="G101" s="53"/>
      <c r="H101" s="54"/>
      <c r="I101" s="53"/>
      <c r="J101" s="54"/>
      <c r="K101" s="53"/>
      <c r="L101" s="53"/>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5"/>
      <c r="AL101" s="52"/>
      <c r="AM101" s="52"/>
      <c r="AN101" s="52"/>
      <c r="AO101" s="52"/>
      <c r="AP101" s="52"/>
      <c r="AQ101" s="52"/>
      <c r="AR101" s="52"/>
      <c r="AS101" s="52"/>
      <c r="AT101" s="52"/>
      <c r="AU101" s="52"/>
      <c r="AV101" s="52"/>
      <c r="AW101" s="52"/>
      <c r="AX101" s="52"/>
      <c r="AY101" s="52"/>
      <c r="AZ101" s="52"/>
      <c r="BA101" s="55"/>
    </row>
    <row r="102" spans="2:53" x14ac:dyDescent="0.2">
      <c r="B102" s="51">
        <v>98</v>
      </c>
      <c r="C102" s="52"/>
      <c r="D102" s="52"/>
      <c r="E102" s="52"/>
      <c r="F102" s="53"/>
      <c r="G102" s="53"/>
      <c r="H102" s="54"/>
      <c r="I102" s="53"/>
      <c r="J102" s="54"/>
      <c r="K102" s="53"/>
      <c r="L102" s="53"/>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5"/>
      <c r="AL102" s="52"/>
      <c r="AM102" s="52"/>
      <c r="AN102" s="52"/>
      <c r="AO102" s="52"/>
      <c r="AP102" s="52"/>
      <c r="AQ102" s="52"/>
      <c r="AR102" s="52"/>
      <c r="AS102" s="52"/>
      <c r="AT102" s="52"/>
      <c r="AU102" s="52"/>
      <c r="AV102" s="52"/>
      <c r="AW102" s="52"/>
      <c r="AX102" s="52"/>
      <c r="AY102" s="52"/>
      <c r="AZ102" s="52"/>
      <c r="BA102" s="55"/>
    </row>
    <row r="103" spans="2:53" x14ac:dyDescent="0.2">
      <c r="B103" s="51">
        <v>99</v>
      </c>
      <c r="C103" s="52"/>
      <c r="D103" s="52"/>
      <c r="E103" s="52"/>
      <c r="F103" s="53"/>
      <c r="G103" s="53"/>
      <c r="H103" s="54"/>
      <c r="I103" s="53"/>
      <c r="J103" s="54"/>
      <c r="K103" s="53"/>
      <c r="L103" s="53"/>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5"/>
      <c r="AL103" s="52"/>
      <c r="AM103" s="52"/>
      <c r="AN103" s="52"/>
      <c r="AO103" s="52"/>
      <c r="AP103" s="52"/>
      <c r="AQ103" s="52"/>
      <c r="AR103" s="52"/>
      <c r="AS103" s="52"/>
      <c r="AT103" s="52"/>
      <c r="AU103" s="52"/>
      <c r="AV103" s="52"/>
      <c r="AW103" s="52"/>
      <c r="AX103" s="52"/>
      <c r="AY103" s="52"/>
      <c r="AZ103" s="52"/>
      <c r="BA103" s="55"/>
    </row>
    <row r="104" spans="2:53" x14ac:dyDescent="0.2">
      <c r="B104" s="51">
        <v>100</v>
      </c>
      <c r="C104" s="52"/>
      <c r="D104" s="52"/>
      <c r="E104" s="52"/>
      <c r="F104" s="53"/>
      <c r="G104" s="53"/>
      <c r="H104" s="54"/>
      <c r="I104" s="53"/>
      <c r="J104" s="54"/>
      <c r="K104" s="53"/>
      <c r="L104" s="53"/>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5"/>
      <c r="AL104" s="52"/>
      <c r="AM104" s="52"/>
      <c r="AN104" s="52"/>
      <c r="AO104" s="52"/>
      <c r="AP104" s="52"/>
      <c r="AQ104" s="52"/>
      <c r="AR104" s="52"/>
      <c r="AS104" s="52"/>
      <c r="AT104" s="52"/>
      <c r="AU104" s="52"/>
      <c r="AV104" s="52"/>
      <c r="AW104" s="52"/>
      <c r="AX104" s="52"/>
      <c r="AY104" s="52"/>
      <c r="AZ104" s="52"/>
      <c r="BA104" s="55"/>
    </row>
    <row r="105" spans="2:53" x14ac:dyDescent="0.2">
      <c r="B105" s="51">
        <v>101</v>
      </c>
      <c r="C105" s="52"/>
      <c r="D105" s="52"/>
      <c r="E105" s="52"/>
      <c r="F105" s="53"/>
      <c r="G105" s="53"/>
      <c r="H105" s="54"/>
      <c r="I105" s="53"/>
      <c r="J105" s="54"/>
      <c r="K105" s="53"/>
      <c r="L105" s="53"/>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5"/>
      <c r="AL105" s="52"/>
      <c r="AM105" s="52"/>
      <c r="AN105" s="52"/>
      <c r="AO105" s="52"/>
      <c r="AP105" s="52"/>
      <c r="AQ105" s="52"/>
      <c r="AR105" s="52"/>
      <c r="AS105" s="52"/>
      <c r="AT105" s="52"/>
      <c r="AU105" s="52"/>
      <c r="AV105" s="52"/>
      <c r="AW105" s="52"/>
      <c r="AX105" s="52"/>
      <c r="AY105" s="52"/>
      <c r="AZ105" s="52"/>
      <c r="BA105" s="55"/>
    </row>
    <row r="106" spans="2:53" x14ac:dyDescent="0.2">
      <c r="B106" s="51">
        <v>102</v>
      </c>
      <c r="C106" s="52"/>
      <c r="D106" s="52"/>
      <c r="E106" s="52"/>
      <c r="F106" s="53"/>
      <c r="G106" s="53"/>
      <c r="H106" s="54"/>
      <c r="I106" s="53"/>
      <c r="J106" s="54"/>
      <c r="K106" s="53"/>
      <c r="L106" s="53"/>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5"/>
      <c r="AL106" s="52"/>
      <c r="AM106" s="52"/>
      <c r="AN106" s="52"/>
      <c r="AO106" s="52"/>
      <c r="AP106" s="52"/>
      <c r="AQ106" s="52"/>
      <c r="AR106" s="52"/>
      <c r="AS106" s="52"/>
      <c r="AT106" s="52"/>
      <c r="AU106" s="52"/>
      <c r="AV106" s="52"/>
      <c r="AW106" s="52"/>
      <c r="AX106" s="52"/>
      <c r="AY106" s="52"/>
      <c r="AZ106" s="52"/>
      <c r="BA106" s="55"/>
    </row>
    <row r="107" spans="2:53" x14ac:dyDescent="0.2">
      <c r="B107" s="51">
        <v>103</v>
      </c>
      <c r="C107" s="52"/>
      <c r="D107" s="52"/>
      <c r="E107" s="52"/>
      <c r="F107" s="53"/>
      <c r="G107" s="53"/>
      <c r="H107" s="54"/>
      <c r="I107" s="53"/>
      <c r="J107" s="54"/>
      <c r="K107" s="53"/>
      <c r="L107" s="53"/>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5"/>
      <c r="AL107" s="52"/>
      <c r="AM107" s="52"/>
      <c r="AN107" s="52"/>
      <c r="AO107" s="52"/>
      <c r="AP107" s="52"/>
      <c r="AQ107" s="52"/>
      <c r="AR107" s="52"/>
      <c r="AS107" s="52"/>
      <c r="AT107" s="52"/>
      <c r="AU107" s="52"/>
      <c r="AV107" s="52"/>
      <c r="AW107" s="52"/>
      <c r="AX107" s="52"/>
      <c r="AY107" s="52"/>
      <c r="AZ107" s="52"/>
      <c r="BA107" s="55"/>
    </row>
    <row r="108" spans="2:53" x14ac:dyDescent="0.2">
      <c r="B108" s="51">
        <v>104</v>
      </c>
      <c r="C108" s="52"/>
      <c r="D108" s="52"/>
      <c r="E108" s="52"/>
      <c r="F108" s="53"/>
      <c r="G108" s="53"/>
      <c r="H108" s="54"/>
      <c r="I108" s="53"/>
      <c r="J108" s="54"/>
      <c r="K108" s="53"/>
      <c r="L108" s="53"/>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5"/>
      <c r="AL108" s="52"/>
      <c r="AM108" s="52"/>
      <c r="AN108" s="52"/>
      <c r="AO108" s="52"/>
      <c r="AP108" s="52"/>
      <c r="AQ108" s="52"/>
      <c r="AR108" s="52"/>
      <c r="AS108" s="52"/>
      <c r="AT108" s="52"/>
      <c r="AU108" s="52"/>
      <c r="AV108" s="52"/>
      <c r="AW108" s="52"/>
      <c r="AX108" s="52"/>
      <c r="AY108" s="52"/>
      <c r="AZ108" s="52"/>
      <c r="BA108" s="55"/>
    </row>
    <row r="109" spans="2:53" x14ac:dyDescent="0.2">
      <c r="B109" s="51">
        <v>105</v>
      </c>
      <c r="C109" s="52"/>
      <c r="D109" s="52"/>
      <c r="E109" s="52"/>
      <c r="F109" s="53"/>
      <c r="G109" s="53"/>
      <c r="H109" s="54"/>
      <c r="I109" s="53"/>
      <c r="J109" s="54"/>
      <c r="K109" s="53"/>
      <c r="L109" s="53"/>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5"/>
      <c r="AL109" s="52"/>
      <c r="AM109" s="52"/>
      <c r="AN109" s="52"/>
      <c r="AO109" s="52"/>
      <c r="AP109" s="52"/>
      <c r="AQ109" s="52"/>
      <c r="AR109" s="52"/>
      <c r="AS109" s="52"/>
      <c r="AT109" s="52"/>
      <c r="AU109" s="52"/>
      <c r="AV109" s="52"/>
      <c r="AW109" s="52"/>
      <c r="AX109" s="52"/>
      <c r="AY109" s="52"/>
      <c r="AZ109" s="52"/>
      <c r="BA109" s="55"/>
    </row>
    <row r="110" spans="2:53" x14ac:dyDescent="0.2">
      <c r="B110" s="51">
        <v>106</v>
      </c>
      <c r="C110" s="52"/>
      <c r="D110" s="52"/>
      <c r="E110" s="52"/>
      <c r="F110" s="53"/>
      <c r="G110" s="53"/>
      <c r="H110" s="54"/>
      <c r="I110" s="53"/>
      <c r="J110" s="54"/>
      <c r="K110" s="53"/>
      <c r="L110" s="53"/>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5"/>
      <c r="AL110" s="52"/>
      <c r="AM110" s="52"/>
      <c r="AN110" s="52"/>
      <c r="AO110" s="52"/>
      <c r="AP110" s="52"/>
      <c r="AQ110" s="52"/>
      <c r="AR110" s="52"/>
      <c r="AS110" s="52"/>
      <c r="AT110" s="52"/>
      <c r="AU110" s="52"/>
      <c r="AV110" s="52"/>
      <c r="AW110" s="52"/>
      <c r="AX110" s="52"/>
      <c r="AY110" s="52"/>
      <c r="AZ110" s="52"/>
      <c r="BA110" s="55"/>
    </row>
    <row r="111" spans="2:53" x14ac:dyDescent="0.2">
      <c r="B111" s="51">
        <v>107</v>
      </c>
      <c r="C111" s="52"/>
      <c r="D111" s="52"/>
      <c r="E111" s="52"/>
      <c r="F111" s="53"/>
      <c r="G111" s="53"/>
      <c r="H111" s="54"/>
      <c r="I111" s="53"/>
      <c r="J111" s="54"/>
      <c r="K111" s="53"/>
      <c r="L111" s="53"/>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5"/>
      <c r="AL111" s="52"/>
      <c r="AM111" s="52"/>
      <c r="AN111" s="52"/>
      <c r="AO111" s="52"/>
      <c r="AP111" s="52"/>
      <c r="AQ111" s="52"/>
      <c r="AR111" s="52"/>
      <c r="AS111" s="52"/>
      <c r="AT111" s="52"/>
      <c r="AU111" s="52"/>
      <c r="AV111" s="52"/>
      <c r="AW111" s="52"/>
      <c r="AX111" s="52"/>
      <c r="AY111" s="52"/>
      <c r="AZ111" s="52"/>
      <c r="BA111" s="55"/>
    </row>
    <row r="112" spans="2:53" x14ac:dyDescent="0.2">
      <c r="B112" s="51">
        <v>108</v>
      </c>
      <c r="C112" s="52"/>
      <c r="D112" s="52"/>
      <c r="E112" s="52"/>
      <c r="F112" s="53"/>
      <c r="G112" s="53"/>
      <c r="H112" s="54"/>
      <c r="I112" s="53"/>
      <c r="J112" s="54"/>
      <c r="K112" s="53"/>
      <c r="L112" s="53"/>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5"/>
      <c r="AL112" s="52"/>
      <c r="AM112" s="52"/>
      <c r="AN112" s="52"/>
      <c r="AO112" s="52"/>
      <c r="AP112" s="52"/>
      <c r="AQ112" s="52"/>
      <c r="AR112" s="52"/>
      <c r="AS112" s="52"/>
      <c r="AT112" s="52"/>
      <c r="AU112" s="52"/>
      <c r="AV112" s="52"/>
      <c r="AW112" s="52"/>
      <c r="AX112" s="52"/>
      <c r="AY112" s="52"/>
      <c r="AZ112" s="52"/>
      <c r="BA112" s="55"/>
    </row>
    <row r="113" spans="2:53" x14ac:dyDescent="0.2">
      <c r="B113" s="51">
        <v>109</v>
      </c>
      <c r="C113" s="52"/>
      <c r="D113" s="52"/>
      <c r="E113" s="52"/>
      <c r="F113" s="53"/>
      <c r="G113" s="53"/>
      <c r="H113" s="54"/>
      <c r="I113" s="53"/>
      <c r="J113" s="54"/>
      <c r="K113" s="53"/>
      <c r="L113" s="53"/>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5"/>
      <c r="AL113" s="52"/>
      <c r="AM113" s="52"/>
      <c r="AN113" s="52"/>
      <c r="AO113" s="52"/>
      <c r="AP113" s="52"/>
      <c r="AQ113" s="52"/>
      <c r="AR113" s="52"/>
      <c r="AS113" s="52"/>
      <c r="AT113" s="52"/>
      <c r="AU113" s="52"/>
      <c r="AV113" s="52"/>
      <c r="AW113" s="52"/>
      <c r="AX113" s="52"/>
      <c r="AY113" s="52"/>
      <c r="AZ113" s="52"/>
      <c r="BA113" s="55"/>
    </row>
    <row r="114" spans="2:53" x14ac:dyDescent="0.2">
      <c r="B114" s="51">
        <v>110</v>
      </c>
      <c r="C114" s="52"/>
      <c r="D114" s="52"/>
      <c r="E114" s="52"/>
      <c r="F114" s="53"/>
      <c r="G114" s="53"/>
      <c r="H114" s="54"/>
      <c r="I114" s="53"/>
      <c r="J114" s="54"/>
      <c r="K114" s="53"/>
      <c r="L114" s="53"/>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5"/>
      <c r="AL114" s="52"/>
      <c r="AM114" s="52"/>
      <c r="AN114" s="52"/>
      <c r="AO114" s="52"/>
      <c r="AP114" s="52"/>
      <c r="AQ114" s="52"/>
      <c r="AR114" s="52"/>
      <c r="AS114" s="52"/>
      <c r="AT114" s="52"/>
      <c r="AU114" s="52"/>
      <c r="AV114" s="52"/>
      <c r="AW114" s="52"/>
      <c r="AX114" s="52"/>
      <c r="AY114" s="52"/>
      <c r="AZ114" s="52"/>
      <c r="BA114" s="55"/>
    </row>
    <row r="115" spans="2:53" x14ac:dyDescent="0.2">
      <c r="B115" s="51">
        <v>111</v>
      </c>
      <c r="C115" s="52"/>
      <c r="D115" s="52"/>
      <c r="E115" s="52"/>
      <c r="F115" s="53"/>
      <c r="G115" s="53"/>
      <c r="H115" s="54"/>
      <c r="I115" s="53"/>
      <c r="J115" s="54"/>
      <c r="K115" s="53"/>
      <c r="L115" s="53"/>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5"/>
      <c r="AL115" s="52"/>
      <c r="AM115" s="52"/>
      <c r="AN115" s="52"/>
      <c r="AO115" s="52"/>
      <c r="AP115" s="52"/>
      <c r="AQ115" s="52"/>
      <c r="AR115" s="52"/>
      <c r="AS115" s="52"/>
      <c r="AT115" s="52"/>
      <c r="AU115" s="52"/>
      <c r="AV115" s="52"/>
      <c r="AW115" s="52"/>
      <c r="AX115" s="52"/>
      <c r="AY115" s="52"/>
      <c r="AZ115" s="52"/>
      <c r="BA115" s="55"/>
    </row>
    <row r="116" spans="2:53" x14ac:dyDescent="0.2">
      <c r="B116" s="51">
        <v>112</v>
      </c>
      <c r="C116" s="52"/>
      <c r="D116" s="52"/>
      <c r="E116" s="52"/>
      <c r="F116" s="53"/>
      <c r="G116" s="53"/>
      <c r="H116" s="54"/>
      <c r="I116" s="53"/>
      <c r="J116" s="54"/>
      <c r="K116" s="53"/>
      <c r="L116" s="53"/>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5"/>
      <c r="AL116" s="52"/>
      <c r="AM116" s="52"/>
      <c r="AN116" s="52"/>
      <c r="AO116" s="52"/>
      <c r="AP116" s="52"/>
      <c r="AQ116" s="52"/>
      <c r="AR116" s="52"/>
      <c r="AS116" s="52"/>
      <c r="AT116" s="52"/>
      <c r="AU116" s="52"/>
      <c r="AV116" s="52"/>
      <c r="AW116" s="52"/>
      <c r="AX116" s="52"/>
      <c r="AY116" s="52"/>
      <c r="AZ116" s="52"/>
      <c r="BA116" s="55"/>
    </row>
    <row r="117" spans="2:53" x14ac:dyDescent="0.2">
      <c r="B117" s="51">
        <v>113</v>
      </c>
      <c r="C117" s="52"/>
      <c r="D117" s="52"/>
      <c r="E117" s="52"/>
      <c r="F117" s="53"/>
      <c r="G117" s="53"/>
      <c r="H117" s="54"/>
      <c r="I117" s="53"/>
      <c r="J117" s="54"/>
      <c r="K117" s="53"/>
      <c r="L117" s="53"/>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5"/>
      <c r="AL117" s="52"/>
      <c r="AM117" s="52"/>
      <c r="AN117" s="52"/>
      <c r="AO117" s="52"/>
      <c r="AP117" s="52"/>
      <c r="AQ117" s="52"/>
      <c r="AR117" s="52"/>
      <c r="AS117" s="52"/>
      <c r="AT117" s="52"/>
      <c r="AU117" s="52"/>
      <c r="AV117" s="52"/>
      <c r="AW117" s="52"/>
      <c r="AX117" s="52"/>
      <c r="AY117" s="52"/>
      <c r="AZ117" s="52"/>
      <c r="BA117" s="55"/>
    </row>
    <row r="118" spans="2:53" x14ac:dyDescent="0.2">
      <c r="B118" s="51">
        <v>114</v>
      </c>
      <c r="C118" s="52"/>
      <c r="D118" s="52"/>
      <c r="E118" s="52"/>
      <c r="F118" s="53"/>
      <c r="G118" s="53"/>
      <c r="H118" s="54"/>
      <c r="I118" s="53"/>
      <c r="J118" s="54"/>
      <c r="K118" s="53"/>
      <c r="L118" s="53"/>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5"/>
      <c r="AL118" s="52"/>
      <c r="AM118" s="52"/>
      <c r="AN118" s="52"/>
      <c r="AO118" s="52"/>
      <c r="AP118" s="52"/>
      <c r="AQ118" s="52"/>
      <c r="AR118" s="52"/>
      <c r="AS118" s="52"/>
      <c r="AT118" s="52"/>
      <c r="AU118" s="52"/>
      <c r="AV118" s="52"/>
      <c r="AW118" s="52"/>
      <c r="AX118" s="52"/>
      <c r="AY118" s="52"/>
      <c r="AZ118" s="52"/>
      <c r="BA118" s="55"/>
    </row>
    <row r="119" spans="2:53" x14ac:dyDescent="0.2">
      <c r="B119" s="51">
        <v>115</v>
      </c>
      <c r="C119" s="52"/>
      <c r="D119" s="52"/>
      <c r="E119" s="52"/>
      <c r="F119" s="53"/>
      <c r="G119" s="53"/>
      <c r="H119" s="54"/>
      <c r="I119" s="53"/>
      <c r="J119" s="54"/>
      <c r="K119" s="53"/>
      <c r="L119" s="53"/>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5"/>
      <c r="AL119" s="52"/>
      <c r="AM119" s="52"/>
      <c r="AN119" s="52"/>
      <c r="AO119" s="52"/>
      <c r="AP119" s="52"/>
      <c r="AQ119" s="52"/>
      <c r="AR119" s="52"/>
      <c r="AS119" s="52"/>
      <c r="AT119" s="52"/>
      <c r="AU119" s="52"/>
      <c r="AV119" s="52"/>
      <c r="AW119" s="52"/>
      <c r="AX119" s="52"/>
      <c r="AY119" s="52"/>
      <c r="AZ119" s="52"/>
      <c r="BA119" s="55"/>
    </row>
    <row r="120" spans="2:53" x14ac:dyDescent="0.2">
      <c r="B120" s="51">
        <v>116</v>
      </c>
      <c r="C120" s="52"/>
      <c r="D120" s="52"/>
      <c r="E120" s="52"/>
      <c r="F120" s="53"/>
      <c r="G120" s="53"/>
      <c r="H120" s="54"/>
      <c r="I120" s="53"/>
      <c r="J120" s="54"/>
      <c r="K120" s="53"/>
      <c r="L120" s="53"/>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5"/>
      <c r="AL120" s="52"/>
      <c r="AM120" s="52"/>
      <c r="AN120" s="52"/>
      <c r="AO120" s="52"/>
      <c r="AP120" s="52"/>
      <c r="AQ120" s="52"/>
      <c r="AR120" s="52"/>
      <c r="AS120" s="52"/>
      <c r="AT120" s="52"/>
      <c r="AU120" s="52"/>
      <c r="AV120" s="52"/>
      <c r="AW120" s="52"/>
      <c r="AX120" s="52"/>
      <c r="AY120" s="52"/>
      <c r="AZ120" s="52"/>
      <c r="BA120" s="55"/>
    </row>
    <row r="121" spans="2:53" x14ac:dyDescent="0.2">
      <c r="B121" s="51">
        <v>117</v>
      </c>
      <c r="C121" s="52"/>
      <c r="D121" s="52"/>
      <c r="E121" s="52"/>
      <c r="F121" s="53"/>
      <c r="G121" s="53"/>
      <c r="H121" s="54"/>
      <c r="I121" s="53"/>
      <c r="J121" s="54"/>
      <c r="K121" s="53"/>
      <c r="L121" s="53"/>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5"/>
      <c r="AL121" s="52"/>
      <c r="AM121" s="52"/>
      <c r="AN121" s="52"/>
      <c r="AO121" s="52"/>
      <c r="AP121" s="52"/>
      <c r="AQ121" s="52"/>
      <c r="AR121" s="52"/>
      <c r="AS121" s="52"/>
      <c r="AT121" s="52"/>
      <c r="AU121" s="52"/>
      <c r="AV121" s="52"/>
      <c r="AW121" s="52"/>
      <c r="AX121" s="52"/>
      <c r="AY121" s="52"/>
      <c r="AZ121" s="52"/>
      <c r="BA121" s="55"/>
    </row>
    <row r="122" spans="2:53" x14ac:dyDescent="0.2">
      <c r="B122" s="51">
        <v>118</v>
      </c>
      <c r="C122" s="52"/>
      <c r="D122" s="52"/>
      <c r="E122" s="52"/>
      <c r="F122" s="53"/>
      <c r="G122" s="53"/>
      <c r="H122" s="54"/>
      <c r="I122" s="53"/>
      <c r="J122" s="54"/>
      <c r="K122" s="53"/>
      <c r="L122" s="53"/>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5"/>
      <c r="AL122" s="52"/>
      <c r="AM122" s="52"/>
      <c r="AN122" s="52"/>
      <c r="AO122" s="52"/>
      <c r="AP122" s="52"/>
      <c r="AQ122" s="52"/>
      <c r="AR122" s="52"/>
      <c r="AS122" s="52"/>
      <c r="AT122" s="52"/>
      <c r="AU122" s="52"/>
      <c r="AV122" s="52"/>
      <c r="AW122" s="52"/>
      <c r="AX122" s="52"/>
      <c r="AY122" s="52"/>
      <c r="AZ122" s="52"/>
      <c r="BA122" s="55"/>
    </row>
    <row r="123" spans="2:53" x14ac:dyDescent="0.2">
      <c r="B123" s="51">
        <v>119</v>
      </c>
      <c r="C123" s="52"/>
      <c r="D123" s="52"/>
      <c r="E123" s="52"/>
      <c r="F123" s="53"/>
      <c r="G123" s="53"/>
      <c r="H123" s="54"/>
      <c r="I123" s="53"/>
      <c r="J123" s="54"/>
      <c r="K123" s="53"/>
      <c r="L123" s="53"/>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5"/>
      <c r="AL123" s="52"/>
      <c r="AM123" s="52"/>
      <c r="AN123" s="52"/>
      <c r="AO123" s="52"/>
      <c r="AP123" s="52"/>
      <c r="AQ123" s="52"/>
      <c r="AR123" s="52"/>
      <c r="AS123" s="52"/>
      <c r="AT123" s="52"/>
      <c r="AU123" s="52"/>
      <c r="AV123" s="52"/>
      <c r="AW123" s="52"/>
      <c r="AX123" s="52"/>
      <c r="AY123" s="52"/>
      <c r="AZ123" s="52"/>
      <c r="BA123" s="55"/>
    </row>
    <row r="124" spans="2:53" x14ac:dyDescent="0.2">
      <c r="B124" s="51">
        <v>120</v>
      </c>
      <c r="C124" s="52"/>
      <c r="D124" s="52"/>
      <c r="E124" s="52"/>
      <c r="F124" s="53"/>
      <c r="G124" s="53"/>
      <c r="H124" s="54"/>
      <c r="I124" s="53"/>
      <c r="J124" s="54"/>
      <c r="K124" s="53"/>
      <c r="L124" s="53"/>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5"/>
      <c r="AL124" s="52"/>
      <c r="AM124" s="52"/>
      <c r="AN124" s="52"/>
      <c r="AO124" s="52"/>
      <c r="AP124" s="52"/>
      <c r="AQ124" s="52"/>
      <c r="AR124" s="52"/>
      <c r="AS124" s="52"/>
      <c r="AT124" s="52"/>
      <c r="AU124" s="52"/>
      <c r="AV124" s="52"/>
      <c r="AW124" s="52"/>
      <c r="AX124" s="52"/>
      <c r="AY124" s="52"/>
      <c r="AZ124" s="52"/>
      <c r="BA124" s="55"/>
    </row>
    <row r="125" spans="2:53" x14ac:dyDescent="0.2">
      <c r="B125" s="51">
        <v>121</v>
      </c>
      <c r="C125" s="52"/>
      <c r="D125" s="52"/>
      <c r="E125" s="52"/>
      <c r="F125" s="53"/>
      <c r="G125" s="53"/>
      <c r="H125" s="54"/>
      <c r="I125" s="53"/>
      <c r="J125" s="54"/>
      <c r="K125" s="53"/>
      <c r="L125" s="53"/>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5"/>
      <c r="AL125" s="52"/>
      <c r="AM125" s="52"/>
      <c r="AN125" s="52"/>
      <c r="AO125" s="52"/>
      <c r="AP125" s="52"/>
      <c r="AQ125" s="52"/>
      <c r="AR125" s="52"/>
      <c r="AS125" s="52"/>
      <c r="AT125" s="52"/>
      <c r="AU125" s="52"/>
      <c r="AV125" s="52"/>
      <c r="AW125" s="52"/>
      <c r="AX125" s="52"/>
      <c r="AY125" s="52"/>
      <c r="AZ125" s="52"/>
      <c r="BA125" s="55"/>
    </row>
    <row r="126" spans="2:53" x14ac:dyDescent="0.2">
      <c r="B126" s="51">
        <v>122</v>
      </c>
      <c r="C126" s="52"/>
      <c r="D126" s="52"/>
      <c r="E126" s="52"/>
      <c r="F126" s="53"/>
      <c r="G126" s="53"/>
      <c r="H126" s="54"/>
      <c r="I126" s="53"/>
      <c r="J126" s="54"/>
      <c r="K126" s="53"/>
      <c r="L126" s="53"/>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5"/>
      <c r="AL126" s="52"/>
      <c r="AM126" s="52"/>
      <c r="AN126" s="52"/>
      <c r="AO126" s="52"/>
      <c r="AP126" s="52"/>
      <c r="AQ126" s="52"/>
      <c r="AR126" s="52"/>
      <c r="AS126" s="52"/>
      <c r="AT126" s="52"/>
      <c r="AU126" s="52"/>
      <c r="AV126" s="52"/>
      <c r="AW126" s="52"/>
      <c r="AX126" s="52"/>
      <c r="AY126" s="52"/>
      <c r="AZ126" s="52"/>
      <c r="BA126" s="55"/>
    </row>
    <row r="127" spans="2:53" x14ac:dyDescent="0.2">
      <c r="B127" s="51">
        <v>123</v>
      </c>
      <c r="C127" s="52"/>
      <c r="D127" s="52"/>
      <c r="E127" s="52"/>
      <c r="F127" s="53"/>
      <c r="G127" s="53"/>
      <c r="H127" s="54"/>
      <c r="I127" s="53"/>
      <c r="J127" s="54"/>
      <c r="K127" s="53"/>
      <c r="L127" s="53"/>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5"/>
      <c r="AL127" s="52"/>
      <c r="AM127" s="52"/>
      <c r="AN127" s="52"/>
      <c r="AO127" s="52"/>
      <c r="AP127" s="52"/>
      <c r="AQ127" s="52"/>
      <c r="AR127" s="52"/>
      <c r="AS127" s="52"/>
      <c r="AT127" s="52"/>
      <c r="AU127" s="52"/>
      <c r="AV127" s="52"/>
      <c r="AW127" s="52"/>
      <c r="AX127" s="52"/>
      <c r="AY127" s="52"/>
      <c r="AZ127" s="52"/>
      <c r="BA127" s="55"/>
    </row>
    <row r="128" spans="2:53" x14ac:dyDescent="0.2">
      <c r="B128" s="51">
        <v>124</v>
      </c>
      <c r="C128" s="52"/>
      <c r="D128" s="52"/>
      <c r="E128" s="52"/>
      <c r="F128" s="53"/>
      <c r="G128" s="53"/>
      <c r="H128" s="54"/>
      <c r="I128" s="53"/>
      <c r="J128" s="54"/>
      <c r="K128" s="53"/>
      <c r="L128" s="53"/>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5"/>
      <c r="AL128" s="52"/>
      <c r="AM128" s="52"/>
      <c r="AN128" s="52"/>
      <c r="AO128" s="52"/>
      <c r="AP128" s="52"/>
      <c r="AQ128" s="52"/>
      <c r="AR128" s="52"/>
      <c r="AS128" s="52"/>
      <c r="AT128" s="52"/>
      <c r="AU128" s="52"/>
      <c r="AV128" s="52"/>
      <c r="AW128" s="52"/>
      <c r="AX128" s="52"/>
      <c r="AY128" s="52"/>
      <c r="AZ128" s="52"/>
      <c r="BA128" s="55"/>
    </row>
    <row r="129" spans="2:53" x14ac:dyDescent="0.2">
      <c r="B129" s="51">
        <v>125</v>
      </c>
      <c r="C129" s="52"/>
      <c r="D129" s="52"/>
      <c r="E129" s="52"/>
      <c r="F129" s="53"/>
      <c r="G129" s="53"/>
      <c r="H129" s="54"/>
      <c r="I129" s="53"/>
      <c r="J129" s="54"/>
      <c r="K129" s="53"/>
      <c r="L129" s="53"/>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5"/>
      <c r="AL129" s="52"/>
      <c r="AM129" s="52"/>
      <c r="AN129" s="52"/>
      <c r="AO129" s="52"/>
      <c r="AP129" s="52"/>
      <c r="AQ129" s="52"/>
      <c r="AR129" s="52"/>
      <c r="AS129" s="52"/>
      <c r="AT129" s="52"/>
      <c r="AU129" s="52"/>
      <c r="AV129" s="52"/>
      <c r="AW129" s="52"/>
      <c r="AX129" s="52"/>
      <c r="AY129" s="52"/>
      <c r="AZ129" s="52"/>
      <c r="BA129" s="55"/>
    </row>
    <row r="130" spans="2:53" x14ac:dyDescent="0.2">
      <c r="B130" s="51">
        <v>126</v>
      </c>
      <c r="C130" s="52"/>
      <c r="D130" s="52"/>
      <c r="E130" s="52"/>
      <c r="F130" s="53"/>
      <c r="G130" s="53"/>
      <c r="H130" s="54"/>
      <c r="I130" s="53"/>
      <c r="J130" s="54"/>
      <c r="K130" s="53"/>
      <c r="L130" s="53"/>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5"/>
      <c r="AL130" s="52"/>
      <c r="AM130" s="52"/>
      <c r="AN130" s="52"/>
      <c r="AO130" s="52"/>
      <c r="AP130" s="52"/>
      <c r="AQ130" s="52"/>
      <c r="AR130" s="52"/>
      <c r="AS130" s="52"/>
      <c r="AT130" s="52"/>
      <c r="AU130" s="52"/>
      <c r="AV130" s="52"/>
      <c r="AW130" s="52"/>
      <c r="AX130" s="52"/>
      <c r="AY130" s="52"/>
      <c r="AZ130" s="52"/>
      <c r="BA130" s="55"/>
    </row>
    <row r="131" spans="2:53" x14ac:dyDescent="0.2">
      <c r="B131" s="51">
        <v>127</v>
      </c>
      <c r="C131" s="52"/>
      <c r="D131" s="52"/>
      <c r="E131" s="52"/>
      <c r="F131" s="53"/>
      <c r="G131" s="53"/>
      <c r="H131" s="54"/>
      <c r="I131" s="53"/>
      <c r="J131" s="54"/>
      <c r="K131" s="53"/>
      <c r="L131" s="53"/>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5"/>
      <c r="AL131" s="52"/>
      <c r="AM131" s="52"/>
      <c r="AN131" s="52"/>
      <c r="AO131" s="52"/>
      <c r="AP131" s="52"/>
      <c r="AQ131" s="52"/>
      <c r="AR131" s="52"/>
      <c r="AS131" s="52"/>
      <c r="AT131" s="52"/>
      <c r="AU131" s="52"/>
      <c r="AV131" s="52"/>
      <c r="AW131" s="52"/>
      <c r="AX131" s="52"/>
      <c r="AY131" s="52"/>
      <c r="AZ131" s="52"/>
      <c r="BA131" s="55"/>
    </row>
    <row r="132" spans="2:53" x14ac:dyDescent="0.2">
      <c r="B132" s="51">
        <v>128</v>
      </c>
      <c r="C132" s="52"/>
      <c r="D132" s="52"/>
      <c r="E132" s="52"/>
      <c r="F132" s="53"/>
      <c r="G132" s="53"/>
      <c r="H132" s="54"/>
      <c r="I132" s="53"/>
      <c r="J132" s="54"/>
      <c r="K132" s="53"/>
      <c r="L132" s="53"/>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5"/>
      <c r="AL132" s="52"/>
      <c r="AM132" s="52"/>
      <c r="AN132" s="52"/>
      <c r="AO132" s="52"/>
      <c r="AP132" s="52"/>
      <c r="AQ132" s="52"/>
      <c r="AR132" s="52"/>
      <c r="AS132" s="52"/>
      <c r="AT132" s="52"/>
      <c r="AU132" s="52"/>
      <c r="AV132" s="52"/>
      <c r="AW132" s="52"/>
      <c r="AX132" s="52"/>
      <c r="AY132" s="52"/>
      <c r="AZ132" s="52"/>
      <c r="BA132" s="55"/>
    </row>
    <row r="133" spans="2:53" x14ac:dyDescent="0.2">
      <c r="B133" s="51">
        <v>129</v>
      </c>
      <c r="C133" s="52"/>
      <c r="D133" s="52"/>
      <c r="E133" s="52"/>
      <c r="F133" s="53"/>
      <c r="G133" s="53"/>
      <c r="H133" s="54"/>
      <c r="I133" s="53"/>
      <c r="J133" s="54"/>
      <c r="K133" s="53"/>
      <c r="L133" s="53"/>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5"/>
      <c r="AL133" s="52"/>
      <c r="AM133" s="52"/>
      <c r="AN133" s="52"/>
      <c r="AO133" s="52"/>
      <c r="AP133" s="52"/>
      <c r="AQ133" s="52"/>
      <c r="AR133" s="52"/>
      <c r="AS133" s="52"/>
      <c r="AT133" s="52"/>
      <c r="AU133" s="52"/>
      <c r="AV133" s="52"/>
      <c r="AW133" s="52"/>
      <c r="AX133" s="52"/>
      <c r="AY133" s="52"/>
      <c r="AZ133" s="52"/>
      <c r="BA133" s="55"/>
    </row>
    <row r="134" spans="2:53" x14ac:dyDescent="0.2">
      <c r="B134" s="51">
        <v>130</v>
      </c>
      <c r="C134" s="52"/>
      <c r="D134" s="52"/>
      <c r="E134" s="52"/>
      <c r="F134" s="53"/>
      <c r="G134" s="53"/>
      <c r="H134" s="54"/>
      <c r="I134" s="53"/>
      <c r="J134" s="54"/>
      <c r="K134" s="53"/>
      <c r="L134" s="53"/>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5"/>
      <c r="AL134" s="52"/>
      <c r="AM134" s="52"/>
      <c r="AN134" s="52"/>
      <c r="AO134" s="52"/>
      <c r="AP134" s="52"/>
      <c r="AQ134" s="52"/>
      <c r="AR134" s="52"/>
      <c r="AS134" s="52"/>
      <c r="AT134" s="52"/>
      <c r="AU134" s="52"/>
      <c r="AV134" s="52"/>
      <c r="AW134" s="52"/>
      <c r="AX134" s="52"/>
      <c r="AY134" s="52"/>
      <c r="AZ134" s="52"/>
      <c r="BA134" s="55"/>
    </row>
    <row r="135" spans="2:53" x14ac:dyDescent="0.2">
      <c r="B135" s="51">
        <v>131</v>
      </c>
      <c r="C135" s="52"/>
      <c r="D135" s="52"/>
      <c r="E135" s="52"/>
      <c r="F135" s="53"/>
      <c r="G135" s="53"/>
      <c r="H135" s="54"/>
      <c r="I135" s="53"/>
      <c r="J135" s="54"/>
      <c r="K135" s="53"/>
      <c r="L135" s="53"/>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5"/>
      <c r="AL135" s="52"/>
      <c r="AM135" s="52"/>
      <c r="AN135" s="52"/>
      <c r="AO135" s="52"/>
      <c r="AP135" s="52"/>
      <c r="AQ135" s="52"/>
      <c r="AR135" s="52"/>
      <c r="AS135" s="52"/>
      <c r="AT135" s="52"/>
      <c r="AU135" s="52"/>
      <c r="AV135" s="52"/>
      <c r="AW135" s="52"/>
      <c r="AX135" s="52"/>
      <c r="AY135" s="52"/>
      <c r="AZ135" s="52"/>
      <c r="BA135" s="55"/>
    </row>
    <row r="136" spans="2:53" x14ac:dyDescent="0.2">
      <c r="B136" s="51">
        <v>132</v>
      </c>
      <c r="C136" s="52"/>
      <c r="D136" s="52"/>
      <c r="E136" s="52"/>
      <c r="F136" s="53"/>
      <c r="G136" s="53"/>
      <c r="H136" s="54"/>
      <c r="I136" s="53"/>
      <c r="J136" s="54"/>
      <c r="K136" s="53"/>
      <c r="L136" s="53"/>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5"/>
      <c r="AL136" s="52"/>
      <c r="AM136" s="52"/>
      <c r="AN136" s="52"/>
      <c r="AO136" s="52"/>
      <c r="AP136" s="52"/>
      <c r="AQ136" s="52"/>
      <c r="AR136" s="52"/>
      <c r="AS136" s="52"/>
      <c r="AT136" s="52"/>
      <c r="AU136" s="52"/>
      <c r="AV136" s="52"/>
      <c r="AW136" s="52"/>
      <c r="AX136" s="52"/>
      <c r="AY136" s="52"/>
      <c r="AZ136" s="52"/>
      <c r="BA136" s="55"/>
    </row>
    <row r="137" spans="2:53" x14ac:dyDescent="0.2">
      <c r="B137" s="51">
        <v>133</v>
      </c>
      <c r="C137" s="52"/>
      <c r="D137" s="52"/>
      <c r="E137" s="52"/>
      <c r="F137" s="53"/>
      <c r="G137" s="53"/>
      <c r="H137" s="54"/>
      <c r="I137" s="53"/>
      <c r="J137" s="54"/>
      <c r="K137" s="53"/>
      <c r="L137" s="53"/>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5"/>
      <c r="AL137" s="52"/>
      <c r="AM137" s="52"/>
      <c r="AN137" s="52"/>
      <c r="AO137" s="52"/>
      <c r="AP137" s="52"/>
      <c r="AQ137" s="52"/>
      <c r="AR137" s="52"/>
      <c r="AS137" s="52"/>
      <c r="AT137" s="52"/>
      <c r="AU137" s="52"/>
      <c r="AV137" s="52"/>
      <c r="AW137" s="52"/>
      <c r="AX137" s="52"/>
      <c r="AY137" s="52"/>
      <c r="AZ137" s="52"/>
      <c r="BA137" s="55"/>
    </row>
    <row r="138" spans="2:53" x14ac:dyDescent="0.2">
      <c r="B138" s="51">
        <v>134</v>
      </c>
      <c r="C138" s="52"/>
      <c r="D138" s="52"/>
      <c r="E138" s="52"/>
      <c r="F138" s="53"/>
      <c r="G138" s="53"/>
      <c r="H138" s="54"/>
      <c r="I138" s="53"/>
      <c r="J138" s="54"/>
      <c r="K138" s="53"/>
      <c r="L138" s="53"/>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5"/>
      <c r="AL138" s="52"/>
      <c r="AM138" s="52"/>
      <c r="AN138" s="52"/>
      <c r="AO138" s="52"/>
      <c r="AP138" s="52"/>
      <c r="AQ138" s="52"/>
      <c r="AR138" s="52"/>
      <c r="AS138" s="52"/>
      <c r="AT138" s="52"/>
      <c r="AU138" s="52"/>
      <c r="AV138" s="52"/>
      <c r="AW138" s="52"/>
      <c r="AX138" s="52"/>
      <c r="AY138" s="52"/>
      <c r="AZ138" s="52"/>
      <c r="BA138" s="55"/>
    </row>
    <row r="139" spans="2:53" x14ac:dyDescent="0.2">
      <c r="B139" s="51">
        <v>135</v>
      </c>
      <c r="C139" s="52"/>
      <c r="D139" s="52"/>
      <c r="E139" s="52"/>
      <c r="F139" s="53"/>
      <c r="G139" s="53"/>
      <c r="H139" s="54"/>
      <c r="I139" s="53"/>
      <c r="J139" s="54"/>
      <c r="K139" s="53"/>
      <c r="L139" s="53"/>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5"/>
      <c r="AL139" s="52"/>
      <c r="AM139" s="52"/>
      <c r="AN139" s="52"/>
      <c r="AO139" s="52"/>
      <c r="AP139" s="52"/>
      <c r="AQ139" s="52"/>
      <c r="AR139" s="52"/>
      <c r="AS139" s="52"/>
      <c r="AT139" s="52"/>
      <c r="AU139" s="52"/>
      <c r="AV139" s="52"/>
      <c r="AW139" s="52"/>
      <c r="AX139" s="52"/>
      <c r="AY139" s="52"/>
      <c r="AZ139" s="52"/>
      <c r="BA139" s="55"/>
    </row>
    <row r="140" spans="2:53" x14ac:dyDescent="0.2">
      <c r="B140" s="51">
        <v>136</v>
      </c>
      <c r="C140" s="52"/>
      <c r="D140" s="52"/>
      <c r="E140" s="52"/>
      <c r="F140" s="53"/>
      <c r="G140" s="53"/>
      <c r="H140" s="54"/>
      <c r="I140" s="53"/>
      <c r="J140" s="54"/>
      <c r="K140" s="53"/>
      <c r="L140" s="53"/>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5"/>
      <c r="AL140" s="52"/>
      <c r="AM140" s="52"/>
      <c r="AN140" s="52"/>
      <c r="AO140" s="52"/>
      <c r="AP140" s="52"/>
      <c r="AQ140" s="52"/>
      <c r="AR140" s="52"/>
      <c r="AS140" s="52"/>
      <c r="AT140" s="52"/>
      <c r="AU140" s="52"/>
      <c r="AV140" s="52"/>
      <c r="AW140" s="52"/>
      <c r="AX140" s="52"/>
      <c r="AY140" s="52"/>
      <c r="AZ140" s="52"/>
      <c r="BA140" s="55"/>
    </row>
    <row r="141" spans="2:53" x14ac:dyDescent="0.2">
      <c r="B141" s="51">
        <v>137</v>
      </c>
      <c r="C141" s="52"/>
      <c r="D141" s="52"/>
      <c r="E141" s="52"/>
      <c r="F141" s="53"/>
      <c r="G141" s="53"/>
      <c r="H141" s="54"/>
      <c r="I141" s="53"/>
      <c r="J141" s="54"/>
      <c r="K141" s="53"/>
      <c r="L141" s="53"/>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5"/>
      <c r="AL141" s="52"/>
      <c r="AM141" s="52"/>
      <c r="AN141" s="52"/>
      <c r="AO141" s="52"/>
      <c r="AP141" s="52"/>
      <c r="AQ141" s="52"/>
      <c r="AR141" s="52"/>
      <c r="AS141" s="52"/>
      <c r="AT141" s="52"/>
      <c r="AU141" s="52"/>
      <c r="AV141" s="52"/>
      <c r="AW141" s="52"/>
      <c r="AX141" s="52"/>
      <c r="AY141" s="52"/>
      <c r="AZ141" s="52"/>
      <c r="BA141" s="55"/>
    </row>
    <row r="142" spans="2:53" x14ac:dyDescent="0.2">
      <c r="B142" s="51">
        <v>138</v>
      </c>
      <c r="C142" s="52"/>
      <c r="D142" s="52"/>
      <c r="E142" s="52"/>
      <c r="F142" s="53"/>
      <c r="G142" s="53"/>
      <c r="H142" s="54"/>
      <c r="I142" s="53"/>
      <c r="J142" s="54"/>
      <c r="K142" s="53"/>
      <c r="L142" s="53"/>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5"/>
      <c r="AL142" s="52"/>
      <c r="AM142" s="52"/>
      <c r="AN142" s="52"/>
      <c r="AO142" s="52"/>
      <c r="AP142" s="52"/>
      <c r="AQ142" s="52"/>
      <c r="AR142" s="52"/>
      <c r="AS142" s="52"/>
      <c r="AT142" s="52"/>
      <c r="AU142" s="52"/>
      <c r="AV142" s="52"/>
      <c r="AW142" s="52"/>
      <c r="AX142" s="52"/>
      <c r="AY142" s="52"/>
      <c r="AZ142" s="52"/>
      <c r="BA142" s="55"/>
    </row>
    <row r="143" spans="2:53" x14ac:dyDescent="0.2">
      <c r="B143" s="51">
        <v>139</v>
      </c>
      <c r="C143" s="52"/>
      <c r="D143" s="52"/>
      <c r="E143" s="52"/>
      <c r="F143" s="53"/>
      <c r="G143" s="53"/>
      <c r="H143" s="54"/>
      <c r="I143" s="53"/>
      <c r="J143" s="54"/>
      <c r="K143" s="53"/>
      <c r="L143" s="53"/>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5"/>
      <c r="AL143" s="52"/>
      <c r="AM143" s="52"/>
      <c r="AN143" s="52"/>
      <c r="AO143" s="52"/>
      <c r="AP143" s="52"/>
      <c r="AQ143" s="52"/>
      <c r="AR143" s="52"/>
      <c r="AS143" s="52"/>
      <c r="AT143" s="52"/>
      <c r="AU143" s="52"/>
      <c r="AV143" s="52"/>
      <c r="AW143" s="52"/>
      <c r="AX143" s="52"/>
      <c r="AY143" s="52"/>
      <c r="AZ143" s="52"/>
      <c r="BA143" s="55"/>
    </row>
    <row r="144" spans="2:53" x14ac:dyDescent="0.2">
      <c r="B144" s="51">
        <v>140</v>
      </c>
      <c r="C144" s="52"/>
      <c r="D144" s="52"/>
      <c r="E144" s="52"/>
      <c r="F144" s="53"/>
      <c r="G144" s="53"/>
      <c r="H144" s="54"/>
      <c r="I144" s="53"/>
      <c r="J144" s="54"/>
      <c r="K144" s="53"/>
      <c r="L144" s="53"/>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5"/>
      <c r="AL144" s="52"/>
      <c r="AM144" s="52"/>
      <c r="AN144" s="52"/>
      <c r="AO144" s="52"/>
      <c r="AP144" s="52"/>
      <c r="AQ144" s="52"/>
      <c r="AR144" s="52"/>
      <c r="AS144" s="52"/>
      <c r="AT144" s="52"/>
      <c r="AU144" s="52"/>
      <c r="AV144" s="52"/>
      <c r="AW144" s="52"/>
      <c r="AX144" s="52"/>
      <c r="AY144" s="52"/>
      <c r="AZ144" s="52"/>
      <c r="BA144" s="55"/>
    </row>
    <row r="145" spans="2:53" x14ac:dyDescent="0.2">
      <c r="B145" s="51">
        <v>141</v>
      </c>
      <c r="C145" s="52"/>
      <c r="D145" s="52"/>
      <c r="E145" s="52"/>
      <c r="F145" s="53"/>
      <c r="G145" s="53"/>
      <c r="H145" s="54"/>
      <c r="I145" s="53"/>
      <c r="J145" s="54"/>
      <c r="K145" s="53"/>
      <c r="L145" s="53"/>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5"/>
      <c r="AL145" s="52"/>
      <c r="AM145" s="52"/>
      <c r="AN145" s="52"/>
      <c r="AO145" s="52"/>
      <c r="AP145" s="52"/>
      <c r="AQ145" s="52"/>
      <c r="AR145" s="52"/>
      <c r="AS145" s="52"/>
      <c r="AT145" s="52"/>
      <c r="AU145" s="52"/>
      <c r="AV145" s="52"/>
      <c r="AW145" s="52"/>
      <c r="AX145" s="52"/>
      <c r="AY145" s="52"/>
      <c r="AZ145" s="52"/>
      <c r="BA145" s="55"/>
    </row>
    <row r="146" spans="2:53" x14ac:dyDescent="0.2">
      <c r="B146" s="51">
        <v>142</v>
      </c>
      <c r="C146" s="52"/>
      <c r="D146" s="52"/>
      <c r="E146" s="52"/>
      <c r="F146" s="53"/>
      <c r="G146" s="53"/>
      <c r="H146" s="54"/>
      <c r="I146" s="53"/>
      <c r="J146" s="54"/>
      <c r="K146" s="53"/>
      <c r="L146" s="53"/>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5"/>
      <c r="AL146" s="52"/>
      <c r="AM146" s="52"/>
      <c r="AN146" s="52"/>
      <c r="AO146" s="52"/>
      <c r="AP146" s="52"/>
      <c r="AQ146" s="52"/>
      <c r="AR146" s="52"/>
      <c r="AS146" s="52"/>
      <c r="AT146" s="52"/>
      <c r="AU146" s="52"/>
      <c r="AV146" s="52"/>
      <c r="AW146" s="52"/>
      <c r="AX146" s="52"/>
      <c r="AY146" s="52"/>
      <c r="AZ146" s="52"/>
      <c r="BA146" s="55"/>
    </row>
    <row r="147" spans="2:53" x14ac:dyDescent="0.2">
      <c r="B147" s="51">
        <v>143</v>
      </c>
      <c r="C147" s="52"/>
      <c r="D147" s="52"/>
      <c r="E147" s="52"/>
      <c r="F147" s="53"/>
      <c r="G147" s="53"/>
      <c r="H147" s="54"/>
      <c r="I147" s="53"/>
      <c r="J147" s="54"/>
      <c r="K147" s="53"/>
      <c r="L147" s="53"/>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5"/>
      <c r="AL147" s="52"/>
      <c r="AM147" s="52"/>
      <c r="AN147" s="52"/>
      <c r="AO147" s="52"/>
      <c r="AP147" s="52"/>
      <c r="AQ147" s="52"/>
      <c r="AR147" s="52"/>
      <c r="AS147" s="52"/>
      <c r="AT147" s="52"/>
      <c r="AU147" s="52"/>
      <c r="AV147" s="52"/>
      <c r="AW147" s="52"/>
      <c r="AX147" s="52"/>
      <c r="AY147" s="52"/>
      <c r="AZ147" s="52"/>
      <c r="BA147" s="55"/>
    </row>
    <row r="148" spans="2:53" x14ac:dyDescent="0.2">
      <c r="B148" s="51">
        <v>144</v>
      </c>
      <c r="C148" s="52"/>
      <c r="D148" s="52"/>
      <c r="E148" s="52"/>
      <c r="F148" s="53"/>
      <c r="G148" s="53"/>
      <c r="H148" s="54"/>
      <c r="I148" s="53"/>
      <c r="J148" s="54"/>
      <c r="K148" s="53"/>
      <c r="L148" s="53"/>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5"/>
      <c r="AL148" s="52"/>
      <c r="AM148" s="52"/>
      <c r="AN148" s="52"/>
      <c r="AO148" s="52"/>
      <c r="AP148" s="52"/>
      <c r="AQ148" s="52"/>
      <c r="AR148" s="52"/>
      <c r="AS148" s="52"/>
      <c r="AT148" s="52"/>
      <c r="AU148" s="52"/>
      <c r="AV148" s="52"/>
      <c r="AW148" s="52"/>
      <c r="AX148" s="52"/>
      <c r="AY148" s="52"/>
      <c r="AZ148" s="52"/>
      <c r="BA148" s="55"/>
    </row>
    <row r="149" spans="2:53" x14ac:dyDescent="0.2">
      <c r="B149" s="51">
        <v>145</v>
      </c>
      <c r="C149" s="52"/>
      <c r="D149" s="52"/>
      <c r="E149" s="52"/>
      <c r="F149" s="53"/>
      <c r="G149" s="53"/>
      <c r="H149" s="54"/>
      <c r="I149" s="53"/>
      <c r="J149" s="54"/>
      <c r="K149" s="53"/>
      <c r="L149" s="53"/>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5"/>
      <c r="AL149" s="52"/>
      <c r="AM149" s="52"/>
      <c r="AN149" s="52"/>
      <c r="AO149" s="52"/>
      <c r="AP149" s="52"/>
      <c r="AQ149" s="52"/>
      <c r="AR149" s="52"/>
      <c r="AS149" s="52"/>
      <c r="AT149" s="52"/>
      <c r="AU149" s="52"/>
      <c r="AV149" s="52"/>
      <c r="AW149" s="52"/>
      <c r="AX149" s="52"/>
      <c r="AY149" s="52"/>
      <c r="AZ149" s="52"/>
      <c r="BA149" s="55"/>
    </row>
    <row r="150" spans="2:53" x14ac:dyDescent="0.2">
      <c r="B150" s="51">
        <v>146</v>
      </c>
      <c r="C150" s="52"/>
      <c r="D150" s="52"/>
      <c r="E150" s="52"/>
      <c r="F150" s="53"/>
      <c r="G150" s="53"/>
      <c r="H150" s="54"/>
      <c r="I150" s="53"/>
      <c r="J150" s="54"/>
      <c r="K150" s="53"/>
      <c r="L150" s="53"/>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5"/>
      <c r="AL150" s="52"/>
      <c r="AM150" s="52"/>
      <c r="AN150" s="52"/>
      <c r="AO150" s="52"/>
      <c r="AP150" s="52"/>
      <c r="AQ150" s="52"/>
      <c r="AR150" s="52"/>
      <c r="AS150" s="52"/>
      <c r="AT150" s="52"/>
      <c r="AU150" s="52"/>
      <c r="AV150" s="52"/>
      <c r="AW150" s="52"/>
      <c r="AX150" s="52"/>
      <c r="AY150" s="52"/>
      <c r="AZ150" s="52"/>
      <c r="BA150" s="55"/>
    </row>
    <row r="151" spans="2:53" x14ac:dyDescent="0.2">
      <c r="B151" s="51">
        <v>147</v>
      </c>
      <c r="C151" s="52"/>
      <c r="D151" s="52"/>
      <c r="E151" s="52"/>
      <c r="F151" s="53"/>
      <c r="G151" s="53"/>
      <c r="H151" s="54"/>
      <c r="I151" s="53"/>
      <c r="J151" s="54"/>
      <c r="K151" s="53"/>
      <c r="L151" s="53"/>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5"/>
      <c r="AL151" s="52"/>
      <c r="AM151" s="52"/>
      <c r="AN151" s="52"/>
      <c r="AO151" s="52"/>
      <c r="AP151" s="52"/>
      <c r="AQ151" s="52"/>
      <c r="AR151" s="52"/>
      <c r="AS151" s="52"/>
      <c r="AT151" s="52"/>
      <c r="AU151" s="52"/>
      <c r="AV151" s="52"/>
      <c r="AW151" s="52"/>
      <c r="AX151" s="52"/>
      <c r="AY151" s="52"/>
      <c r="AZ151" s="52"/>
      <c r="BA151" s="55"/>
    </row>
    <row r="152" spans="2:53" x14ac:dyDescent="0.2">
      <c r="B152" s="51">
        <v>148</v>
      </c>
      <c r="C152" s="52"/>
      <c r="D152" s="52"/>
      <c r="E152" s="52"/>
      <c r="F152" s="53"/>
      <c r="G152" s="53"/>
      <c r="H152" s="54"/>
      <c r="I152" s="53"/>
      <c r="J152" s="54"/>
      <c r="K152" s="53"/>
      <c r="L152" s="53"/>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5"/>
      <c r="AL152" s="52"/>
      <c r="AM152" s="52"/>
      <c r="AN152" s="52"/>
      <c r="AO152" s="52"/>
      <c r="AP152" s="52"/>
      <c r="AQ152" s="52"/>
      <c r="AR152" s="52"/>
      <c r="AS152" s="52"/>
      <c r="AT152" s="52"/>
      <c r="AU152" s="52"/>
      <c r="AV152" s="52"/>
      <c r="AW152" s="52"/>
      <c r="AX152" s="52"/>
      <c r="AY152" s="52"/>
      <c r="AZ152" s="52"/>
      <c r="BA152" s="55"/>
    </row>
    <row r="153" spans="2:53" x14ac:dyDescent="0.2">
      <c r="B153" s="51">
        <v>149</v>
      </c>
      <c r="C153" s="52"/>
      <c r="D153" s="52"/>
      <c r="E153" s="52"/>
      <c r="F153" s="53"/>
      <c r="G153" s="53"/>
      <c r="H153" s="54"/>
      <c r="I153" s="53"/>
      <c r="J153" s="54"/>
      <c r="K153" s="53"/>
      <c r="L153" s="53"/>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5"/>
      <c r="AL153" s="52"/>
      <c r="AM153" s="52"/>
      <c r="AN153" s="52"/>
      <c r="AO153" s="52"/>
      <c r="AP153" s="52"/>
      <c r="AQ153" s="52"/>
      <c r="AR153" s="52"/>
      <c r="AS153" s="52"/>
      <c r="AT153" s="52"/>
      <c r="AU153" s="52"/>
      <c r="AV153" s="52"/>
      <c r="AW153" s="52"/>
      <c r="AX153" s="52"/>
      <c r="AY153" s="52"/>
      <c r="AZ153" s="52"/>
      <c r="BA153" s="55"/>
    </row>
    <row r="154" spans="2:53" x14ac:dyDescent="0.2">
      <c r="B154" s="51">
        <v>150</v>
      </c>
      <c r="C154" s="52"/>
      <c r="D154" s="52"/>
      <c r="E154" s="52"/>
      <c r="F154" s="53"/>
      <c r="G154" s="53"/>
      <c r="H154" s="54"/>
      <c r="I154" s="53"/>
      <c r="J154" s="54"/>
      <c r="K154" s="53"/>
      <c r="L154" s="53"/>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5"/>
      <c r="AL154" s="52"/>
      <c r="AM154" s="52"/>
      <c r="AN154" s="52"/>
      <c r="AO154" s="52"/>
      <c r="AP154" s="52"/>
      <c r="AQ154" s="52"/>
      <c r="AR154" s="52"/>
      <c r="AS154" s="52"/>
      <c r="AT154" s="52"/>
      <c r="AU154" s="52"/>
      <c r="AV154" s="52"/>
      <c r="AW154" s="52"/>
      <c r="AX154" s="52"/>
      <c r="AY154" s="52"/>
      <c r="AZ154" s="52"/>
      <c r="BA154" s="55"/>
    </row>
    <row r="155" spans="2:53" x14ac:dyDescent="0.2">
      <c r="B155" s="51">
        <v>151</v>
      </c>
      <c r="C155" s="52"/>
      <c r="D155" s="52"/>
      <c r="E155" s="52"/>
      <c r="F155" s="53"/>
      <c r="G155" s="53"/>
      <c r="H155" s="54"/>
      <c r="I155" s="53"/>
      <c r="J155" s="54"/>
      <c r="K155" s="53"/>
      <c r="L155" s="53"/>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5"/>
      <c r="AL155" s="52"/>
      <c r="AM155" s="52"/>
      <c r="AN155" s="52"/>
      <c r="AO155" s="52"/>
      <c r="AP155" s="52"/>
      <c r="AQ155" s="52"/>
      <c r="AR155" s="52"/>
      <c r="AS155" s="52"/>
      <c r="AT155" s="52"/>
      <c r="AU155" s="52"/>
      <c r="AV155" s="52"/>
      <c r="AW155" s="52"/>
      <c r="AX155" s="52"/>
      <c r="AY155" s="52"/>
      <c r="AZ155" s="52"/>
      <c r="BA155" s="55"/>
    </row>
    <row r="156" spans="2:53" x14ac:dyDescent="0.2">
      <c r="B156" s="51">
        <v>152</v>
      </c>
      <c r="C156" s="52"/>
      <c r="D156" s="52"/>
      <c r="E156" s="52"/>
      <c r="F156" s="53"/>
      <c r="G156" s="53"/>
      <c r="H156" s="54"/>
      <c r="I156" s="53"/>
      <c r="J156" s="54"/>
      <c r="K156" s="53"/>
      <c r="L156" s="53"/>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5"/>
      <c r="AL156" s="52"/>
      <c r="AM156" s="52"/>
      <c r="AN156" s="52"/>
      <c r="AO156" s="52"/>
      <c r="AP156" s="52"/>
      <c r="AQ156" s="52"/>
      <c r="AR156" s="52"/>
      <c r="AS156" s="52"/>
      <c r="AT156" s="52"/>
      <c r="AU156" s="52"/>
      <c r="AV156" s="52"/>
      <c r="AW156" s="52"/>
      <c r="AX156" s="52"/>
      <c r="AY156" s="52"/>
      <c r="AZ156" s="52"/>
      <c r="BA156" s="55"/>
    </row>
    <row r="157" spans="2:53" x14ac:dyDescent="0.2">
      <c r="B157" s="51">
        <v>153</v>
      </c>
      <c r="C157" s="52"/>
      <c r="D157" s="52"/>
      <c r="E157" s="52"/>
      <c r="F157" s="53"/>
      <c r="G157" s="53"/>
      <c r="H157" s="54"/>
      <c r="I157" s="53"/>
      <c r="J157" s="54"/>
      <c r="K157" s="53"/>
      <c r="L157" s="53"/>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5"/>
      <c r="AL157" s="52"/>
      <c r="AM157" s="52"/>
      <c r="AN157" s="52"/>
      <c r="AO157" s="52"/>
      <c r="AP157" s="52"/>
      <c r="AQ157" s="52"/>
      <c r="AR157" s="52"/>
      <c r="AS157" s="52"/>
      <c r="AT157" s="52"/>
      <c r="AU157" s="52"/>
      <c r="AV157" s="52"/>
      <c r="AW157" s="52"/>
      <c r="AX157" s="52"/>
      <c r="AY157" s="52"/>
      <c r="AZ157" s="52"/>
      <c r="BA157" s="55"/>
    </row>
    <row r="158" spans="2:53" x14ac:dyDescent="0.2">
      <c r="B158" s="51">
        <v>154</v>
      </c>
      <c r="C158" s="52"/>
      <c r="D158" s="52"/>
      <c r="E158" s="52"/>
      <c r="F158" s="53"/>
      <c r="G158" s="53"/>
      <c r="H158" s="54"/>
      <c r="I158" s="53"/>
      <c r="J158" s="54"/>
      <c r="K158" s="53"/>
      <c r="L158" s="53"/>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5"/>
      <c r="AL158" s="52"/>
      <c r="AM158" s="52"/>
      <c r="AN158" s="52"/>
      <c r="AO158" s="52"/>
      <c r="AP158" s="52"/>
      <c r="AQ158" s="52"/>
      <c r="AR158" s="52"/>
      <c r="AS158" s="52"/>
      <c r="AT158" s="52"/>
      <c r="AU158" s="52"/>
      <c r="AV158" s="52"/>
      <c r="AW158" s="52"/>
      <c r="AX158" s="52"/>
      <c r="AY158" s="52"/>
      <c r="AZ158" s="52"/>
      <c r="BA158" s="55"/>
    </row>
    <row r="159" spans="2:53" x14ac:dyDescent="0.2">
      <c r="B159" s="51">
        <v>155</v>
      </c>
      <c r="C159" s="52"/>
      <c r="D159" s="52"/>
      <c r="E159" s="52"/>
      <c r="F159" s="53"/>
      <c r="G159" s="53"/>
      <c r="H159" s="54"/>
      <c r="I159" s="53"/>
      <c r="J159" s="54"/>
      <c r="K159" s="53"/>
      <c r="L159" s="53"/>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5"/>
      <c r="AL159" s="52"/>
      <c r="AM159" s="52"/>
      <c r="AN159" s="52"/>
      <c r="AO159" s="52"/>
      <c r="AP159" s="52"/>
      <c r="AQ159" s="52"/>
      <c r="AR159" s="52"/>
      <c r="AS159" s="52"/>
      <c r="AT159" s="52"/>
      <c r="AU159" s="52"/>
      <c r="AV159" s="52"/>
      <c r="AW159" s="52"/>
      <c r="AX159" s="52"/>
      <c r="AY159" s="52"/>
      <c r="AZ159" s="52"/>
      <c r="BA159" s="55"/>
    </row>
    <row r="160" spans="2:53" x14ac:dyDescent="0.2">
      <c r="B160" s="51">
        <v>156</v>
      </c>
      <c r="C160" s="52"/>
      <c r="D160" s="52"/>
      <c r="E160" s="52"/>
      <c r="F160" s="53"/>
      <c r="G160" s="53"/>
      <c r="H160" s="54"/>
      <c r="I160" s="53"/>
      <c r="J160" s="54"/>
      <c r="K160" s="53"/>
      <c r="L160" s="53"/>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5"/>
      <c r="AL160" s="52"/>
      <c r="AM160" s="52"/>
      <c r="AN160" s="52"/>
      <c r="AO160" s="52"/>
      <c r="AP160" s="52"/>
      <c r="AQ160" s="52"/>
      <c r="AR160" s="52"/>
      <c r="AS160" s="52"/>
      <c r="AT160" s="52"/>
      <c r="AU160" s="52"/>
      <c r="AV160" s="52"/>
      <c r="AW160" s="52"/>
      <c r="AX160" s="52"/>
      <c r="AY160" s="52"/>
      <c r="AZ160" s="52"/>
      <c r="BA160" s="55"/>
    </row>
    <row r="161" spans="2:53" x14ac:dyDescent="0.2">
      <c r="B161" s="51">
        <v>157</v>
      </c>
      <c r="C161" s="52"/>
      <c r="D161" s="52"/>
      <c r="E161" s="52"/>
      <c r="F161" s="53"/>
      <c r="G161" s="53"/>
      <c r="H161" s="54"/>
      <c r="I161" s="53"/>
      <c r="J161" s="54"/>
      <c r="K161" s="53"/>
      <c r="L161" s="53"/>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5"/>
      <c r="AL161" s="52"/>
      <c r="AM161" s="52"/>
      <c r="AN161" s="52"/>
      <c r="AO161" s="52"/>
      <c r="AP161" s="52"/>
      <c r="AQ161" s="52"/>
      <c r="AR161" s="52"/>
      <c r="AS161" s="52"/>
      <c r="AT161" s="52"/>
      <c r="AU161" s="52"/>
      <c r="AV161" s="52"/>
      <c r="AW161" s="52"/>
      <c r="AX161" s="52"/>
      <c r="AY161" s="52"/>
      <c r="AZ161" s="52"/>
      <c r="BA161" s="55"/>
    </row>
    <row r="162" spans="2:53" x14ac:dyDescent="0.2">
      <c r="B162" s="51">
        <v>158</v>
      </c>
      <c r="C162" s="52"/>
      <c r="D162" s="52"/>
      <c r="E162" s="52"/>
      <c r="F162" s="53"/>
      <c r="G162" s="53"/>
      <c r="H162" s="54"/>
      <c r="I162" s="53"/>
      <c r="J162" s="54"/>
      <c r="K162" s="53"/>
      <c r="L162" s="53"/>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5"/>
      <c r="AL162" s="52"/>
      <c r="AM162" s="52"/>
      <c r="AN162" s="52"/>
      <c r="AO162" s="52"/>
      <c r="AP162" s="52"/>
      <c r="AQ162" s="52"/>
      <c r="AR162" s="52"/>
      <c r="AS162" s="52"/>
      <c r="AT162" s="52"/>
      <c r="AU162" s="52"/>
      <c r="AV162" s="52"/>
      <c r="AW162" s="52"/>
      <c r="AX162" s="52"/>
      <c r="AY162" s="52"/>
      <c r="AZ162" s="52"/>
      <c r="BA162" s="55"/>
    </row>
    <row r="163" spans="2:53" x14ac:dyDescent="0.2">
      <c r="B163" s="51">
        <v>159</v>
      </c>
      <c r="C163" s="52"/>
      <c r="D163" s="52"/>
      <c r="E163" s="52"/>
      <c r="F163" s="53"/>
      <c r="G163" s="53"/>
      <c r="H163" s="54"/>
      <c r="I163" s="53"/>
      <c r="J163" s="54"/>
      <c r="K163" s="53"/>
      <c r="L163" s="53"/>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5"/>
      <c r="AL163" s="52"/>
      <c r="AM163" s="52"/>
      <c r="AN163" s="52"/>
      <c r="AO163" s="52"/>
      <c r="AP163" s="52"/>
      <c r="AQ163" s="52"/>
      <c r="AR163" s="52"/>
      <c r="AS163" s="52"/>
      <c r="AT163" s="52"/>
      <c r="AU163" s="52"/>
      <c r="AV163" s="52"/>
      <c r="AW163" s="52"/>
      <c r="AX163" s="52"/>
      <c r="AY163" s="52"/>
      <c r="AZ163" s="52"/>
      <c r="BA163" s="55"/>
    </row>
    <row r="164" spans="2:53" x14ac:dyDescent="0.2">
      <c r="B164" s="51">
        <v>160</v>
      </c>
      <c r="C164" s="52"/>
      <c r="D164" s="52"/>
      <c r="E164" s="52"/>
      <c r="F164" s="53"/>
      <c r="G164" s="53"/>
      <c r="H164" s="54"/>
      <c r="I164" s="53"/>
      <c r="J164" s="54"/>
      <c r="K164" s="53"/>
      <c r="L164" s="53"/>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5"/>
      <c r="AL164" s="52"/>
      <c r="AM164" s="52"/>
      <c r="AN164" s="52"/>
      <c r="AO164" s="52"/>
      <c r="AP164" s="52"/>
      <c r="AQ164" s="52"/>
      <c r="AR164" s="52"/>
      <c r="AS164" s="52"/>
      <c r="AT164" s="52"/>
      <c r="AU164" s="52"/>
      <c r="AV164" s="52"/>
      <c r="AW164" s="52"/>
      <c r="AX164" s="52"/>
      <c r="AY164" s="52"/>
      <c r="AZ164" s="52"/>
      <c r="BA164" s="55"/>
    </row>
    <row r="165" spans="2:53" x14ac:dyDescent="0.2">
      <c r="B165" s="51">
        <v>161</v>
      </c>
      <c r="C165" s="52"/>
      <c r="D165" s="52"/>
      <c r="E165" s="52"/>
      <c r="F165" s="53"/>
      <c r="G165" s="53"/>
      <c r="H165" s="54"/>
      <c r="I165" s="53"/>
      <c r="J165" s="54"/>
      <c r="K165" s="53"/>
      <c r="L165" s="53"/>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5"/>
      <c r="AL165" s="52"/>
      <c r="AM165" s="52"/>
      <c r="AN165" s="52"/>
      <c r="AO165" s="52"/>
      <c r="AP165" s="52"/>
      <c r="AQ165" s="52"/>
      <c r="AR165" s="52"/>
      <c r="AS165" s="52"/>
      <c r="AT165" s="52"/>
      <c r="AU165" s="52"/>
      <c r="AV165" s="52"/>
      <c r="AW165" s="52"/>
      <c r="AX165" s="52"/>
      <c r="AY165" s="52"/>
      <c r="AZ165" s="52"/>
      <c r="BA165" s="55"/>
    </row>
    <row r="166" spans="2:53" x14ac:dyDescent="0.2">
      <c r="B166" s="51">
        <v>162</v>
      </c>
      <c r="C166" s="52"/>
      <c r="D166" s="52"/>
      <c r="E166" s="52"/>
      <c r="F166" s="53"/>
      <c r="G166" s="53"/>
      <c r="H166" s="54"/>
      <c r="I166" s="53"/>
      <c r="J166" s="54"/>
      <c r="K166" s="53"/>
      <c r="L166" s="53"/>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5"/>
      <c r="AL166" s="52"/>
      <c r="AM166" s="52"/>
      <c r="AN166" s="52"/>
      <c r="AO166" s="52"/>
      <c r="AP166" s="52"/>
      <c r="AQ166" s="52"/>
      <c r="AR166" s="52"/>
      <c r="AS166" s="52"/>
      <c r="AT166" s="52"/>
      <c r="AU166" s="52"/>
      <c r="AV166" s="52"/>
      <c r="AW166" s="52"/>
      <c r="AX166" s="52"/>
      <c r="AY166" s="52"/>
      <c r="AZ166" s="52"/>
      <c r="BA166" s="55"/>
    </row>
    <row r="167" spans="2:53" x14ac:dyDescent="0.2">
      <c r="B167" s="51">
        <v>163</v>
      </c>
      <c r="C167" s="52"/>
      <c r="D167" s="52"/>
      <c r="E167" s="52"/>
      <c r="F167" s="53"/>
      <c r="G167" s="53"/>
      <c r="H167" s="54"/>
      <c r="I167" s="53"/>
      <c r="J167" s="54"/>
      <c r="K167" s="53"/>
      <c r="L167" s="53"/>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5"/>
      <c r="AL167" s="52"/>
      <c r="AM167" s="52"/>
      <c r="AN167" s="52"/>
      <c r="AO167" s="52"/>
      <c r="AP167" s="52"/>
      <c r="AQ167" s="52"/>
      <c r="AR167" s="52"/>
      <c r="AS167" s="52"/>
      <c r="AT167" s="52"/>
      <c r="AU167" s="52"/>
      <c r="AV167" s="52"/>
      <c r="AW167" s="52"/>
      <c r="AX167" s="52"/>
      <c r="AY167" s="52"/>
      <c r="AZ167" s="52"/>
      <c r="BA167" s="55"/>
    </row>
    <row r="168" spans="2:53" x14ac:dyDescent="0.2">
      <c r="B168" s="51">
        <v>164</v>
      </c>
      <c r="C168" s="52"/>
      <c r="D168" s="52"/>
      <c r="E168" s="52"/>
      <c r="F168" s="53"/>
      <c r="G168" s="53"/>
      <c r="H168" s="54"/>
      <c r="I168" s="53"/>
      <c r="J168" s="54"/>
      <c r="K168" s="53"/>
      <c r="L168" s="53"/>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5"/>
      <c r="AL168" s="52"/>
      <c r="AM168" s="52"/>
      <c r="AN168" s="52"/>
      <c r="AO168" s="52"/>
      <c r="AP168" s="52"/>
      <c r="AQ168" s="52"/>
      <c r="AR168" s="52"/>
      <c r="AS168" s="52"/>
      <c r="AT168" s="52"/>
      <c r="AU168" s="52"/>
      <c r="AV168" s="52"/>
      <c r="AW168" s="52"/>
      <c r="AX168" s="52"/>
      <c r="AY168" s="52"/>
      <c r="AZ168" s="52"/>
      <c r="BA168" s="55"/>
    </row>
    <row r="169" spans="2:53" x14ac:dyDescent="0.2">
      <c r="B169" s="51">
        <v>165</v>
      </c>
      <c r="C169" s="52"/>
      <c r="D169" s="52"/>
      <c r="E169" s="52"/>
      <c r="F169" s="53"/>
      <c r="G169" s="53"/>
      <c r="H169" s="54"/>
      <c r="I169" s="53"/>
      <c r="J169" s="54"/>
      <c r="K169" s="53"/>
      <c r="L169" s="53"/>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5"/>
      <c r="AL169" s="52"/>
      <c r="AM169" s="52"/>
      <c r="AN169" s="52"/>
      <c r="AO169" s="52"/>
      <c r="AP169" s="52"/>
      <c r="AQ169" s="52"/>
      <c r="AR169" s="52"/>
      <c r="AS169" s="52"/>
      <c r="AT169" s="52"/>
      <c r="AU169" s="52"/>
      <c r="AV169" s="52"/>
      <c r="AW169" s="52"/>
      <c r="AX169" s="52"/>
      <c r="AY169" s="52"/>
      <c r="AZ169" s="52"/>
      <c r="BA169" s="55"/>
    </row>
    <row r="170" spans="2:53" x14ac:dyDescent="0.2">
      <c r="B170" s="51">
        <v>166</v>
      </c>
      <c r="C170" s="52"/>
      <c r="D170" s="52"/>
      <c r="E170" s="52"/>
      <c r="F170" s="53"/>
      <c r="G170" s="53"/>
      <c r="H170" s="54"/>
      <c r="I170" s="53"/>
      <c r="J170" s="54"/>
      <c r="K170" s="53"/>
      <c r="L170" s="53"/>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5"/>
      <c r="AL170" s="52"/>
      <c r="AM170" s="52"/>
      <c r="AN170" s="52"/>
      <c r="AO170" s="52"/>
      <c r="AP170" s="52"/>
      <c r="AQ170" s="52"/>
      <c r="AR170" s="52"/>
      <c r="AS170" s="52"/>
      <c r="AT170" s="52"/>
      <c r="AU170" s="52"/>
      <c r="AV170" s="52"/>
      <c r="AW170" s="52"/>
      <c r="AX170" s="52"/>
      <c r="AY170" s="52"/>
      <c r="AZ170" s="52"/>
      <c r="BA170" s="55"/>
    </row>
    <row r="171" spans="2:53" x14ac:dyDescent="0.2">
      <c r="B171" s="51">
        <v>167</v>
      </c>
      <c r="C171" s="52"/>
      <c r="D171" s="52"/>
      <c r="E171" s="52"/>
      <c r="F171" s="53"/>
      <c r="G171" s="53"/>
      <c r="H171" s="54"/>
      <c r="I171" s="53"/>
      <c r="J171" s="54"/>
      <c r="K171" s="53"/>
      <c r="L171" s="53"/>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5"/>
      <c r="AL171" s="52"/>
      <c r="AM171" s="52"/>
      <c r="AN171" s="52"/>
      <c r="AO171" s="52"/>
      <c r="AP171" s="52"/>
      <c r="AQ171" s="52"/>
      <c r="AR171" s="52"/>
      <c r="AS171" s="52"/>
      <c r="AT171" s="52"/>
      <c r="AU171" s="52"/>
      <c r="AV171" s="52"/>
      <c r="AW171" s="52"/>
      <c r="AX171" s="52"/>
      <c r="AY171" s="52"/>
      <c r="AZ171" s="52"/>
      <c r="BA171" s="55"/>
    </row>
    <row r="172" spans="2:53" x14ac:dyDescent="0.2">
      <c r="B172" s="51">
        <v>168</v>
      </c>
      <c r="C172" s="52"/>
      <c r="D172" s="52"/>
      <c r="E172" s="52"/>
      <c r="F172" s="53"/>
      <c r="G172" s="53"/>
      <c r="H172" s="54"/>
      <c r="I172" s="53"/>
      <c r="J172" s="54"/>
      <c r="K172" s="53"/>
      <c r="L172" s="53"/>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5"/>
      <c r="AL172" s="52"/>
      <c r="AM172" s="52"/>
      <c r="AN172" s="52"/>
      <c r="AO172" s="52"/>
      <c r="AP172" s="52"/>
      <c r="AQ172" s="52"/>
      <c r="AR172" s="52"/>
      <c r="AS172" s="52"/>
      <c r="AT172" s="52"/>
      <c r="AU172" s="52"/>
      <c r="AV172" s="52"/>
      <c r="AW172" s="52"/>
      <c r="AX172" s="52"/>
      <c r="AY172" s="52"/>
      <c r="AZ172" s="52"/>
      <c r="BA172" s="55"/>
    </row>
    <row r="173" spans="2:53" x14ac:dyDescent="0.2">
      <c r="B173" s="51">
        <v>169</v>
      </c>
      <c r="C173" s="52"/>
      <c r="D173" s="52"/>
      <c r="E173" s="52"/>
      <c r="F173" s="53"/>
      <c r="G173" s="53"/>
      <c r="H173" s="54"/>
      <c r="I173" s="53"/>
      <c r="J173" s="54"/>
      <c r="K173" s="53"/>
      <c r="L173" s="53"/>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5"/>
      <c r="AL173" s="52"/>
      <c r="AM173" s="52"/>
      <c r="AN173" s="52"/>
      <c r="AO173" s="52"/>
      <c r="AP173" s="52"/>
      <c r="AQ173" s="52"/>
      <c r="AR173" s="52"/>
      <c r="AS173" s="52"/>
      <c r="AT173" s="52"/>
      <c r="AU173" s="52"/>
      <c r="AV173" s="52"/>
      <c r="AW173" s="52"/>
      <c r="AX173" s="52"/>
      <c r="AY173" s="52"/>
      <c r="AZ173" s="52"/>
      <c r="BA173" s="55"/>
    </row>
    <row r="174" spans="2:53" x14ac:dyDescent="0.2">
      <c r="B174" s="51">
        <v>170</v>
      </c>
      <c r="C174" s="52"/>
      <c r="D174" s="52"/>
      <c r="E174" s="52"/>
      <c r="F174" s="53"/>
      <c r="G174" s="53"/>
      <c r="H174" s="54"/>
      <c r="I174" s="53"/>
      <c r="J174" s="54"/>
      <c r="K174" s="53"/>
      <c r="L174" s="53"/>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5"/>
      <c r="AL174" s="52"/>
      <c r="AM174" s="52"/>
      <c r="AN174" s="52"/>
      <c r="AO174" s="52"/>
      <c r="AP174" s="52"/>
      <c r="AQ174" s="52"/>
      <c r="AR174" s="52"/>
      <c r="AS174" s="52"/>
      <c r="AT174" s="52"/>
      <c r="AU174" s="52"/>
      <c r="AV174" s="52"/>
      <c r="AW174" s="52"/>
      <c r="AX174" s="52"/>
      <c r="AY174" s="52"/>
      <c r="AZ174" s="52"/>
      <c r="BA174" s="55"/>
    </row>
    <row r="175" spans="2:53" x14ac:dyDescent="0.2">
      <c r="B175" s="51">
        <v>171</v>
      </c>
      <c r="C175" s="52"/>
      <c r="D175" s="52"/>
      <c r="E175" s="52"/>
      <c r="F175" s="53"/>
      <c r="G175" s="53"/>
      <c r="H175" s="54"/>
      <c r="I175" s="53"/>
      <c r="J175" s="54"/>
      <c r="K175" s="53"/>
      <c r="L175" s="53"/>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5"/>
      <c r="AL175" s="52"/>
      <c r="AM175" s="52"/>
      <c r="AN175" s="52"/>
      <c r="AO175" s="52"/>
      <c r="AP175" s="52"/>
      <c r="AQ175" s="52"/>
      <c r="AR175" s="52"/>
      <c r="AS175" s="52"/>
      <c r="AT175" s="52"/>
      <c r="AU175" s="52"/>
      <c r="AV175" s="52"/>
      <c r="AW175" s="52"/>
      <c r="AX175" s="52"/>
      <c r="AY175" s="52"/>
      <c r="AZ175" s="52"/>
      <c r="BA175" s="55"/>
    </row>
    <row r="176" spans="2:53" x14ac:dyDescent="0.2">
      <c r="B176" s="51">
        <v>172</v>
      </c>
      <c r="C176" s="52"/>
      <c r="D176" s="52"/>
      <c r="E176" s="52"/>
      <c r="F176" s="53"/>
      <c r="G176" s="53"/>
      <c r="H176" s="54"/>
      <c r="I176" s="53"/>
      <c r="J176" s="54"/>
      <c r="K176" s="53"/>
      <c r="L176" s="53"/>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5"/>
      <c r="AL176" s="52"/>
      <c r="AM176" s="52"/>
      <c r="AN176" s="52"/>
      <c r="AO176" s="52"/>
      <c r="AP176" s="52"/>
      <c r="AQ176" s="52"/>
      <c r="AR176" s="52"/>
      <c r="AS176" s="52"/>
      <c r="AT176" s="52"/>
      <c r="AU176" s="52"/>
      <c r="AV176" s="52"/>
      <c r="AW176" s="52"/>
      <c r="AX176" s="52"/>
      <c r="AY176" s="52"/>
      <c r="AZ176" s="52"/>
      <c r="BA176" s="55"/>
    </row>
    <row r="177" spans="2:53" x14ac:dyDescent="0.2">
      <c r="B177" s="51">
        <v>173</v>
      </c>
      <c r="C177" s="52"/>
      <c r="D177" s="52"/>
      <c r="E177" s="52"/>
      <c r="F177" s="53"/>
      <c r="G177" s="53"/>
      <c r="H177" s="54"/>
      <c r="I177" s="53"/>
      <c r="J177" s="54"/>
      <c r="K177" s="53"/>
      <c r="L177" s="53"/>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5"/>
      <c r="AL177" s="52"/>
      <c r="AM177" s="52"/>
      <c r="AN177" s="52"/>
      <c r="AO177" s="52"/>
      <c r="AP177" s="52"/>
      <c r="AQ177" s="52"/>
      <c r="AR177" s="52"/>
      <c r="AS177" s="52"/>
      <c r="AT177" s="52"/>
      <c r="AU177" s="52"/>
      <c r="AV177" s="52"/>
      <c r="AW177" s="52"/>
      <c r="AX177" s="52"/>
      <c r="AY177" s="52"/>
      <c r="AZ177" s="52"/>
      <c r="BA177" s="55"/>
    </row>
    <row r="178" spans="2:53" x14ac:dyDescent="0.2">
      <c r="B178" s="51">
        <v>174</v>
      </c>
      <c r="C178" s="52"/>
      <c r="D178" s="52"/>
      <c r="E178" s="52"/>
      <c r="F178" s="53"/>
      <c r="G178" s="53"/>
      <c r="H178" s="54"/>
      <c r="I178" s="53"/>
      <c r="J178" s="54"/>
      <c r="K178" s="53"/>
      <c r="L178" s="53"/>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5"/>
      <c r="AL178" s="52"/>
      <c r="AM178" s="52"/>
      <c r="AN178" s="52"/>
      <c r="AO178" s="52"/>
      <c r="AP178" s="52"/>
      <c r="AQ178" s="52"/>
      <c r="AR178" s="52"/>
      <c r="AS178" s="52"/>
      <c r="AT178" s="52"/>
      <c r="AU178" s="52"/>
      <c r="AV178" s="52"/>
      <c r="AW178" s="52"/>
      <c r="AX178" s="52"/>
      <c r="AY178" s="52"/>
      <c r="AZ178" s="52"/>
      <c r="BA178" s="55"/>
    </row>
    <row r="179" spans="2:53" x14ac:dyDescent="0.2">
      <c r="B179" s="51">
        <v>175</v>
      </c>
      <c r="C179" s="52"/>
      <c r="D179" s="52"/>
      <c r="E179" s="52"/>
      <c r="F179" s="53"/>
      <c r="G179" s="53"/>
      <c r="H179" s="54"/>
      <c r="I179" s="53"/>
      <c r="J179" s="54"/>
      <c r="K179" s="53"/>
      <c r="L179" s="53"/>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5"/>
      <c r="AL179" s="52"/>
      <c r="AM179" s="52"/>
      <c r="AN179" s="52"/>
      <c r="AO179" s="52"/>
      <c r="AP179" s="52"/>
      <c r="AQ179" s="52"/>
      <c r="AR179" s="52"/>
      <c r="AS179" s="52"/>
      <c r="AT179" s="52"/>
      <c r="AU179" s="52"/>
      <c r="AV179" s="52"/>
      <c r="AW179" s="52"/>
      <c r="AX179" s="52"/>
      <c r="AY179" s="52"/>
      <c r="AZ179" s="52"/>
      <c r="BA179" s="55"/>
    </row>
    <row r="180" spans="2:53" x14ac:dyDescent="0.2">
      <c r="B180" s="51">
        <v>176</v>
      </c>
      <c r="C180" s="52"/>
      <c r="D180" s="52"/>
      <c r="E180" s="52"/>
      <c r="F180" s="53"/>
      <c r="G180" s="53"/>
      <c r="H180" s="54"/>
      <c r="I180" s="53"/>
      <c r="J180" s="54"/>
      <c r="K180" s="53"/>
      <c r="L180" s="53"/>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5"/>
      <c r="AL180" s="52"/>
      <c r="AM180" s="52"/>
      <c r="AN180" s="52"/>
      <c r="AO180" s="52"/>
      <c r="AP180" s="52"/>
      <c r="AQ180" s="52"/>
      <c r="AR180" s="52"/>
      <c r="AS180" s="52"/>
      <c r="AT180" s="52"/>
      <c r="AU180" s="52"/>
      <c r="AV180" s="52"/>
      <c r="AW180" s="52"/>
      <c r="AX180" s="52"/>
      <c r="AY180" s="52"/>
      <c r="AZ180" s="52"/>
      <c r="BA180" s="55"/>
    </row>
    <row r="181" spans="2:53" x14ac:dyDescent="0.2">
      <c r="B181" s="51">
        <v>177</v>
      </c>
      <c r="C181" s="52"/>
      <c r="D181" s="52"/>
      <c r="E181" s="52"/>
      <c r="F181" s="53"/>
      <c r="G181" s="53"/>
      <c r="H181" s="54"/>
      <c r="I181" s="53"/>
      <c r="J181" s="54"/>
      <c r="K181" s="53"/>
      <c r="L181" s="53"/>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5"/>
      <c r="AL181" s="52"/>
      <c r="AM181" s="52"/>
      <c r="AN181" s="52"/>
      <c r="AO181" s="52"/>
      <c r="AP181" s="52"/>
      <c r="AQ181" s="52"/>
      <c r="AR181" s="52"/>
      <c r="AS181" s="52"/>
      <c r="AT181" s="52"/>
      <c r="AU181" s="52"/>
      <c r="AV181" s="52"/>
      <c r="AW181" s="52"/>
      <c r="AX181" s="52"/>
      <c r="AY181" s="52"/>
      <c r="AZ181" s="52"/>
      <c r="BA181" s="55"/>
    </row>
    <row r="182" spans="2:53" x14ac:dyDescent="0.2">
      <c r="B182" s="51">
        <v>178</v>
      </c>
      <c r="C182" s="52"/>
      <c r="D182" s="52"/>
      <c r="E182" s="52"/>
      <c r="F182" s="53"/>
      <c r="G182" s="53"/>
      <c r="H182" s="54"/>
      <c r="I182" s="53"/>
      <c r="J182" s="54"/>
      <c r="K182" s="53"/>
      <c r="L182" s="53"/>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5"/>
      <c r="AL182" s="52"/>
      <c r="AM182" s="52"/>
      <c r="AN182" s="52"/>
      <c r="AO182" s="52"/>
      <c r="AP182" s="52"/>
      <c r="AQ182" s="52"/>
      <c r="AR182" s="52"/>
      <c r="AS182" s="52"/>
      <c r="AT182" s="52"/>
      <c r="AU182" s="52"/>
      <c r="AV182" s="52"/>
      <c r="AW182" s="52"/>
      <c r="AX182" s="52"/>
      <c r="AY182" s="52"/>
      <c r="AZ182" s="52"/>
      <c r="BA182" s="55"/>
    </row>
    <row r="183" spans="2:53" x14ac:dyDescent="0.2">
      <c r="B183" s="51">
        <v>179</v>
      </c>
      <c r="C183" s="52"/>
      <c r="D183" s="52"/>
      <c r="E183" s="52"/>
      <c r="F183" s="53"/>
      <c r="G183" s="53"/>
      <c r="H183" s="54"/>
      <c r="I183" s="53"/>
      <c r="J183" s="54"/>
      <c r="K183" s="53"/>
      <c r="L183" s="53"/>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5"/>
      <c r="AL183" s="52"/>
      <c r="AM183" s="52"/>
      <c r="AN183" s="52"/>
      <c r="AO183" s="52"/>
      <c r="AP183" s="52"/>
      <c r="AQ183" s="52"/>
      <c r="AR183" s="52"/>
      <c r="AS183" s="52"/>
      <c r="AT183" s="52"/>
      <c r="AU183" s="52"/>
      <c r="AV183" s="52"/>
      <c r="AW183" s="52"/>
      <c r="AX183" s="52"/>
      <c r="AY183" s="52"/>
      <c r="AZ183" s="52"/>
      <c r="BA183" s="55"/>
    </row>
    <row r="184" spans="2:53" x14ac:dyDescent="0.2">
      <c r="B184" s="51">
        <v>180</v>
      </c>
      <c r="C184" s="52"/>
      <c r="D184" s="52"/>
      <c r="E184" s="52"/>
      <c r="F184" s="53"/>
      <c r="G184" s="53"/>
      <c r="H184" s="54"/>
      <c r="I184" s="53"/>
      <c r="J184" s="54"/>
      <c r="K184" s="53"/>
      <c r="L184" s="53"/>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5"/>
      <c r="AL184" s="52"/>
      <c r="AM184" s="52"/>
      <c r="AN184" s="52"/>
      <c r="AO184" s="52"/>
      <c r="AP184" s="52"/>
      <c r="AQ184" s="52"/>
      <c r="AR184" s="52"/>
      <c r="AS184" s="52"/>
      <c r="AT184" s="52"/>
      <c r="AU184" s="52"/>
      <c r="AV184" s="52"/>
      <c r="AW184" s="52"/>
      <c r="AX184" s="52"/>
      <c r="AY184" s="52"/>
      <c r="AZ184" s="52"/>
      <c r="BA184" s="55"/>
    </row>
    <row r="185" spans="2:53" x14ac:dyDescent="0.2">
      <c r="B185" s="51">
        <v>181</v>
      </c>
      <c r="C185" s="52"/>
      <c r="D185" s="52"/>
      <c r="E185" s="52"/>
      <c r="F185" s="53"/>
      <c r="G185" s="53"/>
      <c r="H185" s="54"/>
      <c r="I185" s="53"/>
      <c r="J185" s="54"/>
      <c r="K185" s="53"/>
      <c r="L185" s="53"/>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5"/>
      <c r="AL185" s="52"/>
      <c r="AM185" s="52"/>
      <c r="AN185" s="52"/>
      <c r="AO185" s="52"/>
      <c r="AP185" s="52"/>
      <c r="AQ185" s="52"/>
      <c r="AR185" s="52"/>
      <c r="AS185" s="52"/>
      <c r="AT185" s="52"/>
      <c r="AU185" s="52"/>
      <c r="AV185" s="52"/>
      <c r="AW185" s="52"/>
      <c r="AX185" s="52"/>
      <c r="AY185" s="52"/>
      <c r="AZ185" s="52"/>
      <c r="BA185" s="55"/>
    </row>
    <row r="186" spans="2:53" x14ac:dyDescent="0.2">
      <c r="B186" s="51">
        <v>182</v>
      </c>
      <c r="C186" s="52"/>
      <c r="D186" s="52"/>
      <c r="E186" s="52"/>
      <c r="F186" s="53"/>
      <c r="G186" s="53"/>
      <c r="H186" s="54"/>
      <c r="I186" s="53"/>
      <c r="J186" s="54"/>
      <c r="K186" s="53"/>
      <c r="L186" s="53"/>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5"/>
      <c r="AL186" s="52"/>
      <c r="AM186" s="52"/>
      <c r="AN186" s="52"/>
      <c r="AO186" s="52"/>
      <c r="AP186" s="52"/>
      <c r="AQ186" s="52"/>
      <c r="AR186" s="52"/>
      <c r="AS186" s="52"/>
      <c r="AT186" s="52"/>
      <c r="AU186" s="52"/>
      <c r="AV186" s="52"/>
      <c r="AW186" s="52"/>
      <c r="AX186" s="52"/>
      <c r="AY186" s="52"/>
      <c r="AZ186" s="52"/>
      <c r="BA186" s="55"/>
    </row>
    <row r="187" spans="2:53" x14ac:dyDescent="0.2">
      <c r="B187" s="51">
        <v>183</v>
      </c>
      <c r="C187" s="52"/>
      <c r="D187" s="52"/>
      <c r="E187" s="52"/>
      <c r="F187" s="53"/>
      <c r="G187" s="53"/>
      <c r="H187" s="54"/>
      <c r="I187" s="53"/>
      <c r="J187" s="54"/>
      <c r="K187" s="53"/>
      <c r="L187" s="53"/>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5"/>
      <c r="AL187" s="52"/>
      <c r="AM187" s="52"/>
      <c r="AN187" s="52"/>
      <c r="AO187" s="52"/>
      <c r="AP187" s="52"/>
      <c r="AQ187" s="52"/>
      <c r="AR187" s="52"/>
      <c r="AS187" s="52"/>
      <c r="AT187" s="52"/>
      <c r="AU187" s="52"/>
      <c r="AV187" s="52"/>
      <c r="AW187" s="52"/>
      <c r="AX187" s="52"/>
      <c r="AY187" s="52"/>
      <c r="AZ187" s="52"/>
      <c r="BA187" s="55"/>
    </row>
    <row r="188" spans="2:53" x14ac:dyDescent="0.2">
      <c r="B188" s="51">
        <v>184</v>
      </c>
      <c r="C188" s="52"/>
      <c r="D188" s="52"/>
      <c r="E188" s="52"/>
      <c r="F188" s="53"/>
      <c r="G188" s="53"/>
      <c r="H188" s="54"/>
      <c r="I188" s="53"/>
      <c r="J188" s="54"/>
      <c r="K188" s="53"/>
      <c r="L188" s="53"/>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5"/>
      <c r="AL188" s="52"/>
      <c r="AM188" s="52"/>
      <c r="AN188" s="52"/>
      <c r="AO188" s="52"/>
      <c r="AP188" s="52"/>
      <c r="AQ188" s="52"/>
      <c r="AR188" s="52"/>
      <c r="AS188" s="52"/>
      <c r="AT188" s="52"/>
      <c r="AU188" s="52"/>
      <c r="AV188" s="52"/>
      <c r="AW188" s="52"/>
      <c r="AX188" s="52"/>
      <c r="AY188" s="52"/>
      <c r="AZ188" s="52"/>
      <c r="BA188" s="55"/>
    </row>
    <row r="189" spans="2:53" x14ac:dyDescent="0.2">
      <c r="B189" s="51">
        <v>185</v>
      </c>
      <c r="C189" s="52"/>
      <c r="D189" s="52"/>
      <c r="E189" s="52"/>
      <c r="F189" s="53"/>
      <c r="G189" s="53"/>
      <c r="H189" s="54"/>
      <c r="I189" s="53"/>
      <c r="J189" s="54"/>
      <c r="K189" s="53"/>
      <c r="L189" s="53"/>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5"/>
      <c r="AL189" s="52"/>
      <c r="AM189" s="52"/>
      <c r="AN189" s="52"/>
      <c r="AO189" s="52"/>
      <c r="AP189" s="52"/>
      <c r="AQ189" s="52"/>
      <c r="AR189" s="52"/>
      <c r="AS189" s="52"/>
      <c r="AT189" s="52"/>
      <c r="AU189" s="52"/>
      <c r="AV189" s="52"/>
      <c r="AW189" s="52"/>
      <c r="AX189" s="52"/>
      <c r="AY189" s="52"/>
      <c r="AZ189" s="52"/>
      <c r="BA189" s="55"/>
    </row>
    <row r="190" spans="2:53" x14ac:dyDescent="0.2">
      <c r="B190" s="51">
        <v>186</v>
      </c>
      <c r="C190" s="52"/>
      <c r="D190" s="52"/>
      <c r="E190" s="52"/>
      <c r="F190" s="53"/>
      <c r="G190" s="53"/>
      <c r="H190" s="54"/>
      <c r="I190" s="53"/>
      <c r="J190" s="54"/>
      <c r="K190" s="53"/>
      <c r="L190" s="53"/>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5"/>
      <c r="AL190" s="52"/>
      <c r="AM190" s="52"/>
      <c r="AN190" s="52"/>
      <c r="AO190" s="52"/>
      <c r="AP190" s="52"/>
      <c r="AQ190" s="52"/>
      <c r="AR190" s="52"/>
      <c r="AS190" s="52"/>
      <c r="AT190" s="52"/>
      <c r="AU190" s="52"/>
      <c r="AV190" s="52"/>
      <c r="AW190" s="52"/>
      <c r="AX190" s="52"/>
      <c r="AY190" s="52"/>
      <c r="AZ190" s="52"/>
      <c r="BA190" s="55"/>
    </row>
    <row r="191" spans="2:53" x14ac:dyDescent="0.2">
      <c r="B191" s="51">
        <v>187</v>
      </c>
      <c r="C191" s="52"/>
      <c r="D191" s="52"/>
      <c r="E191" s="52"/>
      <c r="F191" s="53"/>
      <c r="G191" s="53"/>
      <c r="H191" s="54"/>
      <c r="I191" s="53"/>
      <c r="J191" s="54"/>
      <c r="K191" s="53"/>
      <c r="L191" s="53"/>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5"/>
      <c r="AL191" s="52"/>
      <c r="AM191" s="52"/>
      <c r="AN191" s="52"/>
      <c r="AO191" s="52"/>
      <c r="AP191" s="52"/>
      <c r="AQ191" s="52"/>
      <c r="AR191" s="52"/>
      <c r="AS191" s="52"/>
      <c r="AT191" s="52"/>
      <c r="AU191" s="52"/>
      <c r="AV191" s="52"/>
      <c r="AW191" s="52"/>
      <c r="AX191" s="52"/>
      <c r="AY191" s="52"/>
      <c r="AZ191" s="52"/>
      <c r="BA191" s="55"/>
    </row>
    <row r="192" spans="2:53" x14ac:dyDescent="0.2">
      <c r="B192" s="51">
        <v>188</v>
      </c>
      <c r="C192" s="52"/>
      <c r="D192" s="52"/>
      <c r="E192" s="52"/>
      <c r="F192" s="53"/>
      <c r="G192" s="53"/>
      <c r="H192" s="54"/>
      <c r="I192" s="53"/>
      <c r="J192" s="54"/>
      <c r="K192" s="53"/>
      <c r="L192" s="53"/>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5"/>
      <c r="AL192" s="52"/>
      <c r="AM192" s="52"/>
      <c r="AN192" s="52"/>
      <c r="AO192" s="52"/>
      <c r="AP192" s="52"/>
      <c r="AQ192" s="52"/>
      <c r="AR192" s="52"/>
      <c r="AS192" s="52"/>
      <c r="AT192" s="52"/>
      <c r="AU192" s="52"/>
      <c r="AV192" s="52"/>
      <c r="AW192" s="52"/>
      <c r="AX192" s="52"/>
      <c r="AY192" s="52"/>
      <c r="AZ192" s="52"/>
      <c r="BA192" s="55"/>
    </row>
    <row r="193" spans="2:53" x14ac:dyDescent="0.2">
      <c r="B193" s="51">
        <v>189</v>
      </c>
      <c r="C193" s="52"/>
      <c r="D193" s="52"/>
      <c r="E193" s="52"/>
      <c r="F193" s="53"/>
      <c r="G193" s="53"/>
      <c r="H193" s="54"/>
      <c r="I193" s="53"/>
      <c r="J193" s="54"/>
      <c r="K193" s="53"/>
      <c r="L193" s="53"/>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5"/>
      <c r="AL193" s="52"/>
      <c r="AM193" s="52"/>
      <c r="AN193" s="52"/>
      <c r="AO193" s="52"/>
      <c r="AP193" s="52"/>
      <c r="AQ193" s="52"/>
      <c r="AR193" s="52"/>
      <c r="AS193" s="52"/>
      <c r="AT193" s="52"/>
      <c r="AU193" s="52"/>
      <c r="AV193" s="52"/>
      <c r="AW193" s="52"/>
      <c r="AX193" s="52"/>
      <c r="AY193" s="52"/>
      <c r="AZ193" s="52"/>
      <c r="BA193" s="55"/>
    </row>
    <row r="194" spans="2:53" x14ac:dyDescent="0.2">
      <c r="B194" s="51">
        <v>190</v>
      </c>
      <c r="C194" s="52"/>
      <c r="D194" s="52"/>
      <c r="E194" s="52"/>
      <c r="F194" s="53"/>
      <c r="G194" s="53"/>
      <c r="H194" s="54"/>
      <c r="I194" s="53"/>
      <c r="J194" s="54"/>
      <c r="K194" s="53"/>
      <c r="L194" s="53"/>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5"/>
      <c r="AL194" s="52"/>
      <c r="AM194" s="52"/>
      <c r="AN194" s="52"/>
      <c r="AO194" s="52"/>
      <c r="AP194" s="52"/>
      <c r="AQ194" s="52"/>
      <c r="AR194" s="52"/>
      <c r="AS194" s="52"/>
      <c r="AT194" s="52"/>
      <c r="AU194" s="52"/>
      <c r="AV194" s="52"/>
      <c r="AW194" s="52"/>
      <c r="AX194" s="52"/>
      <c r="AY194" s="52"/>
      <c r="AZ194" s="52"/>
      <c r="BA194" s="55"/>
    </row>
    <row r="195" spans="2:53" x14ac:dyDescent="0.2">
      <c r="B195" s="51">
        <v>191</v>
      </c>
      <c r="C195" s="52"/>
      <c r="D195" s="52"/>
      <c r="E195" s="52"/>
      <c r="F195" s="53"/>
      <c r="G195" s="53"/>
      <c r="H195" s="54"/>
      <c r="I195" s="53"/>
      <c r="J195" s="54"/>
      <c r="K195" s="53"/>
      <c r="L195" s="53"/>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5"/>
      <c r="AL195" s="52"/>
      <c r="AM195" s="52"/>
      <c r="AN195" s="52"/>
      <c r="AO195" s="52"/>
      <c r="AP195" s="52"/>
      <c r="AQ195" s="52"/>
      <c r="AR195" s="52"/>
      <c r="AS195" s="52"/>
      <c r="AT195" s="52"/>
      <c r="AU195" s="52"/>
      <c r="AV195" s="52"/>
      <c r="AW195" s="52"/>
      <c r="AX195" s="52"/>
      <c r="AY195" s="52"/>
      <c r="AZ195" s="52"/>
      <c r="BA195" s="55"/>
    </row>
    <row r="196" spans="2:53" x14ac:dyDescent="0.2">
      <c r="B196" s="51">
        <v>192</v>
      </c>
      <c r="C196" s="52"/>
      <c r="D196" s="52"/>
      <c r="E196" s="52"/>
      <c r="F196" s="53"/>
      <c r="G196" s="53"/>
      <c r="H196" s="54"/>
      <c r="I196" s="53"/>
      <c r="J196" s="54"/>
      <c r="K196" s="53"/>
      <c r="L196" s="53"/>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5"/>
      <c r="AL196" s="52"/>
      <c r="AM196" s="52"/>
      <c r="AN196" s="52"/>
      <c r="AO196" s="52"/>
      <c r="AP196" s="52"/>
      <c r="AQ196" s="52"/>
      <c r="AR196" s="52"/>
      <c r="AS196" s="52"/>
      <c r="AT196" s="52"/>
      <c r="AU196" s="52"/>
      <c r="AV196" s="52"/>
      <c r="AW196" s="52"/>
      <c r="AX196" s="52"/>
      <c r="AY196" s="52"/>
      <c r="AZ196" s="52"/>
      <c r="BA196" s="55"/>
    </row>
    <row r="197" spans="2:53" x14ac:dyDescent="0.2">
      <c r="B197" s="51">
        <v>193</v>
      </c>
      <c r="C197" s="52"/>
      <c r="D197" s="52"/>
      <c r="E197" s="52"/>
      <c r="F197" s="53"/>
      <c r="G197" s="53"/>
      <c r="H197" s="54"/>
      <c r="I197" s="53"/>
      <c r="J197" s="54"/>
      <c r="K197" s="53"/>
      <c r="L197" s="53"/>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5"/>
      <c r="AL197" s="52"/>
      <c r="AM197" s="52"/>
      <c r="AN197" s="52"/>
      <c r="AO197" s="52"/>
      <c r="AP197" s="52"/>
      <c r="AQ197" s="52"/>
      <c r="AR197" s="52"/>
      <c r="AS197" s="52"/>
      <c r="AT197" s="52"/>
      <c r="AU197" s="52"/>
      <c r="AV197" s="52"/>
      <c r="AW197" s="52"/>
      <c r="AX197" s="52"/>
      <c r="AY197" s="52"/>
      <c r="AZ197" s="52"/>
      <c r="BA197" s="55"/>
    </row>
    <row r="198" spans="2:53" x14ac:dyDescent="0.2">
      <c r="B198" s="51">
        <v>194</v>
      </c>
      <c r="C198" s="52"/>
      <c r="D198" s="52"/>
      <c r="E198" s="52"/>
      <c r="F198" s="53"/>
      <c r="G198" s="53"/>
      <c r="H198" s="54"/>
      <c r="I198" s="53"/>
      <c r="J198" s="54"/>
      <c r="K198" s="53"/>
      <c r="L198" s="53"/>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5"/>
      <c r="AL198" s="52"/>
      <c r="AM198" s="52"/>
      <c r="AN198" s="52"/>
      <c r="AO198" s="52"/>
      <c r="AP198" s="52"/>
      <c r="AQ198" s="52"/>
      <c r="AR198" s="52"/>
      <c r="AS198" s="52"/>
      <c r="AT198" s="52"/>
      <c r="AU198" s="52"/>
      <c r="AV198" s="52"/>
      <c r="AW198" s="52"/>
      <c r="AX198" s="52"/>
      <c r="AY198" s="52"/>
      <c r="AZ198" s="52"/>
      <c r="BA198" s="55"/>
    </row>
    <row r="199" spans="2:53" x14ac:dyDescent="0.2">
      <c r="B199" s="51">
        <v>195</v>
      </c>
      <c r="C199" s="52"/>
      <c r="D199" s="52"/>
      <c r="E199" s="52"/>
      <c r="F199" s="53"/>
      <c r="G199" s="53"/>
      <c r="H199" s="54"/>
      <c r="I199" s="53"/>
      <c r="J199" s="54"/>
      <c r="K199" s="53"/>
      <c r="L199" s="53"/>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5"/>
      <c r="AL199" s="52"/>
      <c r="AM199" s="52"/>
      <c r="AN199" s="52"/>
      <c r="AO199" s="52"/>
      <c r="AP199" s="52"/>
      <c r="AQ199" s="52"/>
      <c r="AR199" s="52"/>
      <c r="AS199" s="52"/>
      <c r="AT199" s="52"/>
      <c r="AU199" s="52"/>
      <c r="AV199" s="52"/>
      <c r="AW199" s="52"/>
      <c r="AX199" s="52"/>
      <c r="AY199" s="52"/>
      <c r="AZ199" s="52"/>
      <c r="BA199" s="55"/>
    </row>
    <row r="200" spans="2:53" x14ac:dyDescent="0.2">
      <c r="B200" s="51">
        <v>196</v>
      </c>
      <c r="C200" s="52"/>
      <c r="D200" s="52"/>
      <c r="E200" s="52"/>
      <c r="F200" s="53"/>
      <c r="G200" s="53"/>
      <c r="H200" s="54"/>
      <c r="I200" s="53"/>
      <c r="J200" s="54"/>
      <c r="K200" s="53"/>
      <c r="L200" s="53"/>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5"/>
      <c r="AL200" s="52"/>
      <c r="AM200" s="52"/>
      <c r="AN200" s="52"/>
      <c r="AO200" s="52"/>
      <c r="AP200" s="52"/>
      <c r="AQ200" s="52"/>
      <c r="AR200" s="52"/>
      <c r="AS200" s="52"/>
      <c r="AT200" s="52"/>
      <c r="AU200" s="52"/>
      <c r="AV200" s="52"/>
      <c r="AW200" s="52"/>
      <c r="AX200" s="52"/>
      <c r="AY200" s="52"/>
      <c r="AZ200" s="52"/>
      <c r="BA200" s="55"/>
    </row>
    <row r="201" spans="2:53" x14ac:dyDescent="0.2">
      <c r="B201" s="51">
        <v>197</v>
      </c>
      <c r="C201" s="52"/>
      <c r="D201" s="52"/>
      <c r="E201" s="52"/>
      <c r="F201" s="53"/>
      <c r="G201" s="53"/>
      <c r="H201" s="54"/>
      <c r="I201" s="53"/>
      <c r="J201" s="54"/>
      <c r="K201" s="53"/>
      <c r="L201" s="53"/>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5"/>
      <c r="AL201" s="52"/>
      <c r="AM201" s="52"/>
      <c r="AN201" s="52"/>
      <c r="AO201" s="52"/>
      <c r="AP201" s="52"/>
      <c r="AQ201" s="52"/>
      <c r="AR201" s="52"/>
      <c r="AS201" s="52"/>
      <c r="AT201" s="52"/>
      <c r="AU201" s="52"/>
      <c r="AV201" s="52"/>
      <c r="AW201" s="52"/>
      <c r="AX201" s="52"/>
      <c r="AY201" s="52"/>
      <c r="AZ201" s="52"/>
      <c r="BA201" s="55"/>
    </row>
    <row r="202" spans="2:53" x14ac:dyDescent="0.2">
      <c r="B202" s="51">
        <v>198</v>
      </c>
      <c r="C202" s="52"/>
      <c r="D202" s="52"/>
      <c r="E202" s="52"/>
      <c r="F202" s="53"/>
      <c r="G202" s="53"/>
      <c r="H202" s="54"/>
      <c r="I202" s="53"/>
      <c r="J202" s="54"/>
      <c r="K202" s="53"/>
      <c r="L202" s="53"/>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5"/>
      <c r="AL202" s="52"/>
      <c r="AM202" s="52"/>
      <c r="AN202" s="52"/>
      <c r="AO202" s="52"/>
      <c r="AP202" s="52"/>
      <c r="AQ202" s="52"/>
      <c r="AR202" s="52"/>
      <c r="AS202" s="52"/>
      <c r="AT202" s="52"/>
      <c r="AU202" s="52"/>
      <c r="AV202" s="52"/>
      <c r="AW202" s="52"/>
      <c r="AX202" s="52"/>
      <c r="AY202" s="52"/>
      <c r="AZ202" s="52"/>
      <c r="BA202" s="55"/>
    </row>
    <row r="203" spans="2:53" x14ac:dyDescent="0.2">
      <c r="B203" s="51">
        <v>199</v>
      </c>
      <c r="C203" s="52"/>
      <c r="D203" s="52"/>
      <c r="E203" s="52"/>
      <c r="F203" s="53"/>
      <c r="G203" s="53"/>
      <c r="H203" s="54"/>
      <c r="I203" s="53"/>
      <c r="J203" s="54"/>
      <c r="K203" s="53"/>
      <c r="L203" s="53"/>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5"/>
      <c r="AL203" s="52"/>
      <c r="AM203" s="52"/>
      <c r="AN203" s="52"/>
      <c r="AO203" s="52"/>
      <c r="AP203" s="52"/>
      <c r="AQ203" s="52"/>
      <c r="AR203" s="52"/>
      <c r="AS203" s="52"/>
      <c r="AT203" s="52"/>
      <c r="AU203" s="52"/>
      <c r="AV203" s="52"/>
      <c r="AW203" s="52"/>
      <c r="AX203" s="52"/>
      <c r="AY203" s="52"/>
      <c r="AZ203" s="52"/>
      <c r="BA203" s="55"/>
    </row>
    <row r="204" spans="2:53" x14ac:dyDescent="0.2">
      <c r="B204" s="51">
        <v>200</v>
      </c>
      <c r="C204" s="52"/>
      <c r="D204" s="52"/>
      <c r="E204" s="52"/>
      <c r="F204" s="53"/>
      <c r="G204" s="53"/>
      <c r="H204" s="54"/>
      <c r="I204" s="53"/>
      <c r="J204" s="54"/>
      <c r="K204" s="53"/>
      <c r="L204" s="53"/>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5"/>
      <c r="AL204" s="52"/>
      <c r="AM204" s="52"/>
      <c r="AN204" s="52"/>
      <c r="AO204" s="52"/>
      <c r="AP204" s="52"/>
      <c r="AQ204" s="52"/>
      <c r="AR204" s="52"/>
      <c r="AS204" s="52"/>
      <c r="AT204" s="52"/>
      <c r="AU204" s="52"/>
      <c r="AV204" s="52"/>
      <c r="AW204" s="52"/>
      <c r="AX204" s="52"/>
      <c r="AY204" s="52"/>
      <c r="AZ204" s="52"/>
      <c r="BA204" s="55"/>
    </row>
    <row r="205" spans="2:53" hidden="1" x14ac:dyDescent="0.2">
      <c r="B205" s="51">
        <v>201</v>
      </c>
      <c r="C205" s="41">
        <f>COUNTIF(C5:C204,"Yes")</f>
        <v>0</v>
      </c>
      <c r="D205" s="41">
        <f>COUNTIF(D5:D204,"Yes")</f>
        <v>0</v>
      </c>
      <c r="E205" s="41">
        <f>COUNTIF(E5:E204,"Yes")</f>
        <v>0</v>
      </c>
      <c r="M205" s="41">
        <f>COUNTIF(M5:M204,"Yes")</f>
        <v>0</v>
      </c>
      <c r="P205" s="41">
        <f>COUNTIF(P5:P204,"Yes")</f>
        <v>0</v>
      </c>
      <c r="S205" s="41">
        <f>COUNTIF(S5:S204,"Yes")</f>
        <v>0</v>
      </c>
      <c r="U205" s="41">
        <f>COUNTIF(U5:U204,"Yes")</f>
        <v>0</v>
      </c>
      <c r="X205" s="41">
        <f>COUNTIF(X5:X204,"Yes")</f>
        <v>0</v>
      </c>
      <c r="AA205" s="41">
        <f>COUNTIF(AA5:AA204,"Yes")</f>
        <v>0</v>
      </c>
      <c r="AC205" s="41">
        <f>COUNTIF(AC5:AC204,"Yes")</f>
        <v>0</v>
      </c>
      <c r="AF205" s="41">
        <f>COUNTIF(AF5:AF204,"Yes")</f>
        <v>0</v>
      </c>
      <c r="AI205" s="41">
        <f>COUNTIF(AI5:AI204,"Yes")</f>
        <v>0</v>
      </c>
      <c r="AJ205" s="41">
        <f>COUNTIF(AJ5:AJ204,"Yes")</f>
        <v>0</v>
      </c>
      <c r="AL205" s="41">
        <f t="shared" ref="AL205:AP205" si="0">COUNTIF(AL5:AL204,"Yes")</f>
        <v>0</v>
      </c>
      <c r="AM205" s="41">
        <f t="shared" si="0"/>
        <v>0</v>
      </c>
      <c r="AN205" s="41">
        <f t="shared" si="0"/>
        <v>0</v>
      </c>
      <c r="AO205" s="41">
        <f t="shared" si="0"/>
        <v>0</v>
      </c>
      <c r="AP205" s="41">
        <f t="shared" si="0"/>
        <v>0</v>
      </c>
      <c r="AQ205" s="41">
        <f>COUNTIF(AQ5:AQ204,"Yes")</f>
        <v>0</v>
      </c>
      <c r="AR205" s="41">
        <f>COUNTIF(AR5:AR204,"Yes")</f>
        <v>0</v>
      </c>
      <c r="AS205" s="41">
        <f t="shared" ref="AS205:AY205" si="1">COUNTIF(AS5:AS204,"Yes")</f>
        <v>0</v>
      </c>
      <c r="AT205" s="41">
        <f t="shared" si="1"/>
        <v>0</v>
      </c>
      <c r="AU205" s="41">
        <f t="shared" si="1"/>
        <v>0</v>
      </c>
      <c r="AV205" s="41">
        <f t="shared" si="1"/>
        <v>0</v>
      </c>
      <c r="AW205" s="41">
        <f t="shared" si="1"/>
        <v>0</v>
      </c>
      <c r="AX205" s="41">
        <f t="shared" si="1"/>
        <v>0</v>
      </c>
      <c r="AY205" s="41">
        <f t="shared" si="1"/>
        <v>0</v>
      </c>
      <c r="AZ205" s="41">
        <f>COUNTIF(AZ5:AZ204,"Yes")</f>
        <v>0</v>
      </c>
    </row>
    <row r="206" spans="2:53" hidden="1" x14ac:dyDescent="0.2">
      <c r="B206" s="51">
        <v>202</v>
      </c>
      <c r="C206" s="41">
        <f>COUNTIF(C5:C204,"No")</f>
        <v>0</v>
      </c>
      <c r="D206" s="41">
        <f>COUNTIF(D5:D204,"No")</f>
        <v>0</v>
      </c>
      <c r="E206" s="41">
        <f>COUNTIF(E5:E204,"No")</f>
        <v>0</v>
      </c>
      <c r="M206" s="41">
        <f>COUNTIF(M5:M204,"No")</f>
        <v>0</v>
      </c>
      <c r="P206" s="41">
        <f>COUNTIF(P5:P204,"No")</f>
        <v>0</v>
      </c>
      <c r="S206" s="41">
        <f>COUNTIF(S5:S204,"No")</f>
        <v>0</v>
      </c>
      <c r="U206" s="41">
        <f>COUNTIF(U5:U204,"No")</f>
        <v>0</v>
      </c>
      <c r="X206" s="41">
        <f>COUNTIF(X5:X204,"No")</f>
        <v>0</v>
      </c>
      <c r="AA206" s="41">
        <f>COUNTIF(AA5:AA204,"No")</f>
        <v>0</v>
      </c>
      <c r="AC206" s="41">
        <f>COUNTIF(AC5:AC204,"No")</f>
        <v>0</v>
      </c>
      <c r="AF206" s="41">
        <f>COUNTIF(AF5:AF204,"No")</f>
        <v>0</v>
      </c>
      <c r="AI206" s="41">
        <f>COUNTIF(AI5:AI204,"No")</f>
        <v>0</v>
      </c>
      <c r="AJ206" s="41">
        <f>COUNTIF(AJ5:AJ204,"No")</f>
        <v>0</v>
      </c>
      <c r="AL206" s="41">
        <f t="shared" ref="AL206:AP206" si="2">COUNTIF(AL5:AL204,"No")</f>
        <v>0</v>
      </c>
      <c r="AM206" s="41">
        <f t="shared" si="2"/>
        <v>0</v>
      </c>
      <c r="AN206" s="41">
        <f t="shared" si="2"/>
        <v>0</v>
      </c>
      <c r="AO206" s="41">
        <f t="shared" si="2"/>
        <v>0</v>
      </c>
      <c r="AP206" s="41">
        <f t="shared" si="2"/>
        <v>0</v>
      </c>
      <c r="AQ206" s="41">
        <f>COUNTIF(AQ5:AQ204,"No")</f>
        <v>0</v>
      </c>
      <c r="AR206" s="41">
        <f>COUNTIF(AR5:AR204,"No")</f>
        <v>0</v>
      </c>
      <c r="AS206" s="41">
        <f t="shared" ref="AS206:AY206" si="3">COUNTIF(AS5:AS204,"No")</f>
        <v>0</v>
      </c>
      <c r="AT206" s="41">
        <f t="shared" si="3"/>
        <v>0</v>
      </c>
      <c r="AU206" s="41">
        <f t="shared" si="3"/>
        <v>0</v>
      </c>
      <c r="AV206" s="41">
        <f t="shared" si="3"/>
        <v>0</v>
      </c>
      <c r="AW206" s="41">
        <f t="shared" si="3"/>
        <v>0</v>
      </c>
      <c r="AX206" s="41">
        <f t="shared" si="3"/>
        <v>0</v>
      </c>
      <c r="AY206" s="41">
        <f t="shared" si="3"/>
        <v>0</v>
      </c>
      <c r="AZ206" s="41">
        <f>COUNTIF(AZ5:AZ204,"No")</f>
        <v>0</v>
      </c>
    </row>
    <row r="207" spans="2:53" hidden="1" x14ac:dyDescent="0.2">
      <c r="B207" s="51">
        <v>203</v>
      </c>
      <c r="C207" s="41">
        <f>SUM(C205:C206)</f>
        <v>0</v>
      </c>
      <c r="D207" s="41">
        <f>SUM(D205:D206)</f>
        <v>0</v>
      </c>
      <c r="E207" s="41">
        <f>SUM(E205:E206)</f>
        <v>0</v>
      </c>
      <c r="M207" s="41">
        <f>SUM(M205:M206)</f>
        <v>0</v>
      </c>
      <c r="P207" s="41">
        <f>SUM(P205:P206)</f>
        <v>0</v>
      </c>
      <c r="S207" s="41">
        <f>SUM(S205:S206)</f>
        <v>0</v>
      </c>
      <c r="U207" s="41">
        <f>SUM(U205:U206)</f>
        <v>0</v>
      </c>
      <c r="X207" s="41">
        <f>SUM(X205:X206)</f>
        <v>0</v>
      </c>
      <c r="AA207" s="41">
        <f>SUM(AA205:AA206)</f>
        <v>0</v>
      </c>
      <c r="AC207" s="41">
        <f>SUM(AC205:AC206)</f>
        <v>0</v>
      </c>
      <c r="AF207" s="41">
        <f>SUM(AF205:AF206)</f>
        <v>0</v>
      </c>
      <c r="AI207" s="41">
        <f>SUM(AI205:AI206)</f>
        <v>0</v>
      </c>
      <c r="AJ207" s="41">
        <f>SUM(AJ205:AJ206)</f>
        <v>0</v>
      </c>
      <c r="AL207" s="41">
        <f t="shared" ref="AL207:AP207" si="4">SUM(AL205:AL206)</f>
        <v>0</v>
      </c>
      <c r="AM207" s="41">
        <f t="shared" si="4"/>
        <v>0</v>
      </c>
      <c r="AN207" s="41">
        <f t="shared" si="4"/>
        <v>0</v>
      </c>
      <c r="AO207" s="41">
        <f t="shared" si="4"/>
        <v>0</v>
      </c>
      <c r="AP207" s="41">
        <f t="shared" si="4"/>
        <v>0</v>
      </c>
      <c r="AQ207" s="41">
        <f>SUM(AQ205:AQ206)</f>
        <v>0</v>
      </c>
      <c r="AR207" s="41">
        <f>SUM(AR205:AR206)</f>
        <v>0</v>
      </c>
      <c r="AS207" s="41">
        <f t="shared" ref="AS207:AY207" si="5">SUM(AS205:AS206)</f>
        <v>0</v>
      </c>
      <c r="AT207" s="41">
        <f t="shared" si="5"/>
        <v>0</v>
      </c>
      <c r="AU207" s="41">
        <f t="shared" si="5"/>
        <v>0</v>
      </c>
      <c r="AV207" s="41">
        <f t="shared" si="5"/>
        <v>0</v>
      </c>
      <c r="AW207" s="41">
        <f t="shared" si="5"/>
        <v>0</v>
      </c>
      <c r="AX207" s="41">
        <f t="shared" si="5"/>
        <v>0</v>
      </c>
      <c r="AY207" s="41">
        <f t="shared" si="5"/>
        <v>0</v>
      </c>
      <c r="AZ207" s="41">
        <f>SUM(AZ205:AZ206)</f>
        <v>0</v>
      </c>
    </row>
    <row r="208" spans="2:53" hidden="1" x14ac:dyDescent="0.2">
      <c r="B208" s="51">
        <v>204</v>
      </c>
      <c r="C208" s="56" t="str">
        <f>IF(ISERR(C205/C207),"%",C205/C207)</f>
        <v>%</v>
      </c>
      <c r="D208" s="56" t="str">
        <f>IF(ISERR(D205/D207),"%",D205/D207)</f>
        <v>%</v>
      </c>
      <c r="E208" s="56" t="str">
        <f>IF(ISERR(E205/E207),"%",E205/E207)</f>
        <v>%</v>
      </c>
      <c r="M208" s="56" t="str">
        <f>IF(ISERR(M205/M207),"%",M205/M207)</f>
        <v>%</v>
      </c>
      <c r="N208" s="56"/>
      <c r="P208" s="56" t="str">
        <f>IF(ISERR(P205/P207),"%",P205/P207)</f>
        <v>%</v>
      </c>
      <c r="Q208" s="56"/>
      <c r="R208" s="56"/>
      <c r="S208" s="56" t="str">
        <f>IF(ISERR(S205/S207),"%",S205/S207)</f>
        <v>%</v>
      </c>
      <c r="T208" s="56"/>
      <c r="U208" s="56" t="str">
        <f>IF(ISERR(U205/U207),"%",U205/U207)</f>
        <v>%</v>
      </c>
      <c r="V208" s="56"/>
      <c r="W208" s="56"/>
      <c r="X208" s="56" t="str">
        <f>IF(ISERR(X205/X207),"%",X205/X207)</f>
        <v>%</v>
      </c>
      <c r="Y208" s="56"/>
      <c r="Z208" s="56"/>
      <c r="AA208" s="56" t="str">
        <f>IF(ISERR(AA205/AA207),"%",AA205/AA207)</f>
        <v>%</v>
      </c>
      <c r="AB208" s="56"/>
      <c r="AC208" s="56" t="str">
        <f>IF(ISERR(AC205/AC207),"%",AC205/AC207)</f>
        <v>%</v>
      </c>
      <c r="AD208" s="56"/>
      <c r="AE208" s="56"/>
      <c r="AF208" s="56" t="str">
        <f>IF(ISERR(AF205/AF207),"%",AF205/AF207)</f>
        <v>%</v>
      </c>
      <c r="AG208" s="56"/>
      <c r="AH208" s="56"/>
      <c r="AI208" s="56" t="str">
        <f>IF(ISERR(AI205/AI207),"%",AI205/AI207)</f>
        <v>%</v>
      </c>
      <c r="AJ208" s="56" t="str">
        <f>IF(ISERR(AJ205/AJ207),"%",AJ205/AJ207)</f>
        <v>%</v>
      </c>
      <c r="AK208" s="56"/>
      <c r="AL208" s="56" t="str">
        <f t="shared" ref="AL208:AQ208" si="6">IF(ISERR(AL205/AL207),"%",AL205/AL207)</f>
        <v>%</v>
      </c>
      <c r="AM208" s="56" t="str">
        <f t="shared" si="6"/>
        <v>%</v>
      </c>
      <c r="AN208" s="56" t="str">
        <f t="shared" si="6"/>
        <v>%</v>
      </c>
      <c r="AO208" s="56" t="str">
        <f t="shared" si="6"/>
        <v>%</v>
      </c>
      <c r="AP208" s="56" t="str">
        <f t="shared" si="6"/>
        <v>%</v>
      </c>
      <c r="AQ208" s="56" t="str">
        <f t="shared" si="6"/>
        <v>%</v>
      </c>
      <c r="AR208" s="56" t="str">
        <f t="shared" ref="AR208:AY208" si="7">IF(ISERR(AR205/AR207),"%",AR205/AR207)</f>
        <v>%</v>
      </c>
      <c r="AS208" s="56" t="str">
        <f t="shared" si="7"/>
        <v>%</v>
      </c>
      <c r="AT208" s="56" t="str">
        <f t="shared" si="7"/>
        <v>%</v>
      </c>
      <c r="AU208" s="56" t="str">
        <f t="shared" si="7"/>
        <v>%</v>
      </c>
      <c r="AV208" s="56" t="str">
        <f t="shared" si="7"/>
        <v>%</v>
      </c>
      <c r="AW208" s="56" t="str">
        <f t="shared" si="7"/>
        <v>%</v>
      </c>
      <c r="AX208" s="56" t="str">
        <f t="shared" si="7"/>
        <v>%</v>
      </c>
      <c r="AY208" s="56" t="str">
        <f t="shared" si="7"/>
        <v>%</v>
      </c>
      <c r="AZ208" s="56" t="str">
        <f t="shared" ref="AZ208" si="8">IF(ISERR(AZ205/AZ207),"%",AZ205/AZ207)</f>
        <v>%</v>
      </c>
    </row>
  </sheetData>
  <mergeCells count="38">
    <mergeCell ref="AG3:AI3"/>
    <mergeCell ref="AW3:AW4"/>
    <mergeCell ref="AX3:AX4"/>
    <mergeCell ref="AY3:AY4"/>
    <mergeCell ref="AR3:AR4"/>
    <mergeCell ref="AS3:AS4"/>
    <mergeCell ref="AT3:AT4"/>
    <mergeCell ref="AU3:AU4"/>
    <mergeCell ref="AV3:AV4"/>
    <mergeCell ref="T3:U3"/>
    <mergeCell ref="Y3:AA3"/>
    <mergeCell ref="V3:X3"/>
    <mergeCell ref="AB3:AC3"/>
    <mergeCell ref="AD3:AF3"/>
    <mergeCell ref="C3:C4"/>
    <mergeCell ref="B3:B4"/>
    <mergeCell ref="J3:J4"/>
    <mergeCell ref="I3:I4"/>
    <mergeCell ref="H3:H4"/>
    <mergeCell ref="F3:F4"/>
    <mergeCell ref="E3:E4"/>
    <mergeCell ref="D3:D4"/>
    <mergeCell ref="F2:K2"/>
    <mergeCell ref="BA3:BA4"/>
    <mergeCell ref="AQ3:AQ4"/>
    <mergeCell ref="AN3:AN4"/>
    <mergeCell ref="AM3:AM4"/>
    <mergeCell ref="AL2:BA2"/>
    <mergeCell ref="AP3:AP4"/>
    <mergeCell ref="AL3:AL4"/>
    <mergeCell ref="N3:P3"/>
    <mergeCell ref="Q3:S3"/>
    <mergeCell ref="AO3:AO4"/>
    <mergeCell ref="L3:M3"/>
    <mergeCell ref="AZ3:AZ4"/>
    <mergeCell ref="K3:K4"/>
    <mergeCell ref="AK3:AK4"/>
    <mergeCell ref="AJ3:AJ4"/>
  </mergeCells>
  <dataValidations count="5">
    <dataValidation type="list" allowBlank="1" showInputMessage="1" showErrorMessage="1" sqref="S5:S204 E5:E204 X5:X204 C5:C204 AA5:AA204 AF5:AF204 AI5:AJ204 AL5:AZ204 AC5:AC204 U5:U204 M5:M204" xr:uid="{00000000-0002-0000-0300-000000000000}">
      <formula1>"Yes, No"</formula1>
    </dataValidation>
    <dataValidation allowBlank="1" showInputMessage="1" showErrorMessage="1" prompt="The use of NICE's information for the public is recommended." sqref="D3" xr:uid="{00000000-0002-0000-0300-000001000000}"/>
    <dataValidation type="list" allowBlank="1" showInputMessage="1" showErrorMessage="1" prompt="The use of NICE's information for the public is recommended." sqref="D5:D204" xr:uid="{00000000-0002-0000-0300-000002000000}">
      <formula1>"Yes, No"</formula1>
    </dataValidation>
    <dataValidation type="list" allowBlank="1" showInputMessage="1" showErrorMessage="1" sqref="P5:P204" xr:uid="{00000000-0002-0000-0300-000003000000}">
      <formula1>"Yes,No"</formula1>
    </dataValidation>
    <dataValidation type="list" allowBlank="1" showInputMessage="1" showErrorMessage="1" sqref="G5:G204" xr:uid="{F97F2EF6-BDD1-4673-A558-0436AAF5C777}">
      <formula1>"Synthetic, Biological"</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'Cover page'!Print_Area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2019-06-24T10:42:34Z</dcterms:modified>
</cp:coreProperties>
</file>