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257616D9-8A2A-4DA8-B3FD-BAA4FF3463BE}" xr6:coauthVersionLast="47" xr6:coauthVersionMax="47" xr10:uidLastSave="{00000000-0000-0000-0000-000000000000}"/>
  <bookViews>
    <workbookView xWindow="-110" yWindow="-110" windowWidth="19420" windowHeight="10420" tabRatio="889" xr2:uid="{00000000-000D-0000-FFFF-FFFF00000000}"/>
  </bookViews>
  <sheets>
    <sheet name="Cover page" sheetId="27" r:id="rId1"/>
    <sheet name="Introduction" sheetId="23" r:id="rId2"/>
    <sheet name="Data sheet" sheetId="24" r:id="rId3"/>
    <sheet name="Table 1" sheetId="28" r:id="rId4"/>
    <sheet name="Table 2" sheetId="29" r:id="rId5"/>
    <sheet name="Table 3" sheetId="30" r:id="rId6"/>
  </sheets>
  <externalReferences>
    <externalReference r:id="rId7"/>
  </externalReferences>
  <definedNames>
    <definedName name="_1_Outcome" localSheetId="0">#REF!</definedName>
    <definedName name="_1_Outcome" localSheetId="3">#REF!</definedName>
    <definedName name="_1_Outcome" localSheetId="4">#REF!</definedName>
    <definedName name="_1_Outcome" localSheetId="5">#REF!</definedName>
    <definedName name="_1_Outcome">#REF!</definedName>
    <definedName name="_1_Process" localSheetId="0">#REF!</definedName>
    <definedName name="_1_Process" localSheetId="3">#REF!</definedName>
    <definedName name="_1_Process" localSheetId="4">#REF!</definedName>
    <definedName name="_1_Process" localSheetId="5">#REF!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sheet'!$A$7:$J$30</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sheet'!$A$1:$J$30</definedName>
    <definedName name="_xlnm.Print_Area" localSheetId="1">Introduction!$A$1:$A$23</definedName>
    <definedName name="_xlnm.Print_Titles" localSheetId="2">'Data sheet'!$7:$7</definedName>
    <definedName name="QS_1" localSheetId="0">#REF!</definedName>
    <definedName name="QS_1" localSheetId="3">#REF!</definedName>
    <definedName name="QS_1" localSheetId="4">#REF!</definedName>
    <definedName name="QS_1" localSheetId="5">#REF!</definedName>
    <definedName name="QS_1">#REF!</definedName>
    <definedName name="QS_10" localSheetId="0">#REF!</definedName>
    <definedName name="QS_10" localSheetId="3">#REF!</definedName>
    <definedName name="QS_10" localSheetId="4">#REF!</definedName>
    <definedName name="QS_10" localSheetId="5">#REF!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 localSheetId="4">#REF!</definedName>
    <definedName name="STANDARD_TITLES" localSheetId="5">#REF!</definedName>
    <definedName name="STANDARD_TITLES">#REF!</definedName>
    <definedName name="Table_1._Antibiotics_for_non_pregnant_women_and_men_aged_16_years_and_over">#REF!</definedName>
    <definedName name="Table_2._Antibiotics_for_pregnant_women_aged_12_years_and_over">#REF!</definedName>
    <definedName name="Table_3._Antibiotics_for_children_and_young_people_under_16_years">#REF!</definedName>
    <definedName name="table2" localSheetId="4">'Table 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<sst xmlns="http://schemas.openxmlformats.org/spreadsheetml/2006/main" count="120" uniqueCount="114">
  <si>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</si>
  <si>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</si>
  <si>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</si>
  <si>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</si>
  <si>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</si>
  <si>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</si>
  <si>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</si>
  <si>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</si>
  <si>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</si>
  <si>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</si>
  <si>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</si>
  <si>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</si>
  <si>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</si>
  <si>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</si>
  <si>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</si>
  <si>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</si>
  <si>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</si>
  <si>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pyelonephritis (acute): antimicrobial prescribing.  It can also help to plan activity to meet the recommendations.</t>
  </si>
  <si>
    <t>1.1 Managing acute pyelonephritis</t>
  </si>
  <si>
    <t xml:space="preserve">Be aware that acute pyelonephritis is an infection of one or both kidneys usually caused by bacteria travelling up from the bladder. </t>
  </si>
  <si>
    <t xml:space="preserve">1.1.1 </t>
  </si>
  <si>
    <t>Treatment</t>
  </si>
  <si>
    <t xml:space="preserve">In people aged 16 years and over with acute pyelonephritis obtain a midstream urine sample before antibiotics are taken and send for culture and susceptibility testing. </t>
  </si>
  <si>
    <t xml:space="preserve">1.1.2 </t>
  </si>
  <si>
    <t xml:space="preserve">1.1.3 </t>
  </si>
  <si>
    <t>Assess and manage children under 5 with acute pyelonephritis who present with fever as outlined in the NICE guideline on fever in under 5s.</t>
  </si>
  <si>
    <t xml:space="preserve">1.1.4 </t>
  </si>
  <si>
    <t>Offer an antibiotic (see the recommendations on choice of antibiotic) to people with acute pyelonephritis. Take account of:
• the severity of symptoms
• the risk of developing complications, which is higher in people with known or suspected structural or functional abnormality of the genitourinary tract or immunosuppression 
• previous urine culture and susceptibility results
• previous antibiotic use which may have led to resistant bacteria.</t>
  </si>
  <si>
    <t xml:space="preserve">1.1.5 </t>
  </si>
  <si>
    <t xml:space="preserve">1.1.6 </t>
  </si>
  <si>
    <t>Advice when an antibiotic prescription is given</t>
  </si>
  <si>
    <t xml:space="preserve">1.1.7 </t>
  </si>
  <si>
    <t>Reassessment</t>
  </si>
  <si>
    <t>Reassess if symptoms worsen at any time, or do not start to improve within 48 hours of taking the antibiotic, taking account of:
• other possible diagnoses
• any symptoms or signs suggesting a more serious illness or condition, such as sepsis
• previous antibiotic use, which may have led to resistant bacteria.</t>
  </si>
  <si>
    <t xml:space="preserve">1.1.8 </t>
  </si>
  <si>
    <t>Referral and seeking specialist advice</t>
  </si>
  <si>
    <t>Refer people aged 16 years and over with acute pyelonephritis to hospital if they have any symptoms or signs suggesting a more serious illness or condition (for example sepsis).</t>
  </si>
  <si>
    <t xml:space="preserve">1.1.9 </t>
  </si>
  <si>
    <t xml:space="preserve">1.1.10 </t>
  </si>
  <si>
    <t xml:space="preserve">1.1.11 </t>
  </si>
  <si>
    <t xml:space="preserve">1.2 Self-care </t>
  </si>
  <si>
    <t>Advise people with acute pyelonephritis about using paracetamol for pain, with the possible addition of a low-dose weak opioid such as codeine for people over 12 years.</t>
  </si>
  <si>
    <t xml:space="preserve">1.2.1 </t>
  </si>
  <si>
    <t>Advise people with acute pyelonephritis about drinking enough fluids to avoid dehydration.</t>
  </si>
  <si>
    <t xml:space="preserve">1.2.2 </t>
  </si>
  <si>
    <t>1.3 Choice of antibiotic</t>
  </si>
  <si>
    <t xml:space="preserve">1.3.1 </t>
  </si>
  <si>
    <t>Give oral antibiotics first-line if the person can take oral medicines, and the severity of their condition does not require intravenous antibiotics.</t>
  </si>
  <si>
    <t xml:space="preserve">1.3.2 </t>
  </si>
  <si>
    <t>Review intravenous antibiotics by 48 hours and consider stepping down to oral antibiotics where possible.</t>
  </si>
  <si>
    <t xml:space="preserve">1.3.3 </t>
  </si>
  <si>
    <t>Consult local microbiologist</t>
  </si>
  <si>
    <r>
      <t>Baseline assessment tool for pyelonephritis (acute) (NICE antimicrobial prescribing guideline NG</t>
    </r>
    <r>
      <rPr>
        <b/>
        <sz val="18"/>
        <rFont val="Lato"/>
        <family val="2"/>
      </rPr>
      <t>111)</t>
    </r>
  </si>
  <si>
    <t>Baseline assessment tool for pyelonephritis (acute) (NICE antimicrobial prescribing guideline NG111)</t>
  </si>
  <si>
    <t xml:space="preserve">In children and young people under 16 years with acute pyelonephritis obtain a urine sample before antibiotics are taken and send for culture and susceptibility testing in line with the NICE guideline on urinary tract infection in under 16s. </t>
  </si>
  <si>
    <t>Refer children and young people with acute pyelonephritis to hospital in line with the NICE guideline on urinary tract infection in under 16s.</t>
  </si>
  <si>
    <t>Second-choice intravenous antibiotics</t>
  </si>
  <si>
    <t>antimicrobial prescribing</t>
  </si>
  <si>
    <t>NG111</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</si>
  <si>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</si>
  <si>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</si>
  <si>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sz val="12"/>
        <rFont val="Lato"/>
        <family val="2"/>
      </rPr>
      <t xml:space="preserve">It should be used in conjunction with </t>
    </r>
    <r>
      <rPr>
        <u/>
        <sz val="12"/>
        <color rgb="FF0000FF"/>
        <rFont val="Lato"/>
        <family val="2"/>
      </rPr>
      <t>pyelonephritis (acute)</t>
    </r>
    <r>
      <rPr>
        <sz val="12"/>
        <rFont val="Lato"/>
        <family val="2"/>
      </rPr>
      <t xml:space="preserve"> (NICE antimicrobial prescribing guideline NG111).</t>
    </r>
  </si>
  <si>
    <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</si>
  <si>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</si>
  <si>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r>
      <t xml:space="preserve">When results of urine cultures are available:
• review the choice of antibiotic </t>
    </r>
    <r>
      <rPr>
        <b/>
        <sz val="12"/>
        <color theme="1"/>
        <rFont val="Lato"/>
        <family val="2"/>
      </rPr>
      <t>and</t>
    </r>
    <r>
      <rPr>
        <sz val="12"/>
        <color theme="1"/>
        <rFont val="Lato"/>
        <family val="2"/>
      </rPr>
      <t xml:space="preserve">
• change the antibiotic according to susceptibility results if the bacteria are resistant, using a narrow spectrum antibiotic wherever possible.</t>
    </r>
  </si>
  <si>
    <r>
      <t xml:space="preserve">When an antibiotic is given, as well as the general advice on self-care, give advice about:
• possible adverse effects of the antibiotic, particularly diarrhoea and nausea
• nausea with vomiting also being a possible indication of worsening pyelonephritis
• seeking medical help if:
- symptoms worsen at any time </t>
    </r>
    <r>
      <rPr>
        <b/>
        <sz val="12"/>
        <color theme="1"/>
        <rFont val="Lato"/>
        <family val="2"/>
      </rPr>
      <t>or</t>
    </r>
    <r>
      <rPr>
        <sz val="12"/>
        <color theme="1"/>
        <rFont val="Lato"/>
        <family val="2"/>
      </rPr>
      <t xml:space="preserve">
- symptoms do not start to improve within 48 hours of taking the antibiotic </t>
    </r>
    <r>
      <rPr>
        <b/>
        <sz val="12"/>
        <color theme="1"/>
        <rFont val="Lato"/>
        <family val="2"/>
      </rPr>
      <t>or</t>
    </r>
    <r>
      <rPr>
        <sz val="12"/>
        <color theme="1"/>
        <rFont val="Lato"/>
        <family val="2"/>
      </rPr>
      <t xml:space="preserve">
- the person becomes systemically very unwell.</t>
    </r>
  </si>
  <si>
    <r>
      <t xml:space="preserve">Consider referring or seeking specialist advice for people aged 16 years and over with acute pyelonephritis if they:
• are significantly dehydrated or unable to take oral fluids and medicines </t>
    </r>
    <r>
      <rPr>
        <b/>
        <sz val="12"/>
        <color theme="1"/>
        <rFont val="Lato"/>
        <family val="2"/>
      </rPr>
      <t>or</t>
    </r>
    <r>
      <rPr>
        <sz val="12"/>
        <color theme="1"/>
        <rFont val="Lato"/>
        <family val="2"/>
      </rPr>
      <t xml:space="preserve">
• are pregnant </t>
    </r>
    <r>
      <rPr>
        <b/>
        <sz val="12"/>
        <color theme="1"/>
        <rFont val="Lato"/>
        <family val="2"/>
      </rPr>
      <t>or</t>
    </r>
    <r>
      <rPr>
        <sz val="12"/>
        <color theme="1"/>
        <rFont val="Lato"/>
        <family val="2"/>
      </rPr>
      <t xml:space="preserve">
• have a higher risk of developing complications (for example, people with known or suspected structural or functional abnormality of the genitourinary tract or underlying disease [such as diabetes or immunosuppression]).</t>
    </r>
  </si>
  <si>
    <t xml:space="preserve">When prescribing an antibiotic for acute pyelonephritis, take account of local antimicrobial resistance data and follow:
• table 1 for non-pregnant women and men aged 16 years and over
• table 2 for pregnant women aged 12 years and over
• table 3 for children and young people under 16 years. </t>
  </si>
  <si>
    <t>Table 1 Antibiotics for non-pregnant women and men aged 16 years and over</t>
  </si>
  <si>
    <t>Antibiotic, dosage and course length</t>
  </si>
  <si>
    <t>First-choice oral antibiotics</t>
  </si>
  <si>
    <r>
      <rPr>
        <b/>
        <sz val="12"/>
        <color theme="1"/>
        <rFont val="Lato"/>
        <family val="2"/>
      </rPr>
      <t>Cefalexin</t>
    </r>
    <r>
      <rPr>
        <sz val="12"/>
        <color theme="1"/>
        <rFont val="Lato"/>
        <family val="2"/>
      </rPr>
      <t xml:space="preserve">:
500 mg twice or three times a day (up to 1 to 1.5 g three or four times a day for severe infections) for 7 to 10 days
</t>
    </r>
    <r>
      <rPr>
        <b/>
        <sz val="12"/>
        <color theme="1"/>
        <rFont val="Lato"/>
        <family val="2"/>
      </rPr>
      <t>Co-amoxiclav</t>
    </r>
    <r>
      <rPr>
        <sz val="12"/>
        <color theme="1"/>
        <rFont val="Lato"/>
        <family val="2"/>
      </rPr>
      <t xml:space="preserve"> (only if culture results available and susceptible):
500/125 mg three times a day for 7 to 10 days
</t>
    </r>
    <r>
      <rPr>
        <b/>
        <sz val="12"/>
        <color theme="1"/>
        <rFont val="Lato"/>
        <family val="2"/>
      </rPr>
      <t>Trimethoprim</t>
    </r>
    <r>
      <rPr>
        <sz val="12"/>
        <color theme="1"/>
        <rFont val="Lato"/>
        <family val="2"/>
      </rPr>
      <t xml:space="preserve"> (only if culture results available and susceptible):
200 mg twice a day for 14 days
</t>
    </r>
    <r>
      <rPr>
        <b/>
        <sz val="12"/>
        <color theme="1"/>
        <rFont val="Lato"/>
        <family val="2"/>
      </rPr>
      <t>Ciprofloxacin (only if</t>
    </r>
    <r>
      <rPr>
        <sz val="12"/>
        <color theme="1"/>
        <rFont val="Lato"/>
        <family val="2"/>
      </rPr>
      <t xml:space="preserve"> other first-choice antibiotics are unsuitable):
500 mg twice a day for 7 days
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r>
  </si>
  <si>
    <t>First-choice intravenous antibiotics (if vomiting, unable to take oral antibiotics, or severely unwell). Antibiotics may be combined if susceptibility or sepsis a concern.</t>
  </si>
  <si>
    <t>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</si>
  <si>
    <t>Consult a local microbiologist</t>
  </si>
  <si>
    <t xml:space="preserve">See the BNF for appropriate use and dosing in specific populations, for example, hepatic impairment, renal </t>
  </si>
  <si>
    <t>impairment and breastfeeding, and administering intravenous antibiotics.</t>
  </si>
  <si>
    <t>Check any previous urine culture and susceptibility results and antibiotic prescribing and choose antibiotics</t>
  </si>
  <si>
    <t>accordingly.</t>
  </si>
  <si>
    <t>Table 2 Antibiotics for pregnant women aged 12 years and over</t>
  </si>
  <si>
    <t>First-choice oral antibiotic</t>
  </si>
  <si>
    <t>First-choice intravenous antibiotic (if vomiting, unable to take oral antibiotics, or severely unwell)</t>
  </si>
  <si>
    <t>Second-choice antibiotics or when combining antibiotics if susceptibility or sepsis a concern</t>
  </si>
  <si>
    <r>
      <rPr>
        <b/>
        <sz val="12"/>
        <color theme="1"/>
        <rFont val="Lato"/>
        <family val="2"/>
      </rPr>
      <t>Cefalexin</t>
    </r>
    <r>
      <rPr>
        <sz val="12"/>
        <color theme="1"/>
        <rFont val="Lato"/>
        <family val="2"/>
      </rPr>
      <t>:
500 mg twice or three times a day (up to 1 g to 1.5 g three or four times a day for severe infections) for 7 to 10 days</t>
    </r>
  </si>
  <si>
    <r>
      <rPr>
        <b/>
        <sz val="12"/>
        <color theme="1"/>
        <rFont val="Lato"/>
        <family val="2"/>
      </rPr>
      <t>Cefuroxime</t>
    </r>
    <r>
      <rPr>
        <sz val="12"/>
        <color theme="1"/>
        <rFont val="Lato"/>
        <family val="2"/>
      </rPr>
      <t>:
750 mg to 1.5 g three or four times a day</t>
    </r>
  </si>
  <si>
    <t xml:space="preserve">See the BNF for appropriate use and dosing in specific populations, for example, hepatic </t>
  </si>
  <si>
    <t>impairment and renal impairment, and administering intravenous antibiotics.</t>
  </si>
  <si>
    <t xml:space="preserve">Check any previous urine culture and susceptibility results and antibiotic prescribing and choose </t>
  </si>
  <si>
    <t>antibiotics accordingly.</t>
  </si>
  <si>
    <t>Review intravenous antibiotics by 48 hours and consider stepping down to oral antibiotics where</t>
  </si>
  <si>
    <t>possible.</t>
  </si>
  <si>
    <t>Table 3 Antibiotics for children and young people under 16 years</t>
  </si>
  <si>
    <t>Choice for children under 3 months</t>
  </si>
  <si>
    <t>Refer to paediatric specialist and treat with intravenous antibiotics in line with the NICE guideline on fever in under 5s</t>
  </si>
  <si>
    <t>First-choice oral antibiotic for children aged 3 months and over</t>
  </si>
  <si>
    <r>
      <rPr>
        <b/>
        <sz val="12"/>
        <color theme="1"/>
        <rFont val="Lato"/>
        <family val="2"/>
      </rPr>
      <t>Cefalexin</t>
    </r>
    <r>
      <rPr>
        <sz val="12"/>
        <color theme="1"/>
        <rFont val="Lato"/>
        <family val="2"/>
      </rPr>
      <t xml:space="preserve">:
3 months to 11 months, 12.5 mg/kg or 125 mg twice a day for 7 to 10 days (25 mg/kg two to four times a day [maximum 1 g per dose four times a day] for severe infections)
1 year to 4 years, 12.5 mg/kg twice a day or 125 mg three times a day for 7 to 10 days (25 mg/kg two to four times a day [maximum 1 g per dose four times a day] for severe infections)
5 years to 11 years, 12.5 mg/kg twice a day or 250 mg three times a day for 7 to 10 days (25 mg/kg two to four times a day [maximum 1 g per dose four times a day] for severe infections)
12 years to 15 years, 500 mg twice or three times a day (up to 1 g to 1.5 g three or four times a day for severe infections) for 7 to 10 days
</t>
    </r>
  </si>
  <si>
    <r>
      <rPr>
        <b/>
        <sz val="12"/>
        <color theme="1"/>
        <rFont val="Lato"/>
        <family val="2"/>
      </rPr>
      <t>Co-amoxiclav</t>
    </r>
    <r>
      <rPr>
        <sz val="12"/>
        <color theme="1"/>
        <rFont val="Lato"/>
        <family val="2"/>
      </rPr>
      <t xml:space="preserve"> (only if culture results available and susceptible):
3 months to 11 months, 0.25 ml/kg of 125/31 suspension three times a day for 7 to 10 days (dose doubled in severe infection)
1 years to 5 years, 0.25 ml/kg of 125/31 suspension or 5 ml of 125/31 suspension three times a day for 7 to 10 days (dose doubled in severe infection)
6 years to 11 years, 0.15 ml/kg of 250/62 suspension or 5 ml of 250/62 suspension three times a day for 7 to 10 days (dose doubled in severe infection)
12 years to 15 years, 250/125 mg or 500/125 mg three times a day for 7 to 10 days</t>
    </r>
  </si>
  <si>
    <t xml:space="preserve">First-choice intravenous antibiotics (if vomiting, unable to take oral antibiotics or severely unwell) for children aged 3 months and over. Antibiotics may be combined if susceptibility or sepsis a concern </t>
  </si>
  <si>
    <t>Second-choice intravenous antibiotics for children aged 3 months and over</t>
  </si>
  <si>
    <t xml:space="preserve">See the BNF for children for appropriate use and dosing in specific populations, for example, hepatic and </t>
  </si>
  <si>
    <t xml:space="preserve">renal impairment, and administering intravenous antibiotics. See table 2 if a young woman is pregnant. </t>
  </si>
  <si>
    <t xml:space="preserve">The age bands apply to children of average size and, in practice, the prescriber will use the age bands in </t>
  </si>
  <si>
    <t>relation to the average size of children of the same age.</t>
  </si>
  <si>
    <t xml:space="preserve">conjunction with other factors such as the severity of the condition being treated and the child’s size in </t>
  </si>
  <si>
    <t xml:space="preserve">Check any previous urine culture and susceptibility results and antibiotic prescribing, and choose antibiotics </t>
  </si>
  <si>
    <t xml:space="preserve">accordingly. Where a child or young person is receiving prophylactic antibiotics, treatment should be with </t>
  </si>
  <si>
    <t>a different antibiotic, not a higher dose of the same antibiotic.</t>
  </si>
  <si>
    <t xml:space="preserve">Review intravenous antibiotics by 48 hours and consider stepping down to oral antibiotics where possible </t>
  </si>
  <si>
    <t>for a total of 10 days. If intravenous treatment is not possible, consider intramuscular treatment if suitable.</t>
  </si>
  <si>
    <r>
      <rPr>
        <b/>
        <sz val="12"/>
        <color theme="1"/>
        <rFont val="Lato"/>
        <family val="2"/>
      </rPr>
      <t>Co-amoxiclav</t>
    </r>
    <r>
      <rPr>
        <sz val="12"/>
        <color theme="1"/>
        <rFont val="Lato"/>
        <family val="2"/>
      </rPr>
      <t xml:space="preserve"> (only in combination or if culture results available and susceptible):
1.2 g three times a day
</t>
    </r>
    <r>
      <rPr>
        <b/>
        <sz val="12"/>
        <color theme="1"/>
        <rFont val="Lato"/>
        <family val="2"/>
      </rPr>
      <t>Cefuroxime</t>
    </r>
    <r>
      <rPr>
        <sz val="12"/>
        <color theme="1"/>
        <rFont val="Lato"/>
        <family val="2"/>
      </rPr>
      <t xml:space="preserve">:
750 mg to 1.5 g three or four times a day
</t>
    </r>
    <r>
      <rPr>
        <b/>
        <sz val="12"/>
        <color theme="1"/>
        <rFont val="Lato"/>
        <family val="2"/>
      </rPr>
      <t>Ceftriaxone</t>
    </r>
    <r>
      <rPr>
        <sz val="12"/>
        <color theme="1"/>
        <rFont val="Lato"/>
        <family val="2"/>
      </rPr>
      <t xml:space="preserve">:
1 g to 2 g once a day
</t>
    </r>
    <r>
      <rPr>
        <b/>
        <sz val="12"/>
        <color theme="1"/>
        <rFont val="Lato"/>
        <family val="2"/>
      </rPr>
      <t>Gentamicin</t>
    </r>
    <r>
      <rPr>
        <sz val="12"/>
        <color theme="1"/>
        <rFont val="Lato"/>
        <family val="2"/>
      </rPr>
      <t xml:space="preserve">:
Initially 5 mg/kg to 7 mg/kg once a day, subsequent doses adjusted according to serum gentamicin concentration
Therapeutic drug monitoring and assessment of renal function is required (BNF information on gentamicin)
</t>
    </r>
    <r>
      <rPr>
        <b/>
        <sz val="12"/>
        <color theme="1"/>
        <rFont val="Lato"/>
        <family val="2"/>
      </rPr>
      <t>Amikacin</t>
    </r>
    <r>
      <rPr>
        <sz val="12"/>
        <color theme="1"/>
        <rFont val="Lato"/>
        <family val="2"/>
      </rPr>
      <t xml:space="preserve">:
Initially 15 mg/kg once a day (maximum per dose 1.5 g once a day), subsequent doses adjusted according to serum amikacin concentration (maximum 15 g per course)
Therapeutic drug monitoring and assessment of renal function is required (BNF information on amikacin)
</t>
    </r>
    <r>
      <rPr>
        <b/>
        <sz val="12"/>
        <color theme="1"/>
        <rFont val="Lato"/>
        <family val="2"/>
      </rPr>
      <t>Ciprofloxacin (only if</t>
    </r>
    <r>
      <rPr>
        <sz val="12"/>
        <color theme="1"/>
        <rFont val="Lato"/>
        <family val="2"/>
      </rPr>
      <t xml:space="preserve"> other first-choice antibiotics are unsuitable):
400 mg twice or three times a day
</t>
    </r>
  </si>
  <si>
    <r>
      <rPr>
        <b/>
        <sz val="12"/>
        <color theme="1"/>
        <rFont val="Lato"/>
        <family val="2"/>
      </rPr>
      <t>Co-amoxiclav</t>
    </r>
    <r>
      <rPr>
        <sz val="12"/>
        <color theme="1"/>
        <rFont val="Lato"/>
        <family val="2"/>
      </rPr>
      <t xml:space="preserve"> (only in combination or if culture results available and susceptible):
3 months to 15 years, 30 mg/kg three times a day (maximum 1.2 g three times a day)
</t>
    </r>
    <r>
      <rPr>
        <b/>
        <sz val="12"/>
        <color theme="1"/>
        <rFont val="Lato"/>
        <family val="2"/>
      </rPr>
      <t>Cefuroxime</t>
    </r>
    <r>
      <rPr>
        <sz val="12"/>
        <color theme="1"/>
        <rFont val="Lato"/>
        <family val="2"/>
      </rPr>
      <t xml:space="preserve">:
3 months to 15 years, 20 mg/kg three times a day (maximum 750 mg per dose), increased to 50 mg/kg to 60 mg/kg three or four times a day (maximum 1.5 g per dose) for severe infections
</t>
    </r>
    <r>
      <rPr>
        <b/>
        <sz val="12"/>
        <color theme="1"/>
        <rFont val="Lato"/>
        <family val="2"/>
      </rPr>
      <t>Ceftriaxone</t>
    </r>
    <r>
      <rPr>
        <sz val="12"/>
        <color theme="1"/>
        <rFont val="Lato"/>
        <family val="2"/>
      </rPr>
      <t xml:space="preserve">:
3 months to 11 years (up to 50 kg), 50 mg/kg to 80 mg/kg once a day (maximum 4 g per day) 
9 years to 11 years (50 kg and above), 1 g to 2 g once a day
12 years to 15 years, 1 g to 2 g once a day
</t>
    </r>
  </si>
  <si>
    <r>
      <rPr>
        <b/>
        <sz val="12"/>
        <color theme="1"/>
        <rFont val="Lato"/>
        <family val="2"/>
      </rPr>
      <t>Gentamicin</t>
    </r>
    <r>
      <rPr>
        <sz val="12"/>
        <color theme="1"/>
        <rFont val="Lato"/>
        <family val="2"/>
      </rPr>
      <t xml:space="preserve">:
Initially 7 mg/kg once a day, subsequent doses adjusted according to serum gentamicin concentration
Therapeutic drug monitoring and assessment of renal function is required (BNFC information on gentamicin)
</t>
    </r>
    <r>
      <rPr>
        <b/>
        <sz val="12"/>
        <color theme="1"/>
        <rFont val="Lato"/>
        <family val="2"/>
      </rPr>
      <t>Amikacin</t>
    </r>
    <r>
      <rPr>
        <sz val="12"/>
        <color theme="1"/>
        <rFont val="Lato"/>
        <family val="2"/>
      </rPr>
      <t>:
Initially 15 mg/kg once a day, subsequent doses adjusted according to serum amikacin concentration
Therapeutic drug monitoring and assessment of renal function is required (BNFC information on amikacin)</t>
    </r>
  </si>
  <si>
    <r>
      <t>Published:</t>
    </r>
    <r>
      <rPr>
        <sz val="22"/>
        <color theme="1" tint="0.249977111117893"/>
        <rFont val="Lato"/>
        <family val="2"/>
      </rPr>
      <t xml:space="preserve"> </t>
    </r>
    <r>
      <rPr>
        <sz val="22"/>
        <color theme="1" tint="0.34998626667073579"/>
        <rFont val="Lato"/>
        <family val="2"/>
      </rPr>
      <t>12 October 2018</t>
    </r>
  </si>
  <si>
    <t xml:space="preserve">Baseline assessment: pyelonephritis (acute):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</si>
</sst>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1"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2"/>
      <color theme="1"/>
      <name val="Lato"/>
      <family val="2"/>
    </font>
    <font>
      <sz val="12"/>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b/>
      <sz val="14"/>
      <color theme="1"/>
      <name val="Lato"/>
      <family val="2"/>
    </font>
    <font>
      <b/>
      <sz val="13"/>
      <color rgb="FFFFFFFF"/>
      <name val="Lato"/>
      <family val="2"/>
    </font>
    <font>
      <sz val="22"/>
      <color theme="1" tint="0.249977111117893"/>
      <name val="Lato"/>
      <family val="2"/>
    </font>
    <font>
      <sz val="24"/>
      <name val="Lato"/>
      <family val="2"/>
    </font>
    <font>
      <b/>
      <sz val="12"/>
      <color indexed="8"/>
      <name val="Lato"/>
      <family val="2"/>
    </font>
    <font>
      <sz val="12"/>
      <name val="Lato"/>
      <family val="2"/>
    </font>
    <font>
      <sz val="12"/>
      <color indexed="8"/>
      <name val="Lato"/>
      <family val="2"/>
    </font>
    <font>
      <b/>
      <u/>
      <sz val="12"/>
      <color rgb="FF0000FF"/>
      <name val="Lato"/>
      <family val="2"/>
    </font>
    <font>
      <sz val="12"/>
      <color rgb="FF0000FF"/>
      <name val="Lato"/>
      <family val="2"/>
    </font>
    <font>
      <u/>
      <sz val="12"/>
      <color rgb="FF0000FF"/>
      <name val="Lato"/>
      <family val="2"/>
    </font>
    <font>
      <b/>
      <sz val="12"/>
      <name val="Lato"/>
      <family val="2"/>
    </font>
    <font>
      <b/>
      <sz val="12"/>
      <color rgb="FFFFFFFF"/>
      <name val="Lato"/>
      <family val="2"/>
    </font>
    <font>
      <sz val="12"/>
      <color rgb="FFFFFF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1" fillId="0" borderId="0"/>
  </cellStyleXfs>
  <cellXfs count="75">
    <xf numFmtId="0" fontId="0" fillId="0" borderId="0" xfId="0"/>
    <xf numFmtId="0" fontId="5" fillId="0" borderId="0" xfId="0" applyFont="1"/>
    <xf numFmtId="0" fontId="5" fillId="0" borderId="0" xfId="0" applyFont="1" applyAlignment="1">
      <alignment wrapText="1"/>
    </xf>
    <xf numFmtId="0" fontId="7" fillId="0" borderId="0" xfId="0" applyFont="1"/>
    <xf numFmtId="0" fontId="8" fillId="0" borderId="0" xfId="0" applyFont="1" applyAlignment="1">
      <alignment horizontal="left" wrapText="1"/>
    </xf>
    <xf numFmtId="0" fontId="9" fillId="0" borderId="0" xfId="0" applyFont="1"/>
    <xf numFmtId="0" fontId="6" fillId="0" borderId="0" xfId="0" applyFont="1"/>
    <xf numFmtId="165" fontId="11" fillId="2" borderId="5" xfId="4" applyNumberFormat="1" applyFill="1" applyBorder="1"/>
    <xf numFmtId="0" fontId="11" fillId="2" borderId="5" xfId="4" applyFill="1" applyBorder="1"/>
    <xf numFmtId="0" fontId="11" fillId="2" borderId="6" xfId="4" applyFill="1" applyBorder="1"/>
    <xf numFmtId="0" fontId="11" fillId="2" borderId="0" xfId="4" applyFill="1"/>
    <xf numFmtId="0" fontId="11" fillId="2" borderId="7" xfId="4" applyFill="1" applyBorder="1"/>
    <xf numFmtId="0" fontId="12" fillId="2" borderId="0" xfId="4" applyFont="1" applyFill="1" applyAlignment="1">
      <alignment vertical="top" wrapText="1"/>
    </xf>
    <xf numFmtId="0" fontId="13" fillId="2" borderId="0" xfId="4" applyFont="1" applyFill="1" applyAlignment="1">
      <alignment vertical="top"/>
    </xf>
    <xf numFmtId="0" fontId="13" fillId="2" borderId="0" xfId="4" applyFont="1" applyFill="1" applyAlignment="1">
      <alignment horizontal="left" vertical="top" wrapText="1"/>
    </xf>
    <xf numFmtId="0" fontId="13" fillId="2" borderId="0" xfId="4" applyFont="1" applyFill="1" applyAlignment="1">
      <alignment horizontal="left" vertical="top"/>
    </xf>
    <xf numFmtId="0" fontId="12" fillId="2" borderId="7" xfId="4" applyFont="1" applyFill="1" applyBorder="1" applyAlignment="1">
      <alignment vertical="top" wrapText="1"/>
    </xf>
    <xf numFmtId="0" fontId="12" fillId="2" borderId="0" xfId="4" applyFont="1" applyFill="1" applyAlignment="1">
      <alignment horizontal="left" vertical="top" wrapText="1"/>
    </xf>
    <xf numFmtId="0" fontId="14" fillId="2" borderId="0" xfId="4" applyFont="1" applyFill="1" applyAlignment="1">
      <alignment vertical="top" wrapText="1"/>
    </xf>
    <xf numFmtId="0" fontId="14" fillId="2" borderId="7" xfId="4" applyFont="1" applyFill="1" applyBorder="1" applyAlignment="1">
      <alignment vertical="top" wrapText="1"/>
    </xf>
    <xf numFmtId="0" fontId="15" fillId="2" borderId="0" xfId="4" applyFont="1" applyFill="1" applyAlignment="1">
      <alignment vertical="top"/>
    </xf>
    <xf numFmtId="0" fontId="16" fillId="2" borderId="0" xfId="4" applyFont="1" applyFill="1" applyAlignment="1">
      <alignment vertical="top"/>
    </xf>
    <xf numFmtId="0" fontId="16" fillId="2" borderId="7" xfId="4" applyFont="1" applyFill="1" applyBorder="1" applyAlignment="1">
      <alignment vertical="top"/>
    </xf>
    <xf numFmtId="0" fontId="16" fillId="2" borderId="0" xfId="4" applyFont="1" applyFill="1" applyAlignment="1">
      <alignment horizontal="left" vertical="top"/>
    </xf>
    <xf numFmtId="0" fontId="17" fillId="2" borderId="0" xfId="4" applyFont="1" applyFill="1" applyAlignment="1">
      <alignment vertical="center"/>
    </xf>
    <xf numFmtId="0" fontId="11" fillId="2" borderId="8" xfId="4" applyFill="1" applyBorder="1"/>
    <xf numFmtId="0" fontId="11" fillId="2" borderId="9" xfId="4" applyFill="1" applyBorder="1"/>
    <xf numFmtId="0" fontId="18" fillId="0" borderId="0" xfId="4" applyFont="1" applyAlignment="1">
      <alignment vertical="top"/>
    </xf>
    <xf numFmtId="0" fontId="5" fillId="0" borderId="0" xfId="4" applyFont="1"/>
    <xf numFmtId="0" fontId="11" fillId="0" borderId="0" xfId="4"/>
    <xf numFmtId="0" fontId="21" fillId="2" borderId="0" xfId="4" applyFont="1" applyFill="1" applyAlignment="1">
      <alignment vertical="top"/>
    </xf>
    <xf numFmtId="0" fontId="21" fillId="2" borderId="0" xfId="4" applyFont="1" applyFill="1" applyAlignment="1">
      <alignment horizontal="left" vertical="top"/>
    </xf>
    <xf numFmtId="0" fontId="11" fillId="0" borderId="0" xfId="0" applyFont="1" applyAlignment="1">
      <alignment horizontal="left" wrapText="1"/>
    </xf>
    <xf numFmtId="0" fontId="11" fillId="0" borderId="0" xfId="0" applyFont="1" applyAlignment="1">
      <alignment wrapText="1"/>
    </xf>
    <xf numFmtId="0" fontId="10" fillId="0" borderId="1" xfId="0" applyFont="1" applyBorder="1"/>
    <xf numFmtId="0" fontId="11" fillId="3" borderId="1" xfId="0" applyFont="1" applyFill="1" applyBorder="1"/>
    <xf numFmtId="0" fontId="23" fillId="0" borderId="0" xfId="0" applyFont="1" applyAlignment="1">
      <alignment wrapText="1"/>
    </xf>
    <xf numFmtId="0" fontId="11" fillId="0" borderId="0" xfId="0" applyFont="1"/>
    <xf numFmtId="0" fontId="25" fillId="0" borderId="0" xfId="1" applyFont="1" applyProtection="1">
      <alignment vertical="top" wrapText="1"/>
    </xf>
    <xf numFmtId="0" fontId="27" fillId="0" borderId="0" xfId="1" applyFont="1" applyProtection="1">
      <alignment vertical="top" wrapText="1"/>
    </xf>
    <xf numFmtId="0" fontId="28"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29" fillId="4" borderId="1" xfId="0" applyFont="1" applyFill="1" applyBorder="1" applyAlignment="1">
      <alignment wrapText="1"/>
    </xf>
    <xf numFmtId="0" fontId="11" fillId="5" borderId="3" xfId="0" applyFont="1" applyFill="1" applyBorder="1" applyAlignment="1">
      <alignment wrapText="1"/>
    </xf>
    <xf numFmtId="164" fontId="11" fillId="5" borderId="3" xfId="0" applyNumberFormat="1" applyFont="1" applyFill="1" applyBorder="1" applyAlignment="1">
      <alignment wrapText="1"/>
    </xf>
    <xf numFmtId="164" fontId="11" fillId="5" borderId="4" xfId="0" applyNumberFormat="1" applyFont="1" applyFill="1" applyBorder="1" applyAlignment="1">
      <alignment wrapText="1"/>
    </xf>
    <xf numFmtId="0" fontId="11" fillId="0" borderId="1" xfId="0" applyFont="1" applyBorder="1" applyAlignment="1">
      <alignment vertical="top" wrapText="1"/>
    </xf>
    <xf numFmtId="0" fontId="19" fillId="5" borderId="2" xfId="0" applyFont="1" applyFill="1" applyBorder="1"/>
    <xf numFmtId="0" fontId="19" fillId="4" borderId="1" xfId="4" applyFont="1" applyFill="1" applyBorder="1" applyAlignment="1">
      <alignment vertical="top" wrapText="1"/>
    </xf>
    <xf numFmtId="0" fontId="11" fillId="0" borderId="10" xfId="4" applyBorder="1" applyAlignment="1">
      <alignment vertical="top" wrapText="1"/>
    </xf>
    <xf numFmtId="0" fontId="10" fillId="0" borderId="1" xfId="4" applyFont="1" applyBorder="1" applyAlignment="1">
      <alignment vertical="top" wrapText="1"/>
    </xf>
    <xf numFmtId="0" fontId="11" fillId="0" borderId="1" xfId="4" applyBorder="1" applyAlignment="1">
      <alignment vertical="top" wrapText="1"/>
    </xf>
    <xf numFmtId="0" fontId="10" fillId="0" borderId="12" xfId="4" applyFont="1" applyBorder="1" applyAlignment="1">
      <alignment vertical="top" wrapText="1"/>
    </xf>
    <xf numFmtId="0" fontId="11" fillId="0" borderId="12" xfId="4" applyBorder="1" applyAlignment="1">
      <alignment vertical="top" wrapText="1"/>
    </xf>
    <xf numFmtId="0" fontId="5" fillId="0" borderId="10" xfId="4" applyFont="1" applyBorder="1"/>
    <xf numFmtId="0" fontId="11" fillId="0" borderId="10" xfId="4" applyBorder="1"/>
    <xf numFmtId="0" fontId="5" fillId="0" borderId="0" xfId="4" applyFont="1" applyAlignment="1">
      <alignment vertical="top"/>
    </xf>
    <xf numFmtId="0" fontId="10" fillId="0" borderId="11" xfId="0" applyFont="1" applyBorder="1" applyAlignment="1">
      <alignment vertical="top" wrapText="1"/>
    </xf>
    <xf numFmtId="0" fontId="10" fillId="0" borderId="13" xfId="0" applyFont="1" applyBorder="1" applyAlignment="1">
      <alignment vertical="top" wrapText="1"/>
    </xf>
    <xf numFmtId="0" fontId="11" fillId="0" borderId="1" xfId="4" applyBorder="1" applyAlignment="1">
      <alignment vertical="top"/>
    </xf>
    <xf numFmtId="0" fontId="10" fillId="0" borderId="10" xfId="4" applyFont="1" applyBorder="1" applyAlignment="1">
      <alignment vertical="top"/>
    </xf>
    <xf numFmtId="0" fontId="11" fillId="0" borderId="0" xfId="4" applyAlignment="1">
      <alignment vertical="top"/>
    </xf>
    <xf numFmtId="0" fontId="29" fillId="4" borderId="1" xfId="4" applyFont="1" applyFill="1" applyBorder="1" applyAlignment="1">
      <alignment vertical="top" wrapText="1"/>
    </xf>
    <xf numFmtId="0" fontId="11" fillId="0" borderId="12" xfId="4" applyBorder="1" applyAlignment="1">
      <alignment vertical="top"/>
    </xf>
    <xf numFmtId="0" fontId="11" fillId="0" borderId="6" xfId="4" applyBorder="1" applyAlignment="1">
      <alignment vertical="top" wrapText="1"/>
    </xf>
    <xf numFmtId="0" fontId="19" fillId="5" borderId="2" xfId="0" applyFont="1" applyFill="1" applyBorder="1" applyAlignment="1">
      <alignment vertical="top"/>
    </xf>
    <xf numFmtId="164" fontId="11" fillId="0" borderId="1" xfId="0" applyNumberFormat="1" applyFont="1" applyBorder="1" applyAlignment="1">
      <alignment vertical="top" wrapText="1"/>
    </xf>
    <xf numFmtId="0" fontId="29" fillId="5" borderId="2" xfId="0" applyFont="1" applyFill="1" applyBorder="1" applyAlignment="1">
      <alignment vertical="top"/>
    </xf>
    <xf numFmtId="0" fontId="11" fillId="5" borderId="3" xfId="0" applyFont="1" applyFill="1" applyBorder="1" applyAlignment="1">
      <alignment vertical="top" wrapText="1"/>
    </xf>
    <xf numFmtId="164" fontId="11" fillId="5" borderId="3" xfId="0" applyNumberFormat="1" applyFont="1" applyFill="1" applyBorder="1" applyAlignment="1">
      <alignment vertical="top" wrapText="1"/>
    </xf>
    <xf numFmtId="164" fontId="11" fillId="5" borderId="4" xfId="0" applyNumberFormat="1" applyFont="1" applyFill="1" applyBorder="1" applyAlignment="1">
      <alignment vertical="top" wrapText="1"/>
    </xf>
    <xf numFmtId="0" fontId="30" fillId="0" borderId="1" xfId="0" applyFont="1" applyBorder="1" applyAlignment="1">
      <alignment vertical="top" wrapText="1"/>
    </xf>
    <xf numFmtId="0" fontId="8" fillId="0" borderId="0" xfId="0" applyFont="1" applyAlignment="1">
      <alignment horizontal="lef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2758F055-CF6D-4B92-B279-688BCD4151A7}"/>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3F91C8CF-5C94-4F21-825B-5B3F87CC2AF0}"/>
            </a:ext>
          </a:extLst>
        </xdr:cNvPr>
        <xdr:cNvSpPr>
          <a:spLocks/>
        </xdr:cNvSpPr>
      </xdr:nvSpPr>
      <xdr:spPr bwMode="auto">
        <a:xfrm>
          <a:off x="9525" y="1073150"/>
          <a:ext cx="5299075" cy="4540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25400</xdr:rowOff>
    </xdr:to>
    <xdr:pic>
      <xdr:nvPicPr>
        <xdr:cNvPr id="3" name="Picture 1" descr="NICE: National Institute for Health and Care Excellence">
          <a:extLst>
            <a:ext uri="{FF2B5EF4-FFF2-40B4-BE49-F238E27FC236}">
              <a16:creationId xmlns:a16="http://schemas.microsoft.com/office/drawing/2014/main" id="{F5C6B23B-CC2C-4FBE-9D1E-54859FA97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8925"/>
          <a:ext cx="4000500" cy="45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2788413F-7F59-45A1-ADF8-00648D1E1614}"/>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4370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11" TargetMode="External"/><Relationship Id="rId1" Type="http://schemas.openxmlformats.org/officeDocument/2006/relationships/hyperlink" Target="http://www.nice.org.uk/guidance/ng11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AC27-D7B5-4252-BFEF-467A377D32D8}">
  <sheetPr>
    <pageSetUpPr fitToPage="1"/>
  </sheetPr>
  <dimension ref="A1:G22"/>
  <sheetViews>
    <sheetView tabSelected="1" workbookViewId="0"/>
  </sheetViews>
  <sheetFormatPr defaultColWidth="11.7265625" defaultRowHeight="15" x14ac:dyDescent="0.3"/>
  <cols>
    <col min="1" max="1" width="17.36328125" style="10" customWidth="1"/>
    <col min="2" max="6" width="11.7265625" style="10"/>
    <col min="7" max="7" width="10.7265625" style="10" customWidth="1"/>
    <col min="8" max="16384" width="11.7265625" style="10"/>
  </cols>
  <sheetData>
    <row r="1" spans="1:7" x14ac:dyDescent="0.3">
      <c r="A1" s="7"/>
      <c r="B1" s="8"/>
      <c r="C1" s="8"/>
      <c r="D1" s="8"/>
      <c r="E1" s="8"/>
      <c r="F1" s="8"/>
      <c r="G1" s="9"/>
    </row>
    <row r="2" spans="1:7" x14ac:dyDescent="0.3">
      <c r="G2" s="11"/>
    </row>
    <row r="3" spans="1:7" x14ac:dyDescent="0.3">
      <c r="G3" s="11"/>
    </row>
    <row r="4" spans="1:7" ht="21.75" customHeight="1" x14ac:dyDescent="0.3">
      <c r="G4" s="11"/>
    </row>
    <row r="5" spans="1:7" x14ac:dyDescent="0.3">
      <c r="G5" s="11"/>
    </row>
    <row r="6" spans="1:7" x14ac:dyDescent="0.3">
      <c r="G6" s="11"/>
    </row>
    <row r="7" spans="1:7" ht="22.5" customHeight="1" x14ac:dyDescent="0.3">
      <c r="G7" s="11"/>
    </row>
    <row r="8" spans="1:7" ht="29.5" x14ac:dyDescent="0.3">
      <c r="A8" s="12"/>
      <c r="B8" s="12"/>
      <c r="C8" s="12"/>
      <c r="D8" s="12"/>
      <c r="E8" s="12"/>
      <c r="F8" s="12"/>
      <c r="G8" s="11"/>
    </row>
    <row r="9" spans="1:7" ht="30" customHeight="1" x14ac:dyDescent="0.3">
      <c r="A9" s="30" t="s">
        <v>113</v>
      </c>
      <c r="B9" s="13"/>
      <c r="C9" s="13"/>
      <c r="D9" s="13"/>
      <c r="E9" s="13"/>
      <c r="F9" s="13"/>
      <c r="G9" s="11"/>
    </row>
    <row r="10" spans="1:7" ht="29.5" x14ac:dyDescent="0.3">
      <c r="A10" s="31" t="s">
        <v>57</v>
      </c>
      <c r="B10" s="14"/>
      <c r="C10" s="14"/>
      <c r="D10" s="14"/>
      <c r="E10" s="14"/>
      <c r="F10" s="14"/>
      <c r="G10" s="11"/>
    </row>
    <row r="11" spans="1:7" ht="29.5" x14ac:dyDescent="0.3">
      <c r="A11" s="15" t="s">
        <v>58</v>
      </c>
      <c r="B11" s="14"/>
      <c r="C11" s="14"/>
      <c r="D11" s="14"/>
      <c r="E11" s="14"/>
      <c r="F11" s="14"/>
      <c r="G11" s="16"/>
    </row>
    <row r="12" spans="1:7" ht="22.5" customHeight="1" x14ac:dyDescent="0.3">
      <c r="A12" s="17"/>
      <c r="B12" s="17"/>
      <c r="C12" s="17"/>
      <c r="D12" s="17"/>
      <c r="E12" s="17"/>
      <c r="F12" s="17"/>
      <c r="G12" s="16"/>
    </row>
    <row r="13" spans="1:7" ht="33" customHeight="1" x14ac:dyDescent="0.3">
      <c r="A13" s="18"/>
      <c r="B13" s="18"/>
      <c r="C13" s="18"/>
      <c r="D13" s="18"/>
      <c r="E13" s="18"/>
      <c r="F13" s="18"/>
      <c r="G13" s="19"/>
    </row>
    <row r="14" spans="1:7" ht="27" x14ac:dyDescent="0.3">
      <c r="A14" s="20" t="s">
        <v>112</v>
      </c>
      <c r="B14" s="21"/>
      <c r="C14" s="21"/>
      <c r="D14" s="21"/>
      <c r="E14" s="21"/>
      <c r="F14" s="21"/>
      <c r="G14" s="22"/>
    </row>
    <row r="15" spans="1:7" ht="27" x14ac:dyDescent="0.3">
      <c r="A15" s="20"/>
      <c r="B15" s="21"/>
      <c r="C15" s="21"/>
      <c r="D15" s="21"/>
      <c r="E15" s="21"/>
      <c r="F15" s="21"/>
      <c r="G15" s="22"/>
    </row>
    <row r="16" spans="1:7" ht="27" x14ac:dyDescent="0.3">
      <c r="A16" s="23"/>
      <c r="B16" s="23"/>
      <c r="C16" s="23"/>
      <c r="D16" s="23"/>
      <c r="E16" s="23"/>
      <c r="F16" s="23"/>
      <c r="G16" s="22"/>
    </row>
    <row r="17" spans="1:7" ht="27" x14ac:dyDescent="0.3">
      <c r="A17" s="23"/>
      <c r="B17" s="23"/>
      <c r="C17" s="23"/>
      <c r="D17" s="23"/>
      <c r="E17" s="23"/>
      <c r="F17" s="23"/>
      <c r="G17" s="22"/>
    </row>
    <row r="18" spans="1:7" ht="27" x14ac:dyDescent="0.3">
      <c r="A18" s="23"/>
      <c r="B18" s="23"/>
      <c r="C18" s="23"/>
      <c r="D18" s="23"/>
      <c r="E18" s="23"/>
      <c r="F18" s="23"/>
      <c r="G18" s="22"/>
    </row>
    <row r="19" spans="1:7" ht="22.5" customHeight="1" x14ac:dyDescent="0.3">
      <c r="A19" s="24"/>
      <c r="G19" s="11"/>
    </row>
    <row r="20" spans="1:7" x14ac:dyDescent="0.3">
      <c r="G20" s="11"/>
    </row>
    <row r="21" spans="1:7" x14ac:dyDescent="0.3">
      <c r="G21" s="11"/>
    </row>
    <row r="22" spans="1:7" x14ac:dyDescent="0.3">
      <c r="A22" s="25"/>
      <c r="B22" s="25"/>
      <c r="C22" s="25"/>
      <c r="D22" s="25"/>
      <c r="E22" s="25"/>
      <c r="F22" s="25"/>
      <c r="G22" s="2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81640625" defaultRowHeight="14" x14ac:dyDescent="0.3"/>
  <cols>
    <col min="1" max="1" width="95.81640625" style="1" customWidth="1"/>
    <col min="2" max="16384" width="8.81640625" style="1"/>
  </cols>
  <sheetData>
    <row r="1" spans="1:4" ht="73.150000000000006" customHeight="1" x14ac:dyDescent="0.45">
      <c r="A1" s="4" t="s">
        <v>52</v>
      </c>
    </row>
    <row r="2" spans="1:4" x14ac:dyDescent="0.3">
      <c r="A2" s="2"/>
    </row>
    <row r="3" spans="1:4" ht="45" x14ac:dyDescent="0.3">
      <c r="A3" s="32" t="s">
        <v>17</v>
      </c>
    </row>
    <row r="4" spans="1:4" ht="15" x14ac:dyDescent="0.3">
      <c r="A4" s="33"/>
    </row>
    <row r="5" spans="1:4" ht="55.5" customHeight="1" x14ac:dyDescent="0.3">
      <c r="A5" s="33" t="s">
        <v>16</v>
      </c>
    </row>
    <row r="6" spans="1:4" ht="15" x14ac:dyDescent="0.3">
      <c r="A6" s="33"/>
    </row>
    <row r="7" spans="1:4" ht="40" customHeight="1" x14ac:dyDescent="0.3">
      <c r="A7" s="39" t="s">
        <v>61</v>
      </c>
    </row>
    <row r="8" spans="1:4" ht="15" x14ac:dyDescent="0.3">
      <c r="A8" s="33"/>
    </row>
    <row r="9" spans="1:4" ht="30" x14ac:dyDescent="0.3">
      <c r="A9" s="33" t="s">
        <v>0</v>
      </c>
    </row>
    <row r="10" spans="1:4" ht="15" x14ac:dyDescent="0.3">
      <c r="A10" s="33"/>
    </row>
    <row r="11" spans="1:4" ht="15" x14ac:dyDescent="0.3">
      <c r="A11" s="34" t="s">
        <v>59</v>
      </c>
    </row>
    <row r="12" spans="1:4" ht="15" x14ac:dyDescent="0.3">
      <c r="A12" s="35"/>
      <c r="D12" s="5"/>
    </row>
    <row r="13" spans="1:4" ht="15" x14ac:dyDescent="0.3">
      <c r="A13" s="33"/>
    </row>
    <row r="14" spans="1:4" ht="60" x14ac:dyDescent="0.3">
      <c r="A14" s="36" t="s">
        <v>15</v>
      </c>
    </row>
    <row r="15" spans="1:4" ht="15" x14ac:dyDescent="0.3">
      <c r="A15" s="33"/>
    </row>
    <row r="16" spans="1:4" ht="15" x14ac:dyDescent="0.3">
      <c r="A16" s="36" t="s">
        <v>1</v>
      </c>
    </row>
    <row r="17" spans="1:1" ht="15" x14ac:dyDescent="0.3">
      <c r="A17" s="33"/>
    </row>
    <row r="18" spans="1:1" ht="30" x14ac:dyDescent="0.3">
      <c r="A18" s="33" t="s">
        <v>60</v>
      </c>
    </row>
    <row r="19" spans="1:1" ht="15" x14ac:dyDescent="0.3">
      <c r="A19" s="33"/>
    </row>
    <row r="20" spans="1:1" ht="15" x14ac:dyDescent="0.3">
      <c r="A20" s="39" t="s">
        <v>62</v>
      </c>
    </row>
    <row r="21" spans="1:1" ht="15" x14ac:dyDescent="0.3">
      <c r="A21" s="37"/>
    </row>
    <row r="22" spans="1:1" ht="15" x14ac:dyDescent="0.3">
      <c r="A22" s="37"/>
    </row>
    <row r="23" spans="1:1" ht="90" x14ac:dyDescent="0.3">
      <c r="A23" s="38" t="s">
        <v>63</v>
      </c>
    </row>
    <row r="24" spans="1:1" ht="15" x14ac:dyDescent="0.3">
      <c r="A24" s="37"/>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30"/>
  <sheetViews>
    <sheetView showGridLines="0" zoomScaleNormal="100" workbookViewId="0">
      <pane xSplit="1" ySplit="7" topLeftCell="B8" activePane="bottomRight" state="frozen"/>
      <selection pane="topRight" activeCell="C1" sqref="C1"/>
      <selection pane="bottomLeft" activeCell="A8" sqref="A8"/>
      <selection pane="bottomRight" activeCell="A2" sqref="A1:A1048576"/>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1" width="49.26953125" style="1" customWidth="1"/>
    <col min="12" max="16384" width="9.1796875" style="1"/>
  </cols>
  <sheetData>
    <row r="1" spans="1:10" s="2" customFormat="1" ht="24.75" customHeight="1" x14ac:dyDescent="0.45">
      <c r="A1" s="74" t="s">
        <v>53</v>
      </c>
      <c r="B1" s="74"/>
      <c r="C1" s="74"/>
      <c r="D1" s="74"/>
      <c r="E1" s="74"/>
      <c r="F1" s="74"/>
      <c r="G1" s="74"/>
      <c r="H1" s="74"/>
      <c r="I1" s="74"/>
      <c r="J1" s="74"/>
    </row>
    <row r="2" spans="1:10" ht="15" x14ac:dyDescent="0.3">
      <c r="A2" s="33"/>
      <c r="B2" s="33"/>
      <c r="C2" s="33"/>
      <c r="D2" s="33"/>
      <c r="E2" s="33"/>
      <c r="F2" s="33"/>
      <c r="G2" s="33"/>
      <c r="H2" s="33"/>
      <c r="I2" s="33"/>
      <c r="J2" s="33"/>
    </row>
    <row r="3" spans="1:10" ht="15" x14ac:dyDescent="0.3">
      <c r="A3" s="33"/>
      <c r="B3" s="33"/>
      <c r="C3" s="33"/>
      <c r="D3" s="40" t="s">
        <v>2</v>
      </c>
      <c r="E3" s="41">
        <f>COUNTIF(C8:C30,"Yes")</f>
        <v>0</v>
      </c>
      <c r="F3" s="33"/>
      <c r="G3" s="33"/>
      <c r="H3" s="33"/>
      <c r="I3" s="33"/>
      <c r="J3" s="33"/>
    </row>
    <row r="4" spans="1:10" ht="15" x14ac:dyDescent="0.3">
      <c r="A4" s="33"/>
      <c r="B4" s="33"/>
      <c r="C4" s="33"/>
      <c r="D4" s="42" t="s">
        <v>3</v>
      </c>
      <c r="E4" s="41">
        <f>COUNTIF(E8:E30,"Yes")</f>
        <v>0</v>
      </c>
      <c r="F4" s="33"/>
      <c r="G4" s="33"/>
      <c r="H4" s="33"/>
      <c r="I4" s="33"/>
      <c r="J4" s="33"/>
    </row>
    <row r="5" spans="1:10" ht="15" x14ac:dyDescent="0.3">
      <c r="A5" s="33"/>
      <c r="B5" s="33"/>
      <c r="C5" s="33"/>
      <c r="D5" s="42" t="s">
        <v>4</v>
      </c>
      <c r="E5" s="43" t="str">
        <f>IF(ISERROR(E4/E3),"",E4/E3)</f>
        <v/>
      </c>
      <c r="F5" s="33"/>
      <c r="G5" s="33"/>
      <c r="H5" s="33"/>
      <c r="I5" s="33"/>
      <c r="J5" s="33"/>
    </row>
    <row r="6" spans="1:10" ht="15" x14ac:dyDescent="0.3">
      <c r="A6" s="33"/>
      <c r="B6" s="33"/>
      <c r="C6" s="33"/>
      <c r="D6" s="33"/>
      <c r="E6" s="33"/>
      <c r="F6" s="33"/>
      <c r="G6" s="33"/>
      <c r="H6" s="33"/>
      <c r="I6" s="33"/>
      <c r="J6" s="33"/>
    </row>
    <row r="7" spans="1:10" s="6" customFormat="1" ht="81.75" customHeight="1" x14ac:dyDescent="0.3">
      <c r="A7" s="44" t="s">
        <v>5</v>
      </c>
      <c r="B7" s="44" t="s">
        <v>6</v>
      </c>
      <c r="C7" s="44" t="s">
        <v>7</v>
      </c>
      <c r="D7" s="44" t="s">
        <v>8</v>
      </c>
      <c r="E7" s="44" t="s">
        <v>9</v>
      </c>
      <c r="F7" s="44" t="s">
        <v>10</v>
      </c>
      <c r="G7" s="44" t="s">
        <v>11</v>
      </c>
      <c r="H7" s="44" t="s">
        <v>12</v>
      </c>
      <c r="I7" s="44" t="s">
        <v>13</v>
      </c>
      <c r="J7" s="44" t="s">
        <v>14</v>
      </c>
    </row>
    <row r="8" spans="1:10" s="3" customFormat="1" ht="16.5" x14ac:dyDescent="0.35">
      <c r="A8" s="49" t="s">
        <v>18</v>
      </c>
      <c r="B8" s="45"/>
      <c r="C8" s="45"/>
      <c r="D8" s="45"/>
      <c r="E8" s="45"/>
      <c r="F8" s="45"/>
      <c r="G8" s="45"/>
      <c r="H8" s="46"/>
      <c r="I8" s="46"/>
      <c r="J8" s="47"/>
    </row>
    <row r="9" spans="1:10" s="3" customFormat="1" ht="42.75" customHeight="1" x14ac:dyDescent="0.25">
      <c r="A9" s="48" t="s">
        <v>19</v>
      </c>
      <c r="B9" s="48" t="s">
        <v>20</v>
      </c>
      <c r="C9" s="48"/>
      <c r="D9" s="48"/>
      <c r="E9" s="48"/>
      <c r="F9" s="48"/>
      <c r="G9" s="48"/>
      <c r="H9" s="48"/>
      <c r="I9" s="68"/>
      <c r="J9" s="48"/>
    </row>
    <row r="10" spans="1:10" s="3" customFormat="1" ht="15" x14ac:dyDescent="0.25">
      <c r="A10" s="69" t="s">
        <v>21</v>
      </c>
      <c r="B10" s="70"/>
      <c r="C10" s="70"/>
      <c r="D10" s="70"/>
      <c r="E10" s="70"/>
      <c r="F10" s="70"/>
      <c r="G10" s="70"/>
      <c r="H10" s="71"/>
      <c r="I10" s="71"/>
      <c r="J10" s="72"/>
    </row>
    <row r="11" spans="1:10" s="3" customFormat="1" ht="60" x14ac:dyDescent="0.25">
      <c r="A11" s="48" t="s">
        <v>22</v>
      </c>
      <c r="B11" s="48" t="s">
        <v>23</v>
      </c>
      <c r="C11" s="48"/>
      <c r="D11" s="48"/>
      <c r="E11" s="48"/>
      <c r="F11" s="48"/>
      <c r="G11" s="48"/>
      <c r="H11" s="48"/>
      <c r="I11" s="68"/>
      <c r="J11" s="48"/>
    </row>
    <row r="12" spans="1:10" s="3" customFormat="1" ht="75" x14ac:dyDescent="0.25">
      <c r="A12" s="48" t="s">
        <v>54</v>
      </c>
      <c r="B12" s="48" t="s">
        <v>24</v>
      </c>
      <c r="C12" s="48"/>
      <c r="D12" s="48"/>
      <c r="E12" s="48"/>
      <c r="F12" s="48"/>
      <c r="G12" s="48"/>
      <c r="H12" s="48"/>
      <c r="I12" s="68"/>
      <c r="J12" s="48"/>
    </row>
    <row r="13" spans="1:10" s="3" customFormat="1" ht="45" x14ac:dyDescent="0.25">
      <c r="A13" s="48" t="s">
        <v>25</v>
      </c>
      <c r="B13" s="48" t="s">
        <v>26</v>
      </c>
      <c r="C13" s="48"/>
      <c r="D13" s="48"/>
      <c r="E13" s="48"/>
      <c r="F13" s="48"/>
      <c r="G13" s="48"/>
      <c r="H13" s="48"/>
      <c r="I13" s="68"/>
      <c r="J13" s="48"/>
    </row>
    <row r="14" spans="1:10" s="3" customFormat="1" ht="213" customHeight="1" x14ac:dyDescent="0.25">
      <c r="A14" s="48" t="s">
        <v>27</v>
      </c>
      <c r="B14" s="48" t="s">
        <v>28</v>
      </c>
      <c r="C14" s="48"/>
      <c r="D14" s="48"/>
      <c r="E14" s="48"/>
      <c r="F14" s="48"/>
      <c r="G14" s="48"/>
      <c r="H14" s="48"/>
      <c r="I14" s="68"/>
      <c r="J14" s="48"/>
    </row>
    <row r="15" spans="1:10" s="3" customFormat="1" ht="75" x14ac:dyDescent="0.25">
      <c r="A15" s="48" t="s">
        <v>64</v>
      </c>
      <c r="B15" s="48" t="s">
        <v>29</v>
      </c>
      <c r="C15" s="48"/>
      <c r="D15" s="48"/>
      <c r="E15" s="48"/>
      <c r="F15" s="48"/>
      <c r="G15" s="48"/>
      <c r="H15" s="48"/>
      <c r="I15" s="68"/>
      <c r="J15" s="48"/>
    </row>
    <row r="16" spans="1:10" s="3" customFormat="1" ht="15" x14ac:dyDescent="0.25">
      <c r="A16" s="69" t="s">
        <v>30</v>
      </c>
      <c r="B16" s="70"/>
      <c r="C16" s="70"/>
      <c r="D16" s="70"/>
      <c r="E16" s="70"/>
      <c r="F16" s="70"/>
      <c r="G16" s="70"/>
      <c r="H16" s="71"/>
      <c r="I16" s="71"/>
      <c r="J16" s="72"/>
    </row>
    <row r="17" spans="1:10" s="3" customFormat="1" ht="165" x14ac:dyDescent="0.25">
      <c r="A17" s="48" t="s">
        <v>65</v>
      </c>
      <c r="B17" s="48" t="s">
        <v>31</v>
      </c>
      <c r="C17" s="48"/>
      <c r="D17" s="48"/>
      <c r="E17" s="48"/>
      <c r="F17" s="48"/>
      <c r="G17" s="48"/>
      <c r="H17" s="48"/>
      <c r="I17" s="68"/>
      <c r="J17" s="48"/>
    </row>
    <row r="18" spans="1:10" s="3" customFormat="1" ht="15" x14ac:dyDescent="0.25">
      <c r="A18" s="69" t="s">
        <v>32</v>
      </c>
      <c r="B18" s="70"/>
      <c r="C18" s="70"/>
      <c r="D18" s="70"/>
      <c r="E18" s="70"/>
      <c r="F18" s="70"/>
      <c r="G18" s="70"/>
      <c r="H18" s="71"/>
      <c r="I18" s="71"/>
      <c r="J18" s="72"/>
    </row>
    <row r="19" spans="1:10" s="3" customFormat="1" ht="81.650000000000006" customHeight="1" x14ac:dyDescent="0.25">
      <c r="A19" s="48" t="s">
        <v>33</v>
      </c>
      <c r="B19" s="48" t="s">
        <v>34</v>
      </c>
      <c r="C19" s="48"/>
      <c r="D19" s="48"/>
      <c r="E19" s="48"/>
      <c r="F19" s="48"/>
      <c r="G19" s="48"/>
      <c r="H19" s="48"/>
      <c r="I19" s="68"/>
      <c r="J19" s="48"/>
    </row>
    <row r="20" spans="1:10" s="3" customFormat="1" ht="15" x14ac:dyDescent="0.25">
      <c r="A20" s="69" t="s">
        <v>35</v>
      </c>
      <c r="B20" s="70"/>
      <c r="C20" s="70"/>
      <c r="D20" s="70"/>
      <c r="E20" s="70"/>
      <c r="F20" s="70"/>
      <c r="G20" s="70"/>
      <c r="H20" s="71"/>
      <c r="I20" s="71"/>
      <c r="J20" s="72"/>
    </row>
    <row r="21" spans="1:10" s="3" customFormat="1" ht="60" x14ac:dyDescent="0.25">
      <c r="A21" s="48" t="s">
        <v>36</v>
      </c>
      <c r="B21" s="48" t="s">
        <v>37</v>
      </c>
      <c r="C21" s="48"/>
      <c r="D21" s="48"/>
      <c r="E21" s="48"/>
      <c r="F21" s="48"/>
      <c r="G21" s="48"/>
      <c r="H21" s="48"/>
      <c r="I21" s="68"/>
      <c r="J21" s="48"/>
    </row>
    <row r="22" spans="1:10" s="3" customFormat="1" ht="165" x14ac:dyDescent="0.25">
      <c r="A22" s="48" t="s">
        <v>66</v>
      </c>
      <c r="B22" s="48" t="s">
        <v>38</v>
      </c>
      <c r="C22" s="48"/>
      <c r="D22" s="48"/>
      <c r="E22" s="48"/>
      <c r="F22" s="73"/>
      <c r="G22" s="48"/>
      <c r="H22" s="48"/>
      <c r="I22" s="68"/>
      <c r="J22" s="48"/>
    </row>
    <row r="23" spans="1:10" s="3" customFormat="1" ht="45" x14ac:dyDescent="0.25">
      <c r="A23" s="48" t="s">
        <v>55</v>
      </c>
      <c r="B23" s="48" t="s">
        <v>39</v>
      </c>
      <c r="C23" s="48"/>
      <c r="D23" s="48"/>
      <c r="E23" s="48"/>
      <c r="F23" s="48"/>
      <c r="G23" s="48"/>
      <c r="H23" s="48"/>
      <c r="I23" s="68"/>
      <c r="J23" s="48"/>
    </row>
    <row r="24" spans="1:10" s="3" customFormat="1" ht="16.5" x14ac:dyDescent="0.25">
      <c r="A24" s="67" t="s">
        <v>40</v>
      </c>
      <c r="B24" s="70"/>
      <c r="C24" s="70"/>
      <c r="D24" s="70"/>
      <c r="E24" s="70"/>
      <c r="F24" s="70"/>
      <c r="G24" s="70"/>
      <c r="H24" s="71"/>
      <c r="I24" s="71"/>
      <c r="J24" s="72"/>
    </row>
    <row r="25" spans="1:10" s="3" customFormat="1" ht="60" x14ac:dyDescent="0.25">
      <c r="A25" s="48" t="s">
        <v>41</v>
      </c>
      <c r="B25" s="48" t="s">
        <v>42</v>
      </c>
      <c r="C25" s="48"/>
      <c r="D25" s="48"/>
      <c r="E25" s="48"/>
      <c r="F25" s="48"/>
      <c r="G25" s="48"/>
      <c r="H25" s="48"/>
      <c r="I25" s="68"/>
      <c r="J25" s="48"/>
    </row>
    <row r="26" spans="1:10" s="3" customFormat="1" ht="30" x14ac:dyDescent="0.25">
      <c r="A26" s="48" t="s">
        <v>43</v>
      </c>
      <c r="B26" s="48" t="s">
        <v>44</v>
      </c>
      <c r="C26" s="48"/>
      <c r="D26" s="48"/>
      <c r="E26" s="48"/>
      <c r="F26" s="48"/>
      <c r="G26" s="48"/>
      <c r="H26" s="48"/>
      <c r="I26" s="68"/>
      <c r="J26" s="48"/>
    </row>
    <row r="27" spans="1:10" s="3" customFormat="1" ht="16.5" x14ac:dyDescent="0.25">
      <c r="A27" s="67" t="s">
        <v>45</v>
      </c>
      <c r="B27" s="70"/>
      <c r="C27" s="70"/>
      <c r="D27" s="70"/>
      <c r="E27" s="70"/>
      <c r="F27" s="70"/>
      <c r="G27" s="70"/>
      <c r="H27" s="71"/>
      <c r="I27" s="71"/>
      <c r="J27" s="72"/>
    </row>
    <row r="28" spans="1:10" s="3" customFormat="1" ht="137" customHeight="1" x14ac:dyDescent="0.25">
      <c r="A28" s="48" t="s">
        <v>67</v>
      </c>
      <c r="B28" s="48" t="s">
        <v>46</v>
      </c>
      <c r="C28" s="48"/>
      <c r="D28" s="48"/>
      <c r="E28" s="48"/>
      <c r="F28" s="48"/>
      <c r="G28" s="48"/>
      <c r="H28" s="48"/>
      <c r="I28" s="68"/>
      <c r="J28" s="48"/>
    </row>
    <row r="29" spans="1:10" s="3" customFormat="1" ht="45" x14ac:dyDescent="0.25">
      <c r="A29" s="48" t="s">
        <v>47</v>
      </c>
      <c r="B29" s="48" t="s">
        <v>48</v>
      </c>
      <c r="C29" s="48"/>
      <c r="D29" s="48"/>
      <c r="E29" s="48"/>
      <c r="F29" s="48"/>
      <c r="G29" s="48"/>
      <c r="H29" s="48"/>
      <c r="I29" s="68"/>
      <c r="J29" s="48"/>
    </row>
    <row r="30" spans="1:10" s="3" customFormat="1" ht="45" x14ac:dyDescent="0.25">
      <c r="A30" s="48" t="s">
        <v>49</v>
      </c>
      <c r="B30" s="48" t="s">
        <v>50</v>
      </c>
      <c r="C30" s="48"/>
      <c r="D30" s="48"/>
      <c r="E30" s="48"/>
      <c r="F30" s="48"/>
      <c r="G30" s="48"/>
      <c r="H30" s="48"/>
      <c r="I30" s="68"/>
      <c r="J30" s="48"/>
    </row>
  </sheetData>
  <autoFilter ref="A7:J30" xr:uid="{00000000-0009-0000-0000-000002000000}"/>
  <mergeCells count="1">
    <mergeCell ref="A1:J1"/>
  </mergeCells>
  <dataValidations count="2">
    <dataValidation type="list" allowBlank="1" showInputMessage="1" showErrorMessage="1" sqref="F8 F10 G11:G15 F16 G17 F18 G19 F20 G21:G23 F24 G25:G26 G28:G30 F27" xr:uid="{00000000-0002-0000-0200-000000000000}">
      <formula1>"Yes,No"</formula1>
    </dataValidation>
    <dataValidation type="list" allowBlank="1" showInputMessage="1" showErrorMessage="1" sqref="C28:C30 C11:C15 E11:E15 E17 C17 C19 E19 E21:E23 C21:C23 C25:C26 E25:E26 E28:E30"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4"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E0F9-53E8-4B8A-9528-0ED9ED666E36}">
  <dimension ref="A1:B11"/>
  <sheetViews>
    <sheetView showGridLines="0" workbookViewId="0"/>
  </sheetViews>
  <sheetFormatPr defaultColWidth="11.26953125" defaultRowHeight="14" x14ac:dyDescent="0.3"/>
  <cols>
    <col min="1" max="1" width="39.7265625" style="28" customWidth="1"/>
    <col min="2" max="2" width="63.36328125" style="28" customWidth="1"/>
    <col min="3" max="16384" width="11.26953125" style="28"/>
  </cols>
  <sheetData>
    <row r="1" spans="1:2" ht="31.5" customHeight="1" x14ac:dyDescent="0.3">
      <c r="A1" s="27" t="s">
        <v>68</v>
      </c>
    </row>
    <row r="2" spans="1:2" s="58" customFormat="1" ht="16.5" x14ac:dyDescent="0.35">
      <c r="A2" s="50" t="s">
        <v>21</v>
      </c>
      <c r="B2" s="50" t="s">
        <v>69</v>
      </c>
    </row>
    <row r="3" spans="1:2" ht="286" customHeight="1" x14ac:dyDescent="0.3">
      <c r="A3" s="62" t="s">
        <v>70</v>
      </c>
      <c r="B3" s="51" t="s">
        <v>71</v>
      </c>
    </row>
    <row r="4" spans="1:2" s="29" customFormat="1" ht="396" customHeight="1" x14ac:dyDescent="0.3">
      <c r="A4" s="54" t="s">
        <v>72</v>
      </c>
      <c r="B4" s="55" t="s">
        <v>109</v>
      </c>
    </row>
    <row r="5" spans="1:2" ht="101" customHeight="1" x14ac:dyDescent="0.3">
      <c r="A5" s="56"/>
      <c r="B5" s="51" t="s">
        <v>73</v>
      </c>
    </row>
    <row r="6" spans="1:2" ht="15" x14ac:dyDescent="0.3">
      <c r="A6" s="34" t="s">
        <v>56</v>
      </c>
      <c r="B6" s="57" t="s">
        <v>74</v>
      </c>
    </row>
    <row r="7" spans="1:2" s="29" customFormat="1" ht="26.5" customHeight="1" x14ac:dyDescent="0.3">
      <c r="A7" s="29" t="s">
        <v>75</v>
      </c>
    </row>
    <row r="8" spans="1:2" s="29" customFormat="1" ht="15" x14ac:dyDescent="0.3">
      <c r="A8" s="29" t="s">
        <v>76</v>
      </c>
    </row>
    <row r="9" spans="1:2" s="29" customFormat="1" ht="25" customHeight="1" x14ac:dyDescent="0.3">
      <c r="A9" s="37" t="s">
        <v>77</v>
      </c>
    </row>
    <row r="10" spans="1:2" s="29" customFormat="1" ht="15" x14ac:dyDescent="0.3">
      <c r="A10" s="29" t="s">
        <v>78</v>
      </c>
    </row>
    <row r="11" spans="1:2" s="29" customFormat="1" ht="15" x14ac:dyDescent="0.3"/>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C70D-12D2-4B0C-89D6-E5C2042A3C69}">
  <dimension ref="A1:B11"/>
  <sheetViews>
    <sheetView showGridLines="0" workbookViewId="0">
      <selection sqref="A1:A1048576"/>
    </sheetView>
  </sheetViews>
  <sheetFormatPr defaultColWidth="11.26953125" defaultRowHeight="14" x14ac:dyDescent="0.3"/>
  <cols>
    <col min="1" max="1" width="39.7265625" style="28" customWidth="1"/>
    <col min="2" max="2" width="50.81640625" style="28" customWidth="1"/>
    <col min="3" max="16384" width="11.26953125" style="28"/>
  </cols>
  <sheetData>
    <row r="1" spans="1:2" ht="31.5" customHeight="1" x14ac:dyDescent="0.3">
      <c r="A1" s="27" t="s">
        <v>79</v>
      </c>
    </row>
    <row r="2" spans="1:2" ht="17" thickBot="1" x14ac:dyDescent="0.35">
      <c r="A2" s="50" t="s">
        <v>21</v>
      </c>
      <c r="B2" s="50" t="s">
        <v>69</v>
      </c>
    </row>
    <row r="3" spans="1:2" ht="60.5" thickBot="1" x14ac:dyDescent="0.35">
      <c r="A3" s="59" t="s">
        <v>80</v>
      </c>
      <c r="B3" s="51" t="s">
        <v>83</v>
      </c>
    </row>
    <row r="4" spans="1:2" ht="45.5" thickBot="1" x14ac:dyDescent="0.35">
      <c r="A4" s="60" t="s">
        <v>81</v>
      </c>
      <c r="B4" s="53" t="s">
        <v>84</v>
      </c>
    </row>
    <row r="5" spans="1:2" ht="45.5" thickBot="1" x14ac:dyDescent="0.35">
      <c r="A5" s="60" t="s">
        <v>82</v>
      </c>
      <c r="B5" s="61" t="s">
        <v>51</v>
      </c>
    </row>
    <row r="6" spans="1:2" ht="30.5" customHeight="1" x14ac:dyDescent="0.3">
      <c r="A6" s="29" t="s">
        <v>85</v>
      </c>
    </row>
    <row r="7" spans="1:2" s="29" customFormat="1" ht="15" x14ac:dyDescent="0.3">
      <c r="A7" s="29" t="s">
        <v>86</v>
      </c>
    </row>
    <row r="8" spans="1:2" s="29" customFormat="1" ht="24" customHeight="1" x14ac:dyDescent="0.3">
      <c r="A8" s="37" t="s">
        <v>87</v>
      </c>
    </row>
    <row r="9" spans="1:2" s="29" customFormat="1" ht="15" x14ac:dyDescent="0.3">
      <c r="A9" s="29" t="s">
        <v>88</v>
      </c>
    </row>
    <row r="10" spans="1:2" s="29" customFormat="1" ht="22.5" customHeight="1" x14ac:dyDescent="0.3">
      <c r="A10" s="37" t="s">
        <v>89</v>
      </c>
    </row>
    <row r="11" spans="1:2" s="29" customFormat="1" ht="15" x14ac:dyDescent="0.3">
      <c r="A11" s="29" t="s">
        <v>90</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A70F-9E89-4653-A27A-562BE82BD1A6}">
  <dimension ref="A1:B20"/>
  <sheetViews>
    <sheetView showGridLines="0" zoomScaleNormal="100" workbookViewId="0"/>
  </sheetViews>
  <sheetFormatPr defaultColWidth="11.26953125" defaultRowHeight="15" x14ac:dyDescent="0.3"/>
  <cols>
    <col min="1" max="1" width="39.7265625" style="28" customWidth="1"/>
    <col min="2" max="2" width="62.08984375" style="29" customWidth="1"/>
    <col min="3" max="16384" width="11.26953125" style="28"/>
  </cols>
  <sheetData>
    <row r="1" spans="1:2" ht="31.5" customHeight="1" x14ac:dyDescent="0.3">
      <c r="A1" s="27" t="s">
        <v>91</v>
      </c>
    </row>
    <row r="2" spans="1:2" ht="16.5" x14ac:dyDescent="0.3">
      <c r="A2" s="50" t="s">
        <v>21</v>
      </c>
      <c r="B2" s="64" t="s">
        <v>69</v>
      </c>
    </row>
    <row r="3" spans="1:2" ht="30" x14ac:dyDescent="0.3">
      <c r="A3" s="62" t="s">
        <v>92</v>
      </c>
      <c r="B3" s="51" t="s">
        <v>93</v>
      </c>
    </row>
    <row r="4" spans="1:2" s="29" customFormat="1" ht="261" customHeight="1" x14ac:dyDescent="0.3">
      <c r="A4" s="52" t="s">
        <v>94</v>
      </c>
      <c r="B4" s="53" t="s">
        <v>95</v>
      </c>
    </row>
    <row r="5" spans="1:2" s="63" customFormat="1" ht="215" customHeight="1" x14ac:dyDescent="0.35">
      <c r="A5" s="65"/>
      <c r="B5" s="55" t="s">
        <v>96</v>
      </c>
    </row>
    <row r="6" spans="1:2" ht="246.5" customHeight="1" x14ac:dyDescent="0.3">
      <c r="A6" s="54" t="s">
        <v>97</v>
      </c>
      <c r="B6" s="66" t="s">
        <v>110</v>
      </c>
    </row>
    <row r="7" spans="1:2" ht="150" x14ac:dyDescent="0.3">
      <c r="A7" s="57"/>
      <c r="B7" s="51" t="s">
        <v>111</v>
      </c>
    </row>
    <row r="8" spans="1:2" ht="30" x14ac:dyDescent="0.3">
      <c r="A8" s="52" t="s">
        <v>98</v>
      </c>
      <c r="B8" s="61" t="s">
        <v>74</v>
      </c>
    </row>
    <row r="9" spans="1:2" s="29" customFormat="1" ht="23.5" customHeight="1" x14ac:dyDescent="0.3">
      <c r="A9" s="37" t="s">
        <v>99</v>
      </c>
    </row>
    <row r="10" spans="1:2" s="29" customFormat="1" ht="23.5" customHeight="1" x14ac:dyDescent="0.3">
      <c r="A10" s="29" t="s">
        <v>100</v>
      </c>
    </row>
    <row r="11" spans="1:2" s="29" customFormat="1" ht="27.5" customHeight="1" x14ac:dyDescent="0.3">
      <c r="A11" s="37" t="s">
        <v>101</v>
      </c>
    </row>
    <row r="12" spans="1:2" s="29" customFormat="1" ht="23.5" customHeight="1" x14ac:dyDescent="0.3">
      <c r="A12" s="29" t="s">
        <v>103</v>
      </c>
    </row>
    <row r="13" spans="1:2" s="29" customFormat="1" ht="23.5" customHeight="1" x14ac:dyDescent="0.3">
      <c r="A13" s="29" t="s">
        <v>102</v>
      </c>
    </row>
    <row r="14" spans="1:2" s="29" customFormat="1" ht="28" customHeight="1" x14ac:dyDescent="0.3">
      <c r="A14" s="37" t="s">
        <v>104</v>
      </c>
    </row>
    <row r="15" spans="1:2" s="29" customFormat="1" ht="23.5" customHeight="1" x14ac:dyDescent="0.3">
      <c r="A15" s="29" t="s">
        <v>105</v>
      </c>
    </row>
    <row r="16" spans="1:2" s="29" customFormat="1" ht="23.5" customHeight="1" x14ac:dyDescent="0.3">
      <c r="A16" s="29" t="s">
        <v>106</v>
      </c>
    </row>
    <row r="17" spans="1:1" s="29" customFormat="1" ht="29" customHeight="1" x14ac:dyDescent="0.3">
      <c r="A17" s="37" t="s">
        <v>107</v>
      </c>
    </row>
    <row r="18" spans="1:1" ht="23.5" customHeight="1" x14ac:dyDescent="0.3">
      <c r="A18" s="29" t="s">
        <v>108</v>
      </c>
    </row>
    <row r="19" spans="1:1" ht="23.5" customHeight="1" x14ac:dyDescent="0.3"/>
    <row r="20" spans="1:1" ht="23.5" customHeight="1"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page</vt:lpstr>
      <vt:lpstr>Introduction</vt:lpstr>
      <vt:lpstr>Data sheet</vt:lpstr>
      <vt:lpstr>Table 1</vt:lpstr>
      <vt:lpstr>Table 2</vt:lpstr>
      <vt:lpstr>Table 3</vt:lpstr>
      <vt:lpstr>'Cover page'!Print_Area</vt:lpstr>
      <vt:lpstr>'Data sheet'!Print_Area</vt:lpstr>
      <vt:lpstr>Introduction!Print_Area</vt:lpstr>
      <vt:lpstr>'Data sheet'!Print_Titles</vt:lpstr>
      <vt:lpstr>'Table 2'!table2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NG111 Pyelonephritis: Baseline assessment tool</dc:title>
  <dc:creator/>
  <cp:lastModifiedBy/>
  <dcterms:created xsi:type="dcterms:W3CDTF">2024-08-07T12:11:43Z</dcterms:created>
  <dcterms:modified xsi:type="dcterms:W3CDTF">2024-08-07T12:12:03Z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2024-08-07T12:12:02Z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223adc6f-c048-4c4c-8384-e11465e9bbf4</vt:lpwstr>
  </property>
  <property fmtid="{D5CDD505-2E9C-101B-9397-08002B2CF9AE}" pid="8" name="MSIP_Label_c69d85d5-6d9e-4305-a294-1f636ec0f2d6_ContentBits">
    <vt:lpwstr>0</vt:lpwstr>
  </property>
</Properties>
</file>