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8A14B29C-1193-4DEF-A38D-533F39C576F4}"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sheet'!$A$2:$M$118</definedName>
    <definedName name="_Hlk11069827" localSheetId="1">'Data sheet'!$E$17</definedName>
    <definedName name="_xlnm.Print_Area" localSheetId="1">'Data sheet'!$A$1:$M$118</definedName>
    <definedName name="_xlnm.Print_Area" localSheetId="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3" l="1"/>
  <c r="B3" i="27" l="1"/>
  <c r="B2" i="27"/>
  <c r="B1" i="27"/>
  <c r="A10" i="23"/>
  <c r="A5" i="23"/>
  <c r="B5" i="27" l="1"/>
  <c r="B4" i="27"/>
</calcChain>
</file>

<file path=xl/sharedStrings.xml><?xml version="1.0" encoding="utf-8"?>
<sst xmlns="http://schemas.openxmlformats.org/spreadsheetml/2006/main" count="281" uniqueCount="265">
  <si>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</si>
  <si>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</si>
  <si>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</si>
  <si>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</si>
  <si>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</si>
  <si>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</si>
  <si>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</si>
  <si>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</si>
  <si>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</si>
  <si>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</si>
  <si>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</si>
  <si>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</si>
  <si>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</si>
  <si>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</si>
  <si>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</si>
  <si>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</si>
  <si>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</si>
  <si>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</si>
  <si>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</si>
  <si>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</si>
  <si>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</si>
  <si>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</si>
  <si>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</si>
  <si>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</si>
  <si>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</si>
  <si>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</si>
  <si>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venous thromboembolic diseases: diagnosis, management and thrombophilia testing (NG158)</t>
  </si>
  <si>
    <t>Published: 26 March 2020</t>
  </si>
  <si>
    <t>NICE has produced a visual summary of the recommendations on diagnosis and initial management of suspected deep vein thrombosis (DVT) and pulmonary embolism (PE).</t>
  </si>
  <si>
    <t>Signs or symptoms of DVT</t>
  </si>
  <si>
    <t>For people who present with signs or symptoms of DVT, such as a swollen or painful leg, assess their general medical history and do a physical examination to exclude other causes.</t>
  </si>
  <si>
    <t>1.1.1</t>
  </si>
  <si>
    <t>1.1.2</t>
  </si>
  <si>
    <t>DVT likely (Wells score 2 points or more)</t>
  </si>
  <si>
    <t>Offer people with a likely DVT Wells score (2 points or more): 
• a proximal leg vein ultrasound scan, with the result available within 4 hours if possible (if the scan result cannot be obtained within 4 hours follow recommendation 1.1.4) 
• a D-dimer test if the scan result is negative.</t>
  </si>
  <si>
    <t>1.1.3</t>
  </si>
  <si>
    <t>1.1.4</t>
  </si>
  <si>
    <t>2012, amended 2020</t>
  </si>
  <si>
    <t>1.1.5</t>
  </si>
  <si>
    <t>1.1.6</t>
  </si>
  <si>
    <t>1.1.7</t>
  </si>
  <si>
    <t>DVT unlikely (Wells score 1 point or less)</t>
  </si>
  <si>
    <t>1.1.8</t>
  </si>
  <si>
    <t>If the D-dimer test result is negative, follow the actions in recommendation 1.1.7.</t>
  </si>
  <si>
    <t>1.1.9</t>
  </si>
  <si>
    <t>1.1.10</t>
  </si>
  <si>
    <t>1.1.11</t>
  </si>
  <si>
    <t>D-dimer testing</t>
  </si>
  <si>
    <t>When offering D-dimer testing for suspected DVT or PE, consider a pointofcare test if laboratory facilities are not immediately available.</t>
  </si>
  <si>
    <t>1.1.12</t>
  </si>
  <si>
    <t>If using a point-of-care D-dimer test, choose a fully quantitative test.</t>
  </si>
  <si>
    <t>1.1.13</t>
  </si>
  <si>
    <t>When using a point-of-care or laboratory D-dimer test, consider an ageadjusted D-dimer test threshold for people aged over 50.</t>
  </si>
  <si>
    <t>1.1.14</t>
  </si>
  <si>
    <t>Signs or symptoms of PE</t>
  </si>
  <si>
    <t>For people who present with signs or symptoms of PE, such as chest pain, shortness of breath or coughing up blood, assess their general medical history, do a physical examination and offer a chest Xray to exclude other causes.</t>
  </si>
  <si>
    <t>1.1.15</t>
  </si>
  <si>
    <t>Pulmonary embolism rule-out criteria (the PERC rule)</t>
  </si>
  <si>
    <t>1.1.16</t>
  </si>
  <si>
    <t>1.1.17</t>
  </si>
  <si>
    <t>2020, amended 2023</t>
  </si>
  <si>
    <t>1.1.18</t>
  </si>
  <si>
    <t>PE likely (Wells score more than 4 points)</t>
  </si>
  <si>
    <t>1.1.19</t>
  </si>
  <si>
    <t>1.1.20</t>
  </si>
  <si>
    <t>1.1.21</t>
  </si>
  <si>
    <t>PE unlikely (Wells score 4 points or less)</t>
  </si>
  <si>
    <t>Signs or symptoms of both DVT and PE</t>
  </si>
  <si>
    <t>For people who present with signs or symptoms of both DVT and PE, carry out initial diagnostic investigations for either DVT or PE, basing the choice of diagnostic investigations on clinical judgement.</t>
  </si>
  <si>
    <t>1.2 Outpatient treatment for low-risk PE</t>
  </si>
  <si>
    <t>Consider outpatient treatment for suspected or confirmed low-risk PE, using a validated risk stratification tool to determine the suitability of outpatient treatment.</t>
  </si>
  <si>
    <t>1.2.1</t>
  </si>
  <si>
    <t>When offering outpatient treatment to people with suspected PE, follow recommendations 1.1.15 to 1.1.21 on diagnosis and initial management.</t>
  </si>
  <si>
    <t>1.2.2</t>
  </si>
  <si>
    <t>When offering outpatient treatment to people with confirmed PE, follow the recommendations in the section on anticoagulation treatment for confirmed DVT or PE.</t>
  </si>
  <si>
    <t>1.2.3</t>
  </si>
  <si>
    <t>Agree a plan for monitoring and follow-up with people having outpatient treatment for suspected or confirmed low-risk PE. Give them:
• written information on symptoms and signs to look out for, including the potential complications of thrombosis and of treatment
• direct contact details of a healthcare professional or team with expertise in thrombosis who can discuss any new symptoms or signs, or other concerns 
• information about out-of-hours services they can contact when their healthcare team is not available.</t>
  </si>
  <si>
    <t>1.2.4</t>
  </si>
  <si>
    <t>1.3 Anticoagulation treatment for suspected or confirmed DVT or PE</t>
  </si>
  <si>
    <t>NICE has produced a visual summary of the recommendations on anticoagulation treatment for DVT or PE.</t>
  </si>
  <si>
    <t>When offering anticoagulation treatment, follow the recommendations on shared decision making and supporting adherence in the NICE guidelines on medicines optimisation, medicines adherence, patient experience in adult NHS services and shared decision making.</t>
  </si>
  <si>
    <t>1.3.1</t>
  </si>
  <si>
    <t>Interim therapeutic anticoagulation for suspected DVT or PE</t>
  </si>
  <si>
    <t>Follow the recommendations on when to offer interim therapeutic anticoagulation for suspected proximal DVT or PE in the section on diagnosis and initial management.</t>
  </si>
  <si>
    <t>1.3.2</t>
  </si>
  <si>
    <t>1.3.3</t>
  </si>
  <si>
    <t>When using interim therapeutic anticoagulation for suspected proximal DVT or PE:
• carry out baseline blood tests including full blood count, renal and hepatic function, prothrombin time (PT) and activated partial thromboplastin time (APTT)
• do not wait for the results of baseline blood tests before starting anticoagulation treatment
• review, and if necessary act on, the results of baseline blood tests within 24 hours of starting interim therapeutic anticoagulation.</t>
  </si>
  <si>
    <t>1.3.4</t>
  </si>
  <si>
    <t>Anticoagulation treatment for confirmed DVT or PE</t>
  </si>
  <si>
    <t>Offer anticoagulation treatment for at least 3 months to people with confirmed proximal DVT or PE. For recommendations on treatment after 3 months see the section on long-term anticoagulation for secondary prevention.</t>
  </si>
  <si>
    <t>1.3.5</t>
  </si>
  <si>
    <t>If not already done, carry out baseline blood tests, as outlined in recommendation 1.3.4, when starting anticoagulation treatment.</t>
  </si>
  <si>
    <t>1.3.6</t>
  </si>
  <si>
    <t>1.3.7</t>
  </si>
  <si>
    <t>1.3.8</t>
  </si>
  <si>
    <t>Do not routinely offer unfractionated heparin (UFH) with a VKA to treat confirmed proximal DVT or PE unless the person has renal impairment or established renal failure (see recommendations 1.3.13 and 1.3.14) or an increased risk of bleeding.</t>
  </si>
  <si>
    <t>1.3.9</t>
  </si>
  <si>
    <t>Do not routinely offer selfmanagement or selfmonitoring of INR to people who have had DVT or PE and are having treatment with a VKA.</t>
  </si>
  <si>
    <t>1.3.10</t>
  </si>
  <si>
    <t>Anticoagulation treatment for DVT or PE in people at extremes of body weight</t>
  </si>
  <si>
    <t>1.3.11</t>
  </si>
  <si>
    <t>Anticoagulation treatment for PE with haemodynamic instability</t>
  </si>
  <si>
    <t>For people with confirmed PE and haemodynamic instability, offer continuous UFH infusion and consider thrombolytic therapy (see the section on thrombolytic therapy).</t>
  </si>
  <si>
    <t>1.3.12</t>
  </si>
  <si>
    <t>Anticoagulation treatment for DVT or PE with renal impairment or established renal failure</t>
  </si>
  <si>
    <t>1.3.13</t>
  </si>
  <si>
    <t>1.3.14</t>
  </si>
  <si>
    <t>Anticoagulation treatment for DVT or PE with active cancer</t>
  </si>
  <si>
    <t>Offer people with active cancer and confirmed proximal DVT or PE anticoagulation treatment for 3 to 6 months. Review at 3 to 6 months according to clinical need. For recommendations on treatment after 3 to 6 months see the section on long-term anticoagulation for secondary prevention.</t>
  </si>
  <si>
    <t>1.3.15</t>
  </si>
  <si>
    <t>When choosing anticoagulation treatment for people with active cancer and confirmed proximal DVT or PE, take into account the tumour site, interactions with other drugs including those used to treat cancer, and the person's bleeding risk.</t>
  </si>
  <si>
    <t>1.3.16</t>
  </si>
  <si>
    <t>Consider a direct-acting oral anticoagulant (DOAC) for people with active cancer and confirmed proximal DVT or PE.</t>
  </si>
  <si>
    <t>1.3.17</t>
  </si>
  <si>
    <t>If a DOAC is unsuitable consider LMWH alone or LMWH concurrently with a VKA for at least 5 days, or until the INR is at least 2.0 in 2 consecutive readings, followed by a VKA on its own.</t>
  </si>
  <si>
    <t>1.3.18</t>
  </si>
  <si>
    <t>For people with confirmed DVT or PE and cancer that is in remission, follow the recommendations in the section on anticoagulation treatment for confirmed DVT or PE.</t>
  </si>
  <si>
    <t>1.3.19</t>
  </si>
  <si>
    <t>Anticoagulation treatment for DVT or PE with triple positive antiphospholipid syndrome</t>
  </si>
  <si>
    <t>Offer people with confirmed proximal DVT or PE and an established diagnosis of triple positive antiphospholipid syndrome LMWH concurrently with a VKA for at least 5 days, or until the INR is at least 2.0 in 2 consecutive readings, followed by a VKA on its own.</t>
  </si>
  <si>
    <t>1.3.20</t>
  </si>
  <si>
    <t>Treatment failure</t>
  </si>
  <si>
    <t>1.3.21</t>
  </si>
  <si>
    <t>NICE technology appraisal guidance on anticoagulation treatment for confirmed DVT or PE</t>
  </si>
  <si>
    <t>1.4 Long-term anticoagulation for secondary prevention</t>
  </si>
  <si>
    <t>Assess and discuss the benefits and risks of continuing, stopping or changing the anticoagulant with people who have had anticoagulation treatment for 3 months (3 to 6 months for people with active cancer) after a proximal DVT or PE. Follow the recommendations on shared decision making and supporting adherence in the NICE guidelines on medicines optimisation, medicines adherence and patient experience in adult NHS services.</t>
  </si>
  <si>
    <t>1.4.1</t>
  </si>
  <si>
    <t>Consider stopping anticoagulation treatment 3 months (3 to 6 months for people with active cancer) after a provoked DVT or PE if the provoking factor is no longer present and the clinical course has been uncomplicated. If anticoagulation treatment is stopped, give advice about the risk of recurrence and provide:
• written information on symptoms and signs to look out for
• direct contact details of a healthcare professional or team with expertise in thrombosis who can discuss any new symptoms or signs, or other concerns 
• information about out-of-hours services they can contact when their healthcare team is not available.</t>
  </si>
  <si>
    <t>1.4.2</t>
  </si>
  <si>
    <t>Consider continuing anticoagulation beyond 3 months (6 months for people with active cancer) after an unprovoked DVT or PE. Base the decision on the balance between the person's risk of venous thromboembolism (VTE) recurrence and their risk of bleeding. Discuss the risks and benefits of long-term anticoagulation with the person, and take their preferences into account.</t>
  </si>
  <si>
    <t>1.4.3</t>
  </si>
  <si>
    <t>Explain to people with unprovoked DVT or PE and a low bleeding risk that the benefits of continuing anticoagulation treatment are likely to outweigh the risks.</t>
  </si>
  <si>
    <t>1.4.4</t>
  </si>
  <si>
    <t>Do not rely solely on predictive risk tools to assess the need for long-term anticoagulation treatment.</t>
  </si>
  <si>
    <t>1.4.5</t>
  </si>
  <si>
    <t>Consider using the HAS-BLED score for major bleeding risk to assess the risk of major bleeding in people having anticoagulation treatment for unprovoked proximal DVT or PE. Discuss stopping anticoagulation if the HAS-BLED score is 4 or more and cannot be modified.</t>
  </si>
  <si>
    <t>1.4.6</t>
  </si>
  <si>
    <t>Take into account the person’s preferences and their clinical situation when selecting an anticoagulant for long-term treatment.</t>
  </si>
  <si>
    <t>1.4.7</t>
  </si>
  <si>
    <t>1.4.8</t>
  </si>
  <si>
    <t>For people with renal impairment, active cancer, established triple positive antiphospholipid syndrome or extreme body weight (less than 50 kg or more than 120 kg), consider carrying on with the current treatment if it is well tolerated.</t>
  </si>
  <si>
    <t>1.4.9</t>
  </si>
  <si>
    <t>If anticoagulation treatment fails follow the recommendation on treatment failure.</t>
  </si>
  <si>
    <t>1.4.10</t>
  </si>
  <si>
    <t>1.4.11</t>
  </si>
  <si>
    <t>Review general health, risk of VTE recurrence, bleeding risk and treatment preferences at least once a year for people taking long-term anticoagulation treatment or aspirin.</t>
  </si>
  <si>
    <t>1.4.12</t>
  </si>
  <si>
    <t>1.5 Information and support for people having anticoagulation treatment</t>
  </si>
  <si>
    <t>Give people having anticoagulation treatment verbal and written information about:
• how to use anticoagulants
• how long to take anticoagulants 
• possible side effects of anticoagulants and what to do if these occur
• how other medications, foods and alcohol can affect oral anticoagulation treatment
• any monitoring needed for their anticoagulant treatment
• how anticoagulants may affect their dental treatment
• taking anticoagulants if they are planning pregnancy or become pregnant
• how anticoagulants may affect activities such as sports and travel
• when and how to seek medical help.</t>
  </si>
  <si>
    <t>1.5.1</t>
  </si>
  <si>
    <t>Give people who are having anticoagulation treatment information and an ‘anticoagulant alert card’ that is specific to their treatment. Advise them to carry the ‘anticoagulant alert card’ at all times.</t>
  </si>
  <si>
    <t>1.5.2</t>
  </si>
  <si>
    <t>Be aware that heparins are of animal origin and that apixaban and rivaroxaban contain lactose from cow’s milk. For people who have concerns about using animal products because of a religious or ethical belief, or a food intolerance, see the section on giving information and planning for discharge in the NICE guideline on venous thromboembolism in over 16s.</t>
  </si>
  <si>
    <t>1.5.3</t>
  </si>
  <si>
    <t>1.6 Thrombolytic therapy</t>
  </si>
  <si>
    <t>DVT</t>
  </si>
  <si>
    <t>1.6.1</t>
  </si>
  <si>
    <t>PE</t>
  </si>
  <si>
    <t>Consider pharmacological systemic thrombolytic therapy for people with PE and haemodynamic instability (see also the section on anticoagulation treatment for PE with haemodynamic instability).</t>
  </si>
  <si>
    <t>1.6.2</t>
  </si>
  <si>
    <t>1.6.3</t>
  </si>
  <si>
    <t>1.7 Mechanical interventions</t>
  </si>
  <si>
    <t>Inferior vena caval filters</t>
  </si>
  <si>
    <t>1.7.1</t>
  </si>
  <si>
    <t>Consider an IVC filter for people with proximal DVT or PE when anticoagulation treatment is contraindicated. Remove the IVC filter when anticoagulation treatment is no longer contraindicated and has been established.</t>
  </si>
  <si>
    <t>1.7.2</t>
  </si>
  <si>
    <t>Consider an IVC filter for people with proximal DVT or PE who have a PE while taking anticoagulation treatment only after taking the steps outlined in the recommendation on treatment failure.</t>
  </si>
  <si>
    <t>1.7.3</t>
  </si>
  <si>
    <t>Before fitting an IVC filter, ensure that there is a strategy in place for it to be removed at the earliest possible opportunity. Document the strategy and review it if the clinical situation changes.</t>
  </si>
  <si>
    <t>1.7.4</t>
  </si>
  <si>
    <t>Elastic graduated compression stockings</t>
  </si>
  <si>
    <t>Do not offer elastic graduated compression stockings to prevent post-thrombotic syndrome or VTE recurrence after a DVT. This recommendation does not cover the use of elastic stockings for the management of leg symptoms after DVT.</t>
  </si>
  <si>
    <t>1.7.5</t>
  </si>
  <si>
    <t>If offering elastic graduated compression stockings to manage leg symptoms after DVT, explain how to apply and use them, how long they should be worn and when they should be replaced.</t>
  </si>
  <si>
    <t>1.7.6</t>
  </si>
  <si>
    <t>Percutaneous mechanical thrombectomy</t>
  </si>
  <si>
    <t>See NICE interventional procedures guidance on percutaneous mechanical thrombectomy for acute deep vein thrombosis of the leg.</t>
  </si>
  <si>
    <t>1.8 Investigations for cancer</t>
  </si>
  <si>
    <t>For people with unprovoked DVT or PE who are not known to have cancer, review the medical history and baseline blood test results including full blood count, renal and hepatic function, PT and APTT, and offer a physical examination.</t>
  </si>
  <si>
    <t>1.8.1</t>
  </si>
  <si>
    <t>Do not offer further investigations for cancer to people with unprovoked DVT or PE unless they have relevant clinical symptoms or signs (for further information see the NICE guideline on suspected cancer).</t>
  </si>
  <si>
    <t>1.8.2</t>
  </si>
  <si>
    <t>1.9 Thrombophilia testing</t>
  </si>
  <si>
    <t>Do not offer testing for hereditary thrombophilia to people who are continuing anticoagulation treatment.</t>
  </si>
  <si>
    <t>1.9.1</t>
  </si>
  <si>
    <t>Do not offer thrombophilia testing to people who have had provoked DVT or PE.</t>
  </si>
  <si>
    <t>1.9.2</t>
  </si>
  <si>
    <t>Consider testing for antiphospholipid antibodies in people who have had unprovoked DVT or PE if it is planned to stop anticoagulation treatment, but be aware that these tests can be affected by anticoagulants and specialist advice may be needed.</t>
  </si>
  <si>
    <t>1.9.3</t>
  </si>
  <si>
    <t>Consider testing for hereditary thrombophilia in people who have had unprovoked DVT or PE and who have a firstdegree relative who has had DVT or PE if it is planned to stop anticoagulation treatment, but be aware that these tests can be affected by anticoagulants and specialist advice may be needed.</t>
  </si>
  <si>
    <t>1.9.4</t>
  </si>
  <si>
    <t>Do not routinely offer thrombophilia testing to firstdegree relatives of people with a history of DVT or PE and thrombophilia.</t>
  </si>
  <si>
    <t>1.9.5</t>
  </si>
  <si>
    <t>Updated: 2 August 2023</t>
  </si>
  <si>
    <t>1.1 Diagnosis and initial management</t>
  </si>
  <si>
    <t xml:space="preserve">If DVT is suspected, use the 2-level DVT Wells score (table 1) to estimate the clinical probability of DVT. 
</t>
  </si>
  <si>
    <t>Table 1 Two-level DVT Wells score</t>
  </si>
  <si>
    <t>Clinical feature</t>
  </si>
  <si>
    <t>Points</t>
  </si>
  <si>
    <t>Paralysis, paresis or recent plaster immobilisation of the lower extremities</t>
  </si>
  <si>
    <t>Recently bedridden for 3 days or more, or major surgery within 12 weeks requiring general or regional anaesthesia</t>
  </si>
  <si>
    <t>Localised tenderness along the distribution of the deep venous system</t>
  </si>
  <si>
    <t>Entire leg swollen</t>
  </si>
  <si>
    <t>Calf swelling at least 3 cm larger than asymptomatic side</t>
  </si>
  <si>
    <t>Pitting oedema confined to the symptomatic leg</t>
  </si>
  <si>
    <t>Collateral superficial veins (non-varicose)</t>
  </si>
  <si>
    <t>Previously documented DVT</t>
  </si>
  <si>
    <t>An alternative diagnosis is at least as likely as DVT</t>
  </si>
  <si>
    <t>Clinical probability simplified score</t>
  </si>
  <si>
    <t>DVT likely</t>
  </si>
  <si>
    <t>2 points or more</t>
  </si>
  <si>
    <t>DVT unlikely</t>
  </si>
  <si>
    <t>1 point or less</t>
  </si>
  <si>
    <t xml:space="preserve">Adapted with permission from Wells et al. (2003) Evaluation of D-dimer in the diagnosis of </t>
  </si>
  <si>
    <t>suspected deep-vein thrombosis</t>
  </si>
  <si>
    <r>
      <t>If a proximal leg vein ultrasound scan result cannot be obtained within 4 hours, offer people with a DVT Wells score of 2 points or more:
• a D-dimer test,</t>
    </r>
    <r>
      <rPr>
        <b/>
        <sz val="12"/>
        <color rgb="FF000000"/>
        <rFont val="Inter"/>
      </rPr>
      <t xml:space="preserve"> then </t>
    </r>
    <r>
      <rPr>
        <sz val="12"/>
        <color rgb="FF000000"/>
        <rFont val="Inter"/>
      </rPr>
      <t xml:space="preserve">
• interim therapeutic anticoagulation (see the section on interim therapeutic anticoagulation for suspected DVT or PE) </t>
    </r>
    <r>
      <rPr>
        <b/>
        <sz val="12"/>
        <color rgb="FF000000"/>
        <rFont val="Inter"/>
      </rPr>
      <t>and</t>
    </r>
    <r>
      <rPr>
        <sz val="12"/>
        <color rgb="FF000000"/>
        <rFont val="Inter"/>
      </rPr>
      <t xml:space="preserve">
• a proximal leg vein ultrasound scan with the result available within 24 hours.</t>
    </r>
  </si>
  <si>
    <r>
      <t xml:space="preserve">For people with a positive proximal leg vein ultrasound scan:
• offer or continue anticoagulation treatment (see the section on anticoagulation treatment for confirmed DVT or PE) </t>
    </r>
    <r>
      <rPr>
        <b/>
        <sz val="12"/>
        <color rgb="FF000000"/>
        <rFont val="Inter"/>
      </rPr>
      <t>or</t>
    </r>
    <r>
      <rPr>
        <sz val="12"/>
        <color rgb="FF000000"/>
        <rFont val="Inter"/>
      </rPr>
      <t xml:space="preserve">
• if anticoagulation treatment is contraindicated, offer a mechanical intervention (see the section on mechanical interventions). 
For people with symptomatic iliofemoral DVT see the section on thrombolytic therapy.</t>
    </r>
  </si>
  <si>
    <r>
      <t xml:space="preserve">For people with a negative proximal leg vein ultrasound scan and a negative D-dimer test result:
• stop interim therapeutic anticoagulation, but do not stop:
  - long-term anticoagulation when used for secondary prevention [2012, amended 2020], </t>
    </r>
    <r>
      <rPr>
        <b/>
        <sz val="12"/>
        <color rgb="FF000000"/>
        <rFont val="Inter"/>
      </rPr>
      <t>or</t>
    </r>
    <r>
      <rPr>
        <sz val="12"/>
        <color rgb="FF000000"/>
        <rFont val="Inter"/>
      </rPr>
      <t xml:space="preserve">
  - short-term anticoagulation when used for primary VTE prevention in people with COVID-19 (see the recommendations on VTE prophylaxis in the NICE guideline on managing COVID-19) [2023]
• think about alternative diagnoses [2012, amended 2020]
• tell the person that it is not likely they have DVT. Discuss with them the signs and symptoms of DVT and when and where to seek further medical help.</t>
    </r>
  </si>
  <si>
    <r>
      <t xml:space="preserve">Offer people with an unlikely DVT Wells score (1 point or less):
•	a D dimer test with the result available within 4 hours (see the section on D-dimer testing) </t>
    </r>
    <r>
      <rPr>
        <b/>
        <sz val="12"/>
        <color rgb="FF000000"/>
        <rFont val="Inter"/>
      </rPr>
      <t>or</t>
    </r>
    <r>
      <rPr>
        <sz val="12"/>
        <color rgb="FF000000"/>
        <rFont val="Inter"/>
      </rPr>
      <t xml:space="preserve">
•	if the D-dimer test result cannot be obtained within 4 hours, offer interim therapeutic anticoagulation while awaiting the result (see the section on interim therapeutic anticoagulation for suspected DVT or PE). </t>
    </r>
  </si>
  <si>
    <t>o</t>
  </si>
  <si>
    <t>2012, 2023</t>
  </si>
  <si>
    <t>If clinical suspicion of PE is low based on the overall clinical impression (from general medical history, physical examination and any initial investigations such as electrocardiography or chest X-ray), and other diagnoses are feasible, consider using the pulmonary embolism rule-out criteria (PERC) to help determine whether any further investigations for PE are needed.
Be aware that the PERC rule has not been validated in people with COVID-19.</t>
  </si>
  <si>
    <t xml:space="preserve">If PE is suspected, use the 2level PE Wells score (table 2) to estimate the clinical probability of PE. 
</t>
  </si>
  <si>
    <t>Table 2 Two-level PE Wells score</t>
  </si>
  <si>
    <t>Clinical signs and symptoms of DVT (minimum of leg swelling and pain with palpation of the deep veins)</t>
  </si>
  <si>
    <t>An alternative diagnosis is less likely than PE</t>
  </si>
  <si>
    <t>Heart rate more than 100 beats per minute</t>
  </si>
  <si>
    <t>Immobilisation for more than 3 days or surgery in the previous 4 weeks</t>
  </si>
  <si>
    <t>Previous DVT/PE</t>
  </si>
  <si>
    <t>Haemoptysis</t>
  </si>
  <si>
    <t>Malignancy (on treatment, treated in the last 6 months, or palliative)</t>
  </si>
  <si>
    <t>PE likely</t>
  </si>
  <si>
    <t>PE unlikely</t>
  </si>
  <si>
    <t>More than 4 points</t>
  </si>
  <si>
    <t>4 points or less</t>
  </si>
  <si>
    <t>2012, amended 2020, 2023</t>
  </si>
  <si>
    <r>
      <t>Offer people with an</t>
    </r>
    <r>
      <rPr>
        <b/>
        <sz val="12"/>
        <color rgb="FF000000"/>
        <rFont val="Inter"/>
      </rPr>
      <t xml:space="preserve"> unlikely</t>
    </r>
    <r>
      <rPr>
        <sz val="12"/>
        <color rgb="FF000000"/>
        <rFont val="Inter"/>
      </rPr>
      <t xml:space="preserve"> PE Wells score (4 points or less):
• a D-dimer test with the result available within 4 hours if possible (see the section on D-dimer testing) [2012, amended 2020] </t>
    </r>
    <r>
      <rPr>
        <b/>
        <sz val="12"/>
        <color rgb="FF000000"/>
        <rFont val="Inter"/>
      </rPr>
      <t xml:space="preserve">or </t>
    </r>
    <r>
      <rPr>
        <sz val="12"/>
        <color rgb="FF000000"/>
        <rFont val="Inter"/>
      </rPr>
      <t xml:space="preserve">
• if the D-dimer test result cannot be obtained within 4 hours (in any setting), offer interim therapeutic anticoagulation while awaiting the result (see the section on interim therapeutic anticoagulation for suspected DVT or PE). [2012, amended 2020]
If the D-dimer test result is:
• positive, follow the actions in recommendations 1.1.18 and 1.1.19 [2012, amended 2020]
• negative:
    - stop interim therapeutic anticoagulation, but do not stop:
      ◊long-term anticoagulation when used for secondary prevention [2012, amended 2020], </t>
    </r>
    <r>
      <rPr>
        <b/>
        <sz val="12"/>
        <color rgb="FF000000"/>
        <rFont val="Inter"/>
      </rPr>
      <t>or</t>
    </r>
    <r>
      <rPr>
        <sz val="12"/>
        <color rgb="FF000000"/>
        <rFont val="Inter"/>
      </rPr>
      <t xml:space="preserve">
      ◊short-term anticoagulation when used for primary VTE prevention in people with COVID-19 (see the recommendations on VTE prophylaxis in the NICE guideline on managing COVID-19) [2023]
    - think about alternative diagnoses [2012, amended 2020]
• tell the person that it is not likely they have PE. Discuss with them the signs and symptoms of PE and when and where to seek further medical help.  [2012, amended 2020]</t>
    </r>
  </si>
  <si>
    <t>If possible, choose an interim anticoagulant that can be continued if DVT or PE is confirmed (see the section on anticoagulation treatment for confirmed DVT or PE).
In March 2020, direct-acting anticoagulants and some low molecular weight heparins (LMWHs) were off label for the treatment of suspected DVT or PE. See NICE’s information on prescribing medicines.</t>
  </si>
  <si>
    <r>
      <t>Offer either apixaban or rivaroxaban to people with confirmed proximal DVT or PE (but see recommendations 1.3.11 to 1.3.20 for people with any of the clinical features listed in recommendation 1.3.7). If neither apixaban nor rivaroxaban is suitable offer:
• LMWH for at least 5 days followed by dabigatran or edoxaban</t>
    </r>
    <r>
      <rPr>
        <b/>
        <sz val="12"/>
        <color rgb="FF000000"/>
        <rFont val="Inter"/>
      </rPr>
      <t xml:space="preserve"> or</t>
    </r>
    <r>
      <rPr>
        <sz val="12"/>
        <color rgb="FF000000"/>
        <rFont val="Inter"/>
      </rPr>
      <t xml:space="preserve">
• LMWH concurrently with a vitamin K antagonist (VKA) for at least 5 days, or until the INR is at least 2.0 in 2 consecutive readings, followed by a VKA on its own.</t>
    </r>
  </si>
  <si>
    <t xml:space="preserve">In March 2020, some LMWHs were off label for the treatment of DVT or PE in people with severe renal impairment (estimated creatinine clearance 15 ml/min to 30 ml/min) or established renal failure (estimated creatinine clearance less than 15 ml/min). See NICE’s information on prescribing medicines. </t>
  </si>
  <si>
    <r>
      <t xml:space="preserve">Offer people with confirmed proximal DVT or PE and renal impairment (estimated creatinine clearance between 15 ml/min and 50 ml/min) one of: 
• apixaban 
• rivaroxaban
• LMWH for at least 5 days followed by:
    - edoxaban </t>
    </r>
    <r>
      <rPr>
        <b/>
        <sz val="12"/>
        <color rgb="FF000000"/>
        <rFont val="Inter"/>
      </rPr>
      <t>or</t>
    </r>
    <r>
      <rPr>
        <sz val="12"/>
        <color rgb="FF000000"/>
        <rFont val="Inter"/>
      </rPr>
      <t xml:space="preserve">
    - dabigatran if estimated creatinine clearance is 30 ml/min or above 
• LMWH or UFH, given concurrently with a VKA for at least 5 days or until the INR is at least 2.0 in 2 consecutive readings, followed by a VKA on its own.
Note the cautions and requirements for dose adjustment and monitoring in the medicine’s SPC, and follow locally agreed protocols or advice from a specialist or multidisciplinary team.</t>
    </r>
  </si>
  <si>
    <t>Offer people with confirmed proximal DVT or PE and established renal failure (estimated creatinine clearance less than 15 ml/min) one of: 
• LMWH
• UFH
• LMWH or UFH concurrently with a VKA for at least 5 days or until the INR is at least 2.0 in 2 consecutive readings, followed by a VKA on its own.
Note the cautions and requirements for dose adjustment and monitoring in the medicine’s SPC, and follow locally agreed protocols or advice from a specialist or multidisciplinary team.</t>
  </si>
  <si>
    <t xml:space="preserve">In March 2020, most anticoagulants were off label for the treatment of DVT or PE in people with active cancer. See NICE’s information on prescribing medicines. </t>
  </si>
  <si>
    <t xml:space="preserve">If anticoagulation treatment fails: 
• check adherence to anticoagulation treatment
• address other sources of hypercoagulability
• increase the dose of anticoagulant or change to an anticoagulant with a different mode of action. </t>
  </si>
  <si>
    <r>
      <t xml:space="preserve">For people who do not have renal impairment, active cancer, established triple positive antiphospholipid syndrome or extreme body weight (less than 50 kg or more than 120 kg):
• offer continued treatment with the current anticoagulant if it is well tolerated </t>
    </r>
    <r>
      <rPr>
        <b/>
        <sz val="12"/>
        <color rgb="FF000000"/>
        <rFont val="Inter"/>
      </rPr>
      <t>or</t>
    </r>
    <r>
      <rPr>
        <sz val="12"/>
        <color rgb="FF000000"/>
        <rFont val="Inter"/>
      </rPr>
      <t xml:space="preserve">
• if the current treatment is not well tolerated, or the clinical situation or person's preferences have changed, consider switching to apixaban if the current treatment is a direct-acting anticoagulant other than apixaban.</t>
    </r>
  </si>
  <si>
    <t>For people who decline continued anticoagulation treatment, consider aspirin 75 mg or 150 mg daily. 
In March 2020, the use of aspirin for secondary prevention of DVT or PE was off label. See NICE’s information on prescribing medicines.</t>
  </si>
  <si>
    <r>
      <t xml:space="preserve">Consider catheter-directed thrombolytic therapy for people with symptomatic iliofemoral DVT who have:
• symptoms lasting less than 14 days </t>
    </r>
    <r>
      <rPr>
        <b/>
        <sz val="12"/>
        <color rgb="FF000000"/>
        <rFont val="Inter"/>
      </rPr>
      <t>and</t>
    </r>
    <r>
      <rPr>
        <sz val="12"/>
        <color rgb="FF000000"/>
        <rFont val="Inter"/>
      </rPr>
      <t xml:space="preserve">
• good functional status </t>
    </r>
    <r>
      <rPr>
        <b/>
        <sz val="12"/>
        <color rgb="FF000000"/>
        <rFont val="Inter"/>
      </rPr>
      <t>and</t>
    </r>
    <r>
      <rPr>
        <sz val="12"/>
        <color rgb="FF000000"/>
        <rFont val="Inter"/>
      </rPr>
      <t xml:space="preserve">
• a life expectancy of 1 year or more </t>
    </r>
    <r>
      <rPr>
        <b/>
        <sz val="12"/>
        <color rgb="FF000000"/>
        <rFont val="Inter"/>
      </rPr>
      <t>and</t>
    </r>
    <r>
      <rPr>
        <sz val="12"/>
        <color rgb="FF000000"/>
        <rFont val="Inter"/>
      </rPr>
      <t xml:space="preserve">
• a low risk of bleeding.
See NICE interventional procedures guidance on ultrasound-enhanced, catheter-directed thrombolysis for deep vein thrombosis.</t>
    </r>
  </si>
  <si>
    <t>Do not offer pharmacological systemic thrombolytic therapy to people with PE and haemodynamic stability with or without right ventricular dysfunction (see also the section on anticoagulation treatment for DVT or PE). If the person develops haemodynamic instability, refer to recommendation 1.6.2.
See NICE interventional procedures guidance on ultrasound-enhanced, catheter-directed thrombolysis for pulmonary embolism.</t>
  </si>
  <si>
    <r>
      <t xml:space="preserve">Do not offer an inferior vena caval (IVC) filter to people with proximal DVT or PE unless:
• it is part of a prospective clinical study </t>
    </r>
    <r>
      <rPr>
        <b/>
        <sz val="12"/>
        <color rgb="FF000000"/>
        <rFont val="Inter"/>
      </rPr>
      <t>or</t>
    </r>
    <r>
      <rPr>
        <sz val="12"/>
        <color rgb="FF000000"/>
        <rFont val="Inter"/>
      </rPr>
      <t xml:space="preserve">
• anticoagulation is contraindicated or a PE has occurred during anticoagulation treatment (see recommendations 1.7.2 and 1.7.3).</t>
    </r>
  </si>
  <si>
    <t>Active cancer (treatment ongoing, within 6 months, or palliative)</t>
  </si>
  <si>
    <r>
      <t xml:space="preserve">For people with a negative proximal leg vein ultrasound scan and a positive D-dimer test result: 
• stop interim therapeutic anticoagulation, but do not stop: 
  -long-term anticoagulation when used for secondary prevention   [2012, amended 2020], </t>
    </r>
    <r>
      <rPr>
        <b/>
        <sz val="12"/>
        <color rgb="FF000000"/>
        <rFont val="Inter"/>
      </rPr>
      <t>or</t>
    </r>
    <r>
      <rPr>
        <sz val="12"/>
        <color rgb="FF000000"/>
        <rFont val="Inter"/>
      </rPr>
      <t xml:space="preserve">
  -short-term anticoagulation when used for primary VTE prevention in people with COVID-19 (see the recommendations on VTE prophylaxis in the NICE guideline on managing COVID-19) [2023]
• offer a repeat proximal leg vein ultrasound scan 6 to 8 days later </t>
    </r>
    <r>
      <rPr>
        <b/>
        <sz val="12"/>
        <color rgb="FF000000"/>
        <rFont val="Inter"/>
      </rPr>
      <t>and</t>
    </r>
    <r>
      <rPr>
        <sz val="12"/>
        <color rgb="FF000000"/>
        <rFont val="Inter"/>
      </rPr>
      <t xml:space="preserve">
    - if the repeat scan result is positive, follow the actions in recommendation 1.1.5 [2012, amended 2020]
    - if the repeat scan result is negative, follow the actions in recommendation 1.1.7.</t>
    </r>
  </si>
  <si>
    <r>
      <t xml:space="preserve">If the D-dimer test result is positive, offer:
• a proximal leg vein ultrasound scan, with the result available within 4 hours if possible </t>
    </r>
    <r>
      <rPr>
        <b/>
        <sz val="12"/>
        <color rgb="FF000000"/>
        <rFont val="Inter"/>
      </rPr>
      <t>or</t>
    </r>
    <r>
      <rPr>
        <sz val="12"/>
        <color rgb="FF000000"/>
        <rFont val="Inter"/>
      </rPr>
      <t xml:space="preserve">
• interim therapeutic anticoagulation (see the section on interim therapeutic anticoagulation for suspected DVT or PE) and a proximal leg vein ultrasound scan with the result available within 24 hours.</t>
    </r>
  </si>
  <si>
    <r>
      <t xml:space="preserve">If the proximal leg vein ultrasound scan is:
• positive, follow the actions in recommendation 1.1.5 [2012]
• negative, follow the actions in recommendation 1.1.7, that is:
    - stop interim therapeutic anticoagulation, but do not stop: 
        ◊long-term anticoagulation when used for secondary prevention [2012], </t>
    </r>
    <r>
      <rPr>
        <b/>
        <sz val="12"/>
        <color rgb="FF000000"/>
        <rFont val="Inter"/>
      </rPr>
      <t>or</t>
    </r>
    <r>
      <rPr>
        <sz val="12"/>
        <color rgb="FF000000"/>
        <rFont val="Inter"/>
      </rPr>
      <t xml:space="preserve">
       </t>
    </r>
    <r>
      <rPr>
        <sz val="12"/>
        <color rgb="FF000000"/>
        <rFont val="Calibri"/>
        <family val="2"/>
      </rPr>
      <t>◊</t>
    </r>
    <r>
      <rPr>
        <sz val="12"/>
        <color rgb="FF000000"/>
        <rFont val="Inter"/>
      </rPr>
      <t>short-term anticoagulation when used for primary VTE prevention in people with COVID-19 (see the recommendations on VTE prophylaxis in the NICE guideline on managing COVID-19) [2023]
    - think about alternative diagnoses [2012]
    - tell the person that it is not likely they have DVT. Discuss with them the signs and symptoms of DVT and when and where to seek further medical help. [2012]</t>
    </r>
  </si>
  <si>
    <t>patients' probability of pulmonary embolism: increasing the model's utility with the SimpliRED D-dimer.</t>
  </si>
  <si>
    <t xml:space="preserve">Adapted with permission from Wells et al. (2000) Derivation of a simple clinical model to categorize  </t>
  </si>
  <si>
    <r>
      <t xml:space="preserve">For people with a likely PE Wells score (more than 4 points):
• offer a computed tomography pulmonary angiogram (CTPA) immediately if possible </t>
    </r>
    <r>
      <rPr>
        <b/>
        <sz val="12"/>
        <color rgb="FF000000"/>
        <rFont val="Inter"/>
      </rPr>
      <t>or</t>
    </r>
    <r>
      <rPr>
        <sz val="12"/>
        <color rgb="FF000000"/>
        <rFont val="Inter"/>
      </rPr>
      <t xml:space="preserve">
• for people with an allergy to contrast media, severe renal impairment (estimated creatinine clearance less than 30 ml/min) or a high risk from irradiation, assess the suitability of a ventilation/perfusion single photon emission computed tomography (V/Q SPECT) scan or, if a V/Q SPECT scan is not available, a V/Q planar scan, as an alternative to CTPA.
If a CTPA, V/Q SPECT or V/Q planar scan cannot be done immediately, offer interim therapeutic anticoagulation (see the section on interim therapeutic anticoagulation for suspected DVT or PE).</t>
    </r>
  </si>
  <si>
    <r>
      <t xml:space="preserve">If PE is identified by CTPA, V/Q SPECT or V/Q planar scan:
•	offer or continue anticoagulation treatment (see the section on anticoagulation treatment for confirmed DVT or PE) </t>
    </r>
    <r>
      <rPr>
        <b/>
        <sz val="12"/>
        <color rgb="FF000000"/>
        <rFont val="Inter"/>
      </rPr>
      <t>or</t>
    </r>
    <r>
      <rPr>
        <sz val="12"/>
        <color rgb="FF000000"/>
        <rFont val="Inter"/>
      </rPr>
      <t xml:space="preserve">
•	if anticoagulation treatment is contraindicated, consider a mechanical intervention (see the section on mechanical interventions).
For people with PE and haemodynamic instability see the section on thrombolytic therapy. </t>
    </r>
  </si>
  <si>
    <t>2012, amended 2020,  2023</t>
  </si>
  <si>
    <r>
      <t xml:space="preserve">If PE is not identified by CTPA, V/Q SPECT or V/Q planar scan:
•	consider a proximal leg vein ultrasound scan if DVT is suspected [2012, amended 2020]
•	if DVT is not suspected:
-	stop interim therapeutic anticoagulation, but do not stop:
   ◊	long-term anticoagulation when used for secondary prevention [2012, amended 2020], </t>
    </r>
    <r>
      <rPr>
        <b/>
        <sz val="12"/>
        <color rgb="FF000000"/>
        <rFont val="Inter"/>
      </rPr>
      <t>or</t>
    </r>
    <r>
      <rPr>
        <sz val="12"/>
        <color rgb="FF000000"/>
        <rFont val="Inter"/>
      </rPr>
      <t xml:space="preserve">
   ◊	short-term anticoagulation when used for primary VTE prevention in people with COVID-19 (see the recommendations on VTE prophylaxis in the NICE guideline on managing COVID-19) [2023]
-	think about alternative diagnoses [2012, amended 2020]
-	tell the person that it is not likely they have PE. Discuss with them the signs and symptoms of PE and when and where to seek further medical help. [2012, amended 2020]</t>
    </r>
  </si>
  <si>
    <t>When offering anticoagulation treatment, take into account comorbidities, contraindications and the person’s preferences.
Follow the recommendations on anticoagulation treatment in the sections on:
• DVT or PE in people at extremes of body weight 
• PE with haemodynamic instability
• DVT or PE with renal impairment or established renal failure 
• DVT or PE with active cancer
• DVT or PE with triple positive antiphospholipid syndrome.</t>
  </si>
  <si>
    <t>Consider anticoagulation treatment with regular monitoring of therapeutic levels for people with confirmed proximal DVT or PE who weigh less than 50 kg or more than 120 kg, to ensure effective anticoagulation. 
Note the cautions and requirements for dose adjustment and monitoring in the medicine’s summary of product characteristics (SPC), and follow locally agreed protocols or advice from a specialist or multidisciplinary team.</t>
  </si>
  <si>
    <t>© NICE 2025. All rights reserved.</t>
  </si>
  <si>
    <t>National Institute for Health and Care Excellence
3rd floor, 3 Piccadilly Place, Manchester, M1 3BN; www.nice.org.uk
© NICE 2025. All rights reserved. Subject to Notice of rights.</t>
  </si>
  <si>
    <t>For direct-acting oral anticoagulants recommended as options in NICE technology appraisal guidance for treating and preventing confirmed DVT or PE, see the guidance on:
•	edoxaban (TA354, August 2015)
•	apixaban (TA341, June 2015)
•	dabigatran etexilate (TA327, December 2014)
•	rivaroxaban (TA287, June 2013 and TA261, July 2012).</t>
  </si>
  <si>
    <t>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</si>
</sst>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b/>
      <sz val="12"/>
      <color rgb="FF000000"/>
      <name val="Inter"/>
    </font>
    <font>
      <sz val="12"/>
      <color rgb="FF000000"/>
      <name val="Calibri"/>
      <family val="2"/>
    </font>
    <font>
      <sz val="8"/>
      <name val="Lato"/>
      <family val="2"/>
    </font>
    <font>
      <u/>
      <sz val="12"/>
      <color theme="10"/>
      <name val="Lato"/>
      <family val="2"/>
    </font>
    <font>
      <sz val="12"/>
      <name val="Inter"/>
    </font>
    <font>
      <sz val="10"/>
      <color theme="1"/>
      <name val="Lato"/>
      <family val="2"/>
    </font>
    <font>
      <b/>
      <sz val="13"/>
      <color rgb="FFFFFFFF"/>
      <name val="Inter"/>
    </font>
    <font>
      <b/>
      <sz val="13"/>
      <color rgb="FFFFFFFF"/>
      <name val="Arial"/>
      <family val="2"/>
    </font>
    <font>
      <sz val="12"/>
      <name val="Lato"/>
      <family val="2"/>
    </font>
    <font>
      <sz val="13"/>
      <color theme="1"/>
      <name val="Lato"/>
      <family val="2"/>
    </font>
  </fonts>
  <fills count="11">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EAD054"/>
      </patternFill>
    </fill>
    <fill>
      <patternFill patternType="solid">
        <fgColor rgb="FF18646E"/>
        <bgColor indexed="64"/>
      </patternFill>
    </fill>
    <fill>
      <patternFill patternType="solid">
        <fgColor rgb="FF407291"/>
        <bgColor indexed="64"/>
      </patternFill>
    </fill>
    <fill>
      <patternFill patternType="solid">
        <fgColor rgb="FF00436C"/>
        <bgColor indexed="64"/>
      </patternFill>
    </fill>
    <fill>
      <patternFill patternType="solid">
        <fgColor rgb="FFEAD05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alignment vertical="top"/>
    </xf>
    <xf numFmtId="0" fontId="18" fillId="7" borderId="1"/>
    <xf numFmtId="0" fontId="27" fillId="0" borderId="0" applyNumberFormat="0" applyFill="0" applyBorder="0" applyAlignment="0" applyProtection="0"/>
  </cellStyleXfs>
  <cellXfs count="62">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14" fillId="5" borderId="0" xfId="0" applyFont="1" applyFill="1" applyAlignment="1">
      <alignment horizontal="left" vertical="top"/>
    </xf>
    <xf numFmtId="0" fontId="13" fillId="0" borderId="4" xfId="0" applyFont="1" applyBorder="1" applyAlignment="1">
      <alignment horizontal="left" vertical="top" wrapText="1"/>
    </xf>
    <xf numFmtId="0" fontId="13" fillId="6" borderId="4" xfId="0" applyFont="1" applyFill="1" applyBorder="1" applyAlignment="1">
      <alignment horizontal="left" vertical="top" wrapText="1"/>
    </xf>
    <xf numFmtId="0" fontId="7" fillId="5" borderId="0" xfId="0" applyFont="1" applyFill="1" applyAlignment="1">
      <alignment horizontal="left" vertical="top"/>
    </xf>
    <xf numFmtId="0" fontId="6"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xf numFmtId="0" fontId="20" fillId="4" borderId="1" xfId="2" applyFont="1" applyFill="1"/>
    <xf numFmtId="0" fontId="1" fillId="0" borderId="1" xfId="1" applyFont="1" applyBorder="1">
      <alignment vertical="top"/>
    </xf>
    <xf numFmtId="0" fontId="1"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 fillId="0" borderId="1" xfId="1" applyFont="1" applyBorder="1" applyAlignment="1">
      <alignment vertical="top" wrapText="1"/>
    </xf>
    <xf numFmtId="0" fontId="1" fillId="0" borderId="1" xfId="1" applyFont="1" applyBorder="1" applyAlignment="1">
      <alignment horizontal="left" vertical="top"/>
    </xf>
    <xf numFmtId="0" fontId="23" fillId="0" borderId="1" xfId="1" applyFont="1" applyBorder="1">
      <alignment vertical="top"/>
    </xf>
    <xf numFmtId="0" fontId="23" fillId="0" borderId="1" xfId="1" applyFont="1" applyBorder="1" applyAlignment="1">
      <alignment horizontal="left" vertical="top"/>
    </xf>
    <xf numFmtId="0" fontId="19" fillId="4" borderId="1" xfId="2" applyFont="1" applyFill="1" applyAlignment="1">
      <alignment wrapText="1"/>
    </xf>
    <xf numFmtId="0" fontId="1" fillId="0" borderId="1" xfId="1" applyFont="1" applyBorder="1" applyAlignment="1"/>
    <xf numFmtId="0" fontId="17" fillId="0" borderId="0" xfId="1" applyFont="1" applyAlignment="1"/>
    <xf numFmtId="0" fontId="14" fillId="5" borderId="0" xfId="0" applyFont="1" applyFill="1" applyAlignment="1">
      <alignment horizontal="left"/>
    </xf>
    <xf numFmtId="0" fontId="13" fillId="6" borderId="4" xfId="0" applyFont="1" applyFill="1" applyBorder="1" applyAlignment="1">
      <alignment horizontal="left" wrapText="1"/>
    </xf>
    <xf numFmtId="0" fontId="13" fillId="0" borderId="4" xfId="0" applyFont="1" applyBorder="1" applyAlignment="1">
      <alignment horizontal="left" wrapText="1"/>
    </xf>
    <xf numFmtId="0" fontId="15" fillId="8" borderId="1" xfId="0" applyFont="1" applyFill="1" applyBorder="1"/>
    <xf numFmtId="0" fontId="15" fillId="8" borderId="5" xfId="0" applyFont="1" applyFill="1" applyBorder="1" applyAlignment="1">
      <alignment vertical="top"/>
    </xf>
    <xf numFmtId="0" fontId="29" fillId="0" borderId="0" xfId="0" applyFont="1" applyAlignment="1">
      <alignment vertical="top"/>
    </xf>
    <xf numFmtId="0" fontId="15" fillId="8" borderId="1" xfId="0" applyFont="1" applyFill="1" applyBorder="1" applyAlignment="1">
      <alignment vertical="top"/>
    </xf>
    <xf numFmtId="0" fontId="7" fillId="9" borderId="0" xfId="0" applyFont="1" applyFill="1"/>
    <xf numFmtId="0" fontId="31" fillId="9" borderId="6" xfId="0" applyFont="1" applyFill="1" applyBorder="1" applyAlignment="1">
      <alignment vertical="top"/>
    </xf>
    <xf numFmtId="0" fontId="0" fillId="9" borderId="6" xfId="0" applyFill="1" applyBorder="1" applyAlignment="1">
      <alignment vertical="top"/>
    </xf>
    <xf numFmtId="0" fontId="28" fillId="10" borderId="1" xfId="3" applyFont="1" applyFill="1" applyBorder="1" applyAlignment="1" applyProtection="1">
      <alignment wrapText="1"/>
    </xf>
    <xf numFmtId="0" fontId="28" fillId="10" borderId="1" xfId="3" applyFont="1" applyFill="1" applyBorder="1" applyAlignment="1" applyProtection="1">
      <alignment vertical="top" wrapText="1"/>
    </xf>
    <xf numFmtId="0" fontId="32" fillId="0" borderId="0" xfId="3" applyFont="1" applyFill="1" applyBorder="1" applyAlignment="1" applyProtection="1">
      <alignment vertical="top" wrapText="1"/>
    </xf>
    <xf numFmtId="0" fontId="15" fillId="8" borderId="5" xfId="0" applyFont="1" applyFill="1" applyBorder="1"/>
    <xf numFmtId="0" fontId="30" fillId="9" borderId="6" xfId="0" applyFont="1" applyFill="1" applyBorder="1"/>
    <xf numFmtId="0" fontId="7" fillId="4" borderId="5" xfId="0" applyFont="1" applyFill="1" applyBorder="1" applyAlignment="1">
      <alignment vertical="top"/>
    </xf>
    <xf numFmtId="0" fontId="7" fillId="4" borderId="5" xfId="0" applyFont="1" applyFill="1" applyBorder="1" applyAlignment="1">
      <alignment vertical="top" wrapText="1"/>
    </xf>
    <xf numFmtId="0" fontId="33" fillId="0" borderId="0" xfId="0" applyFont="1" applyAlignment="1">
      <alignment vertical="top"/>
    </xf>
  </cellXfs>
  <cellStyles count="4">
    <cellStyle name="Hyperlink" xfId="3" builtinId="8"/>
    <cellStyle name="Normal" xfId="0" builtinId="0"/>
    <cellStyle name="Normal 2" xfId="1" xr:uid="{00E9EF0D-3408-4913-8E97-EC9E40F64A29}"/>
    <cellStyle name="Section sub-heading" xfId="2" xr:uid="{6C1C8311-436F-4D8C-9734-CA31711D9FB7}"/>
  </cellStyles>
  <dxfs count="53">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colors>
    <mruColors>
      <color rgb="FF228096"/>
      <color rgb="FF005E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82.35" customHeight="1">
      <c r="A1" s="18" t="s">
        <v>26</v>
      </c>
    </row>
    <row r="2" spans="1:5" ht="29.55" customHeight="1">
      <c r="A2" s="17" t="s">
        <v>27</v>
      </c>
      <c r="B2" s="7"/>
      <c r="C2" s="7"/>
      <c r="D2" s="7"/>
      <c r="E2" s="7"/>
    </row>
    <row r="3" spans="1:5" ht="29.55" customHeight="1">
      <c r="A3" s="17" t="s">
        <v>193</v>
      </c>
      <c r="C3" s="7"/>
      <c r="D3" s="7"/>
      <c r="E3" s="7"/>
    </row>
    <row r="4" spans="1:5" ht="54.75" customHeight="1">
      <c r="A4" s="6" t="s">
        <v>20</v>
      </c>
    </row>
    <row r="5" spans="1:5" ht="27.75" customHeight="1">
      <c r="A5" s="19" t="str">
        <f>HYPERLINK("https://www.nice.org.uk/guidance/NG158", "Venous thromboembolic diseases: diagnosis, management and thrombophilia testing")</f>
        <v>Venous thromboembolic diseases: diagnosis, management and thrombophilia testing</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0" t="str">
        <f>HYPERLINK("https://www.nice.org.uk/guidance/NG158/resources", "Tools and resources")</f>
        <v>Tools and resources</v>
      </c>
    </row>
    <row r="11" spans="1:5" ht="34.799999999999997" customHeight="1">
      <c r="A11" s="6" t="s">
        <v>262</v>
      </c>
    </row>
    <row r="12" spans="1:5" ht="18" customHeight="1">
      <c r="A12" s="21" t="s">
        <v>261</v>
      </c>
    </row>
    <row r="13" spans="1:5" ht="15.6" customHeight="1">
      <c r="A13" s="19" t="str">
        <f>HYPERLINK("https://www.nice.org.uk/terms-and-conditions#notice-of-rights", "Subject to Notice of rights")</f>
        <v>Subject to Notice of rights</v>
      </c>
    </row>
    <row r="14" spans="1:5" ht="15.6" customHeight="1">
      <c r="A14" s="5"/>
    </row>
    <row r="15" spans="1:5" ht="15.6" customHeight="1">
      <c r="A15" s="5"/>
    </row>
    <row r="16" spans="1:5" ht="15.6" customHeight="1">
      <c r="A16" s="5"/>
    </row>
    <row r="17" spans="1:1" ht="15.6" customHeight="1"/>
    <row r="18" spans="1:1" ht="15.6" customHeight="1"/>
    <row r="19" spans="1:1" ht="15.6" customHeight="1">
      <c r="A19" s="1"/>
    </row>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8"/>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c r="A1" s="22" t="s">
        <v>26</v>
      </c>
      <c r="B1" s="8"/>
      <c r="C1" s="8"/>
      <c r="D1" s="8"/>
      <c r="E1" s="8"/>
      <c r="F1" s="8"/>
      <c r="G1" s="8"/>
      <c r="H1" s="8"/>
      <c r="I1" s="8"/>
      <c r="J1" s="8"/>
      <c r="K1" s="8"/>
      <c r="L1" s="8"/>
      <c r="M1" s="8"/>
    </row>
    <row r="2" spans="1:13" s="61" customFormat="1" ht="69" customHeight="1">
      <c r="A2" s="59" t="s">
        <v>7</v>
      </c>
      <c r="B2" s="60" t="s">
        <v>13</v>
      </c>
      <c r="C2" s="60" t="s">
        <v>25</v>
      </c>
      <c r="D2" s="60" t="s">
        <v>14</v>
      </c>
      <c r="E2" s="60" t="s">
        <v>15</v>
      </c>
      <c r="F2" s="60" t="s">
        <v>16</v>
      </c>
      <c r="G2" s="60" t="s">
        <v>17</v>
      </c>
      <c r="H2" s="60" t="s">
        <v>18</v>
      </c>
      <c r="I2" s="60" t="s">
        <v>12</v>
      </c>
      <c r="J2" s="60" t="s">
        <v>9</v>
      </c>
      <c r="K2" s="59" t="s">
        <v>2</v>
      </c>
      <c r="L2" s="59" t="s">
        <v>10</v>
      </c>
      <c r="M2" s="59" t="s">
        <v>11</v>
      </c>
    </row>
    <row r="3" spans="1:13">
      <c r="A3" s="26" t="s">
        <v>194</v>
      </c>
      <c r="B3" s="44"/>
      <c r="C3" s="44"/>
      <c r="D3" s="23"/>
      <c r="E3" s="23"/>
      <c r="F3" s="23"/>
      <c r="G3" s="23"/>
      <c r="H3" s="23"/>
      <c r="I3" s="23"/>
      <c r="J3" s="23"/>
      <c r="K3" s="23"/>
      <c r="L3" s="23"/>
      <c r="M3" s="23"/>
    </row>
    <row r="4" spans="1:13" ht="45">
      <c r="A4" s="25" t="s">
        <v>28</v>
      </c>
      <c r="B4" s="45"/>
      <c r="C4" s="45"/>
      <c r="D4" s="25"/>
      <c r="E4" s="25"/>
      <c r="F4" s="25"/>
      <c r="G4" s="25"/>
      <c r="H4" s="25"/>
      <c r="I4" s="25"/>
      <c r="J4" s="25"/>
      <c r="K4" s="25"/>
      <c r="L4" s="25"/>
      <c r="M4" s="25"/>
    </row>
    <row r="5" spans="1:13" s="49" customFormat="1" ht="16.2">
      <c r="A5" s="47" t="s">
        <v>29</v>
      </c>
      <c r="B5" s="47"/>
      <c r="C5" s="47"/>
      <c r="D5" s="50"/>
      <c r="E5" s="50"/>
      <c r="F5" s="50"/>
      <c r="G5" s="50"/>
      <c r="H5" s="50"/>
      <c r="I5" s="50"/>
      <c r="J5" s="50"/>
      <c r="K5" s="50"/>
      <c r="L5" s="50"/>
      <c r="M5" s="50"/>
    </row>
    <row r="6" spans="1:13" ht="45">
      <c r="A6" s="24" t="s">
        <v>30</v>
      </c>
      <c r="B6" s="46" t="s">
        <v>31</v>
      </c>
      <c r="C6" s="46">
        <v>2012</v>
      </c>
      <c r="D6" s="24"/>
      <c r="E6" s="24"/>
      <c r="F6" s="24"/>
      <c r="G6" s="24"/>
      <c r="H6" s="24"/>
      <c r="I6" s="24"/>
      <c r="J6" s="24"/>
      <c r="K6" s="24"/>
      <c r="L6" s="24"/>
      <c r="M6" s="24"/>
    </row>
    <row r="7" spans="1:13" ht="37.5" customHeight="1">
      <c r="A7" s="24" t="s">
        <v>195</v>
      </c>
      <c r="B7" s="46" t="s">
        <v>32</v>
      </c>
      <c r="C7" s="46">
        <v>2012</v>
      </c>
      <c r="D7" s="24"/>
      <c r="E7" s="24"/>
      <c r="F7" s="24"/>
      <c r="G7" s="24"/>
      <c r="H7" s="24"/>
      <c r="I7" s="24"/>
      <c r="J7" s="24"/>
      <c r="K7" s="24"/>
      <c r="L7" s="24"/>
      <c r="M7" s="24"/>
    </row>
    <row r="8" spans="1:13" s="49" customFormat="1" ht="16.2">
      <c r="A8" s="47" t="s">
        <v>33</v>
      </c>
      <c r="B8" s="47"/>
      <c r="C8" s="47"/>
      <c r="D8" s="50"/>
      <c r="E8" s="50"/>
      <c r="F8" s="50"/>
      <c r="G8" s="50"/>
      <c r="H8" s="50"/>
      <c r="I8" s="50"/>
      <c r="J8" s="50"/>
      <c r="K8" s="50"/>
      <c r="L8" s="50"/>
      <c r="M8" s="50"/>
    </row>
    <row r="9" spans="1:13" ht="75">
      <c r="A9" s="24" t="s">
        <v>34</v>
      </c>
      <c r="B9" s="46" t="s">
        <v>35</v>
      </c>
      <c r="C9" s="46">
        <v>2012</v>
      </c>
      <c r="D9" s="24"/>
      <c r="E9" s="24"/>
      <c r="F9" s="24"/>
      <c r="G9" s="24"/>
      <c r="H9" s="24"/>
      <c r="I9" s="24"/>
      <c r="J9" s="24"/>
      <c r="K9" s="24"/>
      <c r="L9" s="24"/>
      <c r="M9" s="24"/>
    </row>
    <row r="10" spans="1:13" ht="106.2">
      <c r="A10" s="24" t="s">
        <v>215</v>
      </c>
      <c r="B10" s="46" t="s">
        <v>36</v>
      </c>
      <c r="C10" s="46" t="s">
        <v>37</v>
      </c>
      <c r="D10" s="24"/>
      <c r="E10" s="24"/>
      <c r="F10" s="24"/>
      <c r="G10" s="24"/>
      <c r="H10" s="24"/>
      <c r="I10" s="24"/>
      <c r="J10" s="24"/>
      <c r="K10" s="24"/>
      <c r="L10" s="24"/>
      <c r="M10" s="24"/>
    </row>
    <row r="11" spans="1:13" ht="120.6">
      <c r="A11" s="24" t="s">
        <v>216</v>
      </c>
      <c r="B11" s="46" t="s">
        <v>38</v>
      </c>
      <c r="C11" s="46">
        <v>2012</v>
      </c>
      <c r="D11" s="24"/>
      <c r="E11" s="24"/>
      <c r="F11" s="24"/>
      <c r="G11" s="24"/>
      <c r="H11" s="24"/>
      <c r="I11" s="24"/>
      <c r="J11" s="24"/>
      <c r="K11" s="24"/>
      <c r="L11" s="24"/>
      <c r="M11" s="24"/>
    </row>
    <row r="12" spans="1:13" ht="196.2">
      <c r="A12" s="24" t="s">
        <v>250</v>
      </c>
      <c r="B12" s="46" t="s">
        <v>39</v>
      </c>
      <c r="C12" s="46" t="s">
        <v>37</v>
      </c>
      <c r="D12" s="24"/>
      <c r="E12" s="24"/>
      <c r="F12" s="24"/>
      <c r="G12" s="24"/>
      <c r="H12" s="24"/>
      <c r="I12" s="24"/>
      <c r="J12" s="24"/>
      <c r="K12" s="24"/>
      <c r="L12" s="24"/>
      <c r="M12" s="24"/>
    </row>
    <row r="13" spans="1:13" ht="180.6">
      <c r="A13" s="24" t="s">
        <v>217</v>
      </c>
      <c r="B13" s="46" t="s">
        <v>40</v>
      </c>
      <c r="C13" s="46" t="s">
        <v>235</v>
      </c>
      <c r="D13" s="24"/>
      <c r="E13" s="24"/>
      <c r="F13" s="24"/>
      <c r="G13" s="24"/>
      <c r="H13" s="24"/>
      <c r="I13" s="24"/>
      <c r="J13" s="24"/>
      <c r="K13" s="24"/>
      <c r="L13" s="24"/>
      <c r="M13" s="24"/>
    </row>
    <row r="14" spans="1:13" s="49" customFormat="1" ht="16.2">
      <c r="A14" s="47" t="s">
        <v>41</v>
      </c>
      <c r="B14" s="47"/>
      <c r="C14" s="47"/>
      <c r="D14" s="50"/>
      <c r="E14" s="50"/>
      <c r="F14" s="50"/>
      <c r="G14" s="50"/>
      <c r="H14" s="50"/>
      <c r="I14" s="50"/>
      <c r="J14" s="50"/>
      <c r="K14" s="50"/>
      <c r="L14" s="50"/>
      <c r="M14" s="50"/>
    </row>
    <row r="15" spans="1:13" ht="90.6">
      <c r="A15" s="24" t="s">
        <v>218</v>
      </c>
      <c r="B15" s="46" t="s">
        <v>42</v>
      </c>
      <c r="C15" s="46" t="s">
        <v>37</v>
      </c>
      <c r="D15" s="24"/>
      <c r="E15" s="24" t="s">
        <v>219</v>
      </c>
      <c r="F15" s="24"/>
      <c r="G15" s="24"/>
      <c r="H15" s="24"/>
      <c r="I15" s="24"/>
      <c r="J15" s="24"/>
      <c r="K15" s="24"/>
      <c r="L15" s="24"/>
      <c r="M15" s="24"/>
    </row>
    <row r="16" spans="1:13" ht="30">
      <c r="A16" s="24" t="s">
        <v>43</v>
      </c>
      <c r="B16" s="46" t="s">
        <v>44</v>
      </c>
      <c r="C16" s="46">
        <v>2012</v>
      </c>
      <c r="D16" s="24"/>
      <c r="E16" s="24"/>
      <c r="F16" s="24"/>
      <c r="G16" s="24"/>
      <c r="H16" s="24"/>
      <c r="I16" s="24"/>
      <c r="J16" s="24"/>
      <c r="K16" s="24"/>
      <c r="L16" s="24"/>
      <c r="M16" s="24"/>
    </row>
    <row r="17" spans="1:13" ht="90.6">
      <c r="A17" s="24" t="s">
        <v>251</v>
      </c>
      <c r="B17" s="46" t="s">
        <v>45</v>
      </c>
      <c r="C17" s="46" t="s">
        <v>37</v>
      </c>
      <c r="D17" s="24"/>
      <c r="E17" s="24"/>
      <c r="F17" s="24"/>
      <c r="G17" s="24"/>
      <c r="H17" s="24"/>
      <c r="I17" s="24"/>
      <c r="J17" s="24"/>
      <c r="K17" s="24"/>
      <c r="L17" s="24"/>
      <c r="M17" s="24"/>
    </row>
    <row r="18" spans="1:13" ht="220.95" customHeight="1">
      <c r="A18" s="24" t="s">
        <v>252</v>
      </c>
      <c r="B18" s="46" t="s">
        <v>46</v>
      </c>
      <c r="C18" s="46" t="s">
        <v>220</v>
      </c>
      <c r="D18" s="24"/>
      <c r="E18" s="24"/>
      <c r="F18" s="24"/>
      <c r="G18" s="24"/>
      <c r="H18" s="24"/>
      <c r="I18" s="24"/>
      <c r="J18" s="24"/>
      <c r="K18" s="24"/>
      <c r="L18" s="24"/>
      <c r="M18" s="24"/>
    </row>
    <row r="19" spans="1:13" s="49" customFormat="1" ht="16.2">
      <c r="A19" s="47" t="s">
        <v>47</v>
      </c>
      <c r="B19" s="47"/>
      <c r="C19" s="47"/>
      <c r="D19" s="50"/>
      <c r="E19" s="50"/>
      <c r="F19" s="50"/>
      <c r="G19" s="50"/>
      <c r="H19" s="50"/>
      <c r="I19" s="50"/>
      <c r="J19" s="50"/>
      <c r="K19" s="50"/>
      <c r="L19" s="50"/>
      <c r="M19" s="50"/>
    </row>
    <row r="20" spans="1:13" ht="30">
      <c r="A20" s="24" t="s">
        <v>48</v>
      </c>
      <c r="B20" s="46" t="s">
        <v>49</v>
      </c>
      <c r="C20" s="46">
        <v>2020</v>
      </c>
      <c r="D20" s="24"/>
      <c r="E20" s="24"/>
      <c r="F20" s="24"/>
      <c r="G20" s="24"/>
      <c r="H20" s="24"/>
      <c r="I20" s="24"/>
      <c r="J20" s="24"/>
      <c r="K20" s="24"/>
      <c r="L20" s="24"/>
      <c r="M20" s="24"/>
    </row>
    <row r="21" spans="1:13">
      <c r="A21" s="24" t="s">
        <v>50</v>
      </c>
      <c r="B21" s="46" t="s">
        <v>51</v>
      </c>
      <c r="C21" s="46">
        <v>2020</v>
      </c>
      <c r="D21" s="24"/>
      <c r="E21" s="24"/>
      <c r="F21" s="24"/>
      <c r="G21" s="24"/>
      <c r="H21" s="24"/>
      <c r="I21" s="24"/>
      <c r="J21" s="24"/>
      <c r="K21" s="24"/>
      <c r="L21" s="24"/>
      <c r="M21" s="24"/>
    </row>
    <row r="22" spans="1:13" ht="30">
      <c r="A22" s="24" t="s">
        <v>52</v>
      </c>
      <c r="B22" s="46" t="s">
        <v>53</v>
      </c>
      <c r="C22" s="46">
        <v>2020</v>
      </c>
      <c r="D22" s="24"/>
      <c r="E22" s="24"/>
      <c r="F22" s="24"/>
      <c r="G22" s="24"/>
      <c r="H22" s="24"/>
      <c r="I22" s="24"/>
      <c r="J22" s="24"/>
      <c r="K22" s="24"/>
      <c r="L22" s="24"/>
      <c r="M22" s="24"/>
    </row>
    <row r="23" spans="1:13" s="49" customFormat="1" ht="16.2">
      <c r="A23" s="47" t="s">
        <v>54</v>
      </c>
      <c r="B23" s="47"/>
      <c r="C23" s="47"/>
      <c r="D23" s="50"/>
      <c r="E23" s="50"/>
      <c r="F23" s="50"/>
      <c r="G23" s="50"/>
      <c r="H23" s="50"/>
      <c r="I23" s="50"/>
      <c r="J23" s="50"/>
      <c r="K23" s="50"/>
      <c r="L23" s="50"/>
      <c r="M23" s="50"/>
    </row>
    <row r="24" spans="1:13" ht="60">
      <c r="A24" s="24" t="s">
        <v>55</v>
      </c>
      <c r="B24" s="46" t="s">
        <v>56</v>
      </c>
      <c r="C24" s="46">
        <v>2012</v>
      </c>
      <c r="D24" s="24"/>
      <c r="E24" s="24"/>
      <c r="F24" s="24"/>
      <c r="G24" s="24"/>
      <c r="H24" s="24"/>
      <c r="I24" s="24"/>
      <c r="J24" s="24"/>
      <c r="K24" s="24"/>
      <c r="L24" s="24"/>
      <c r="M24" s="24"/>
    </row>
    <row r="25" spans="1:13" s="49" customFormat="1" ht="16.2">
      <c r="A25" s="47" t="s">
        <v>57</v>
      </c>
      <c r="B25" s="47"/>
      <c r="C25" s="47"/>
      <c r="D25" s="50"/>
      <c r="E25" s="50"/>
      <c r="F25" s="50"/>
      <c r="G25" s="50"/>
      <c r="H25" s="50"/>
      <c r="I25" s="50"/>
      <c r="J25" s="50"/>
      <c r="K25" s="50"/>
      <c r="L25" s="50"/>
      <c r="M25" s="50"/>
    </row>
    <row r="26" spans="1:13" ht="135">
      <c r="A26" s="24" t="s">
        <v>221</v>
      </c>
      <c r="B26" s="46" t="s">
        <v>58</v>
      </c>
      <c r="C26" s="46" t="s">
        <v>60</v>
      </c>
      <c r="D26" s="24"/>
      <c r="E26" s="24"/>
      <c r="F26" s="24"/>
      <c r="G26" s="24"/>
      <c r="H26" s="24"/>
      <c r="I26" s="24"/>
      <c r="J26" s="24"/>
      <c r="K26" s="24"/>
      <c r="L26" s="24"/>
      <c r="M26" s="24"/>
    </row>
    <row r="27" spans="1:13" ht="45">
      <c r="A27" s="24" t="s">
        <v>222</v>
      </c>
      <c r="B27" s="46" t="s">
        <v>59</v>
      </c>
      <c r="C27" s="46">
        <v>2012</v>
      </c>
      <c r="D27" s="24"/>
      <c r="E27" s="24"/>
      <c r="F27" s="24"/>
      <c r="G27" s="24"/>
      <c r="H27" s="24"/>
      <c r="I27" s="24"/>
      <c r="J27" s="24"/>
      <c r="K27" s="24"/>
      <c r="L27" s="24"/>
      <c r="M27" s="24"/>
    </row>
    <row r="28" spans="1:13" s="49" customFormat="1" ht="16.2">
      <c r="A28" s="47" t="s">
        <v>62</v>
      </c>
      <c r="B28" s="47"/>
      <c r="C28" s="47"/>
      <c r="D28" s="50"/>
      <c r="E28" s="50"/>
      <c r="F28" s="50"/>
      <c r="G28" s="50"/>
      <c r="H28" s="50"/>
      <c r="I28" s="50"/>
      <c r="J28" s="50"/>
      <c r="K28" s="50"/>
      <c r="L28" s="50"/>
      <c r="M28" s="50"/>
    </row>
    <row r="29" spans="1:13" ht="219.45" customHeight="1">
      <c r="A29" s="24" t="s">
        <v>255</v>
      </c>
      <c r="B29" s="46" t="s">
        <v>61</v>
      </c>
      <c r="C29" s="46" t="s">
        <v>37</v>
      </c>
      <c r="D29" s="24"/>
      <c r="E29" s="24"/>
      <c r="F29" s="24"/>
      <c r="G29" s="24"/>
      <c r="H29" s="24"/>
      <c r="I29" s="24"/>
      <c r="J29" s="24"/>
      <c r="K29" s="24"/>
      <c r="L29" s="24"/>
      <c r="M29" s="24"/>
    </row>
    <row r="30" spans="1:13" ht="140.55000000000001" customHeight="1">
      <c r="A30" s="24" t="s">
        <v>256</v>
      </c>
      <c r="B30" s="46" t="s">
        <v>63</v>
      </c>
      <c r="C30" s="46" t="s">
        <v>37</v>
      </c>
      <c r="D30" s="24"/>
      <c r="E30" s="24"/>
      <c r="F30" s="24"/>
      <c r="G30" s="24"/>
      <c r="H30" s="24"/>
      <c r="I30" s="24"/>
      <c r="J30" s="24"/>
      <c r="K30" s="24"/>
      <c r="L30" s="24"/>
      <c r="M30" s="24"/>
    </row>
    <row r="31" spans="1:13" ht="236.55" customHeight="1">
      <c r="A31" s="24" t="s">
        <v>258</v>
      </c>
      <c r="B31" s="46" t="s">
        <v>64</v>
      </c>
      <c r="C31" s="46" t="s">
        <v>257</v>
      </c>
      <c r="D31" s="24"/>
      <c r="E31" s="24"/>
      <c r="F31" s="24"/>
      <c r="G31" s="24"/>
      <c r="H31" s="24"/>
      <c r="I31" s="24"/>
      <c r="J31" s="24"/>
      <c r="K31" s="24"/>
      <c r="L31" s="24"/>
      <c r="M31" s="24"/>
    </row>
    <row r="32" spans="1:13" s="49" customFormat="1" ht="16.2">
      <c r="A32" s="47" t="s">
        <v>66</v>
      </c>
      <c r="B32" s="47"/>
      <c r="C32" s="47"/>
      <c r="D32" s="50"/>
      <c r="E32" s="50"/>
      <c r="F32" s="50"/>
      <c r="G32" s="50"/>
      <c r="H32" s="50"/>
      <c r="I32" s="50"/>
      <c r="J32" s="50"/>
      <c r="K32" s="50"/>
      <c r="L32" s="50"/>
      <c r="M32" s="50"/>
    </row>
    <row r="33" spans="1:13" ht="370.05" customHeight="1">
      <c r="A33" s="24" t="s">
        <v>236</v>
      </c>
      <c r="B33" s="46" t="s">
        <v>65</v>
      </c>
      <c r="C33" s="46" t="s">
        <v>235</v>
      </c>
      <c r="D33" s="24"/>
      <c r="E33" s="24"/>
      <c r="F33" s="24"/>
      <c r="G33" s="24"/>
      <c r="H33" s="24"/>
      <c r="I33" s="24"/>
      <c r="J33" s="24"/>
      <c r="K33" s="24"/>
      <c r="L33" s="24"/>
      <c r="M33" s="24"/>
    </row>
    <row r="34" spans="1:13" s="49" customFormat="1" ht="16.2">
      <c r="A34" s="47" t="s">
        <v>67</v>
      </c>
      <c r="B34" s="47"/>
      <c r="C34" s="47"/>
      <c r="D34" s="50"/>
      <c r="E34" s="50"/>
      <c r="F34" s="50"/>
      <c r="G34" s="50"/>
      <c r="H34" s="50"/>
      <c r="I34" s="50"/>
      <c r="J34" s="50"/>
      <c r="K34" s="50"/>
      <c r="L34" s="50"/>
      <c r="M34" s="50"/>
    </row>
    <row r="35" spans="1:13" ht="45">
      <c r="A35" s="24" t="s">
        <v>68</v>
      </c>
      <c r="B35" s="46" t="s">
        <v>264</v>
      </c>
      <c r="C35" s="46">
        <v>2012</v>
      </c>
      <c r="D35" s="24"/>
      <c r="E35" s="24"/>
      <c r="F35" s="24"/>
      <c r="G35" s="24"/>
      <c r="H35" s="24"/>
      <c r="I35" s="24"/>
      <c r="J35" s="24"/>
      <c r="K35" s="24"/>
      <c r="L35" s="24"/>
      <c r="M35" s="24"/>
    </row>
    <row r="36" spans="1:13">
      <c r="A36" s="23" t="s">
        <v>69</v>
      </c>
      <c r="B36" s="44"/>
      <c r="C36" s="44"/>
      <c r="D36" s="23"/>
      <c r="E36" s="23"/>
      <c r="F36" s="23"/>
      <c r="G36" s="23"/>
      <c r="H36" s="23"/>
      <c r="I36" s="23"/>
      <c r="J36" s="23"/>
      <c r="K36" s="23"/>
      <c r="L36" s="23"/>
      <c r="M36" s="23"/>
    </row>
    <row r="37" spans="1:13" ht="45">
      <c r="A37" s="24" t="s">
        <v>70</v>
      </c>
      <c r="B37" s="46" t="s">
        <v>71</v>
      </c>
      <c r="C37" s="46">
        <v>2020</v>
      </c>
      <c r="D37" s="24"/>
      <c r="E37" s="24"/>
      <c r="F37" s="24"/>
      <c r="G37" s="24"/>
      <c r="H37" s="24"/>
      <c r="I37" s="24"/>
      <c r="J37" s="24"/>
      <c r="K37" s="24"/>
      <c r="L37" s="24"/>
      <c r="M37" s="24"/>
    </row>
    <row r="38" spans="1:13" ht="30">
      <c r="A38" s="24" t="s">
        <v>72</v>
      </c>
      <c r="B38" s="46" t="s">
        <v>73</v>
      </c>
      <c r="C38" s="46">
        <v>2020</v>
      </c>
      <c r="D38" s="24"/>
      <c r="E38" s="24"/>
      <c r="F38" s="24"/>
      <c r="G38" s="24"/>
      <c r="H38" s="24"/>
      <c r="I38" s="24"/>
      <c r="J38" s="24"/>
      <c r="K38" s="24"/>
      <c r="L38" s="24"/>
      <c r="M38" s="24"/>
    </row>
    <row r="39" spans="1:13" ht="45">
      <c r="A39" s="24" t="s">
        <v>74</v>
      </c>
      <c r="B39" s="46" t="s">
        <v>75</v>
      </c>
      <c r="C39" s="46">
        <v>2020</v>
      </c>
      <c r="D39" s="24"/>
      <c r="E39" s="24"/>
      <c r="F39" s="24"/>
      <c r="G39" s="24"/>
      <c r="H39" s="24"/>
      <c r="I39" s="24"/>
      <c r="J39" s="24"/>
      <c r="K39" s="24"/>
      <c r="L39" s="24"/>
      <c r="M39" s="24"/>
    </row>
    <row r="40" spans="1:13" ht="135">
      <c r="A40" s="24" t="s">
        <v>76</v>
      </c>
      <c r="B40" s="46" t="s">
        <v>77</v>
      </c>
      <c r="C40" s="46">
        <v>2020</v>
      </c>
      <c r="D40" s="24"/>
      <c r="E40" s="24"/>
      <c r="F40" s="24"/>
      <c r="G40" s="24"/>
      <c r="H40" s="24"/>
      <c r="I40" s="24"/>
      <c r="J40" s="24"/>
      <c r="K40" s="24"/>
      <c r="L40" s="24"/>
      <c r="M40" s="24"/>
    </row>
    <row r="41" spans="1:13">
      <c r="A41" s="23" t="s">
        <v>78</v>
      </c>
      <c r="B41" s="44"/>
      <c r="C41" s="44"/>
      <c r="D41" s="23"/>
      <c r="E41" s="23"/>
      <c r="F41" s="23"/>
      <c r="G41" s="23"/>
      <c r="H41" s="23"/>
      <c r="I41" s="23"/>
      <c r="J41" s="23"/>
      <c r="K41" s="23"/>
      <c r="L41" s="23"/>
      <c r="M41" s="23"/>
    </row>
    <row r="42" spans="1:13" s="56" customFormat="1" ht="30">
      <c r="A42" s="54" t="s">
        <v>79</v>
      </c>
      <c r="B42" s="54"/>
      <c r="C42" s="54"/>
      <c r="D42" s="55"/>
      <c r="E42" s="55"/>
      <c r="F42" s="55"/>
      <c r="G42" s="55"/>
      <c r="H42" s="55"/>
      <c r="I42" s="55"/>
      <c r="J42" s="55"/>
      <c r="K42" s="55"/>
      <c r="L42" s="55"/>
      <c r="M42" s="55"/>
    </row>
    <row r="43" spans="1:13" ht="60">
      <c r="A43" s="24" t="s">
        <v>80</v>
      </c>
      <c r="B43" s="46" t="s">
        <v>81</v>
      </c>
      <c r="C43" s="46">
        <v>2020</v>
      </c>
      <c r="D43" s="24"/>
      <c r="E43" s="24"/>
      <c r="F43" s="24"/>
      <c r="G43" s="24"/>
      <c r="H43" s="24"/>
      <c r="I43" s="24"/>
      <c r="J43" s="24"/>
      <c r="K43" s="24"/>
      <c r="L43" s="24"/>
      <c r="M43" s="24"/>
    </row>
    <row r="44" spans="1:13" s="49" customFormat="1" ht="16.2">
      <c r="A44" s="47" t="s">
        <v>82</v>
      </c>
      <c r="B44" s="57"/>
      <c r="C44" s="57"/>
      <c r="D44" s="48"/>
      <c r="E44" s="48"/>
      <c r="F44" s="48"/>
      <c r="G44" s="48"/>
      <c r="H44" s="48"/>
      <c r="I44" s="48"/>
      <c r="J44" s="48"/>
      <c r="K44" s="48"/>
      <c r="L44" s="48"/>
      <c r="M44" s="48"/>
    </row>
    <row r="45" spans="1:13" ht="45">
      <c r="A45" s="24" t="s">
        <v>83</v>
      </c>
      <c r="B45" s="46" t="s">
        <v>84</v>
      </c>
      <c r="C45" s="46">
        <v>2020</v>
      </c>
      <c r="D45" s="24"/>
      <c r="E45" s="24"/>
      <c r="F45" s="24"/>
      <c r="G45" s="24"/>
      <c r="H45" s="24"/>
      <c r="I45" s="24"/>
      <c r="J45" s="24"/>
      <c r="K45" s="24"/>
      <c r="L45" s="24"/>
      <c r="M45" s="24"/>
    </row>
    <row r="46" spans="1:13" ht="105">
      <c r="A46" s="24" t="s">
        <v>237</v>
      </c>
      <c r="B46" s="46" t="s">
        <v>85</v>
      </c>
      <c r="C46" s="46">
        <v>2020</v>
      </c>
      <c r="D46" s="24"/>
      <c r="E46" s="24"/>
      <c r="F46" s="24"/>
      <c r="G46" s="24"/>
      <c r="H46" s="24"/>
      <c r="I46" s="24"/>
      <c r="J46" s="24"/>
      <c r="K46" s="24"/>
      <c r="L46" s="24"/>
      <c r="M46" s="24"/>
    </row>
    <row r="47" spans="1:13" ht="135">
      <c r="A47" s="24" t="s">
        <v>86</v>
      </c>
      <c r="B47" s="46" t="s">
        <v>87</v>
      </c>
      <c r="C47" s="46">
        <v>2020</v>
      </c>
      <c r="D47" s="24"/>
      <c r="E47" s="24"/>
      <c r="F47" s="24"/>
      <c r="G47" s="24"/>
      <c r="H47" s="24"/>
      <c r="I47" s="24"/>
      <c r="J47" s="24"/>
      <c r="K47" s="24"/>
      <c r="L47" s="24"/>
      <c r="M47" s="24"/>
    </row>
    <row r="48" spans="1:13" s="49" customFormat="1" ht="16.2">
      <c r="A48" s="47" t="s">
        <v>88</v>
      </c>
      <c r="B48" s="57"/>
      <c r="C48" s="57"/>
      <c r="D48" s="48"/>
      <c r="E48" s="48"/>
      <c r="F48" s="48"/>
      <c r="G48" s="48"/>
      <c r="H48" s="48"/>
      <c r="I48" s="48"/>
      <c r="J48" s="48"/>
      <c r="K48" s="48"/>
      <c r="L48" s="48"/>
      <c r="M48" s="48"/>
    </row>
    <row r="49" spans="1:13" ht="60">
      <c r="A49" s="24" t="s">
        <v>89</v>
      </c>
      <c r="B49" s="46" t="s">
        <v>90</v>
      </c>
      <c r="C49" s="46">
        <v>2020</v>
      </c>
      <c r="D49" s="24"/>
      <c r="E49" s="24"/>
      <c r="F49" s="24"/>
      <c r="G49" s="24"/>
      <c r="H49" s="24"/>
      <c r="I49" s="24"/>
      <c r="J49" s="24"/>
      <c r="K49" s="24"/>
      <c r="L49" s="24"/>
      <c r="M49" s="24"/>
    </row>
    <row r="50" spans="1:13" ht="30">
      <c r="A50" s="24" t="s">
        <v>91</v>
      </c>
      <c r="B50" s="46" t="s">
        <v>92</v>
      </c>
      <c r="C50" s="46">
        <v>2020</v>
      </c>
      <c r="D50" s="24"/>
      <c r="E50" s="24"/>
      <c r="F50" s="24"/>
      <c r="G50" s="24"/>
      <c r="H50" s="24"/>
      <c r="I50" s="24"/>
      <c r="J50" s="24"/>
      <c r="K50" s="24"/>
      <c r="L50" s="24"/>
      <c r="M50" s="24"/>
    </row>
    <row r="51" spans="1:13" ht="157.5" customHeight="1">
      <c r="A51" s="24" t="s">
        <v>259</v>
      </c>
      <c r="B51" s="46" t="s">
        <v>93</v>
      </c>
      <c r="C51" s="46">
        <v>2020</v>
      </c>
      <c r="D51" s="24"/>
      <c r="E51" s="24"/>
      <c r="F51" s="24"/>
      <c r="G51" s="24"/>
      <c r="H51" s="24"/>
      <c r="I51" s="24"/>
      <c r="J51" s="24"/>
      <c r="K51" s="24"/>
      <c r="L51" s="24"/>
      <c r="M51" s="24"/>
    </row>
    <row r="52" spans="1:13" ht="157.5" customHeight="1">
      <c r="A52" s="24" t="s">
        <v>238</v>
      </c>
      <c r="B52" s="46" t="s">
        <v>94</v>
      </c>
      <c r="C52" s="46">
        <v>2020</v>
      </c>
      <c r="D52" s="24"/>
      <c r="E52" s="24"/>
      <c r="F52" s="24"/>
      <c r="G52" s="24"/>
      <c r="H52" s="24"/>
      <c r="I52" s="24"/>
      <c r="J52" s="24"/>
      <c r="K52" s="24"/>
      <c r="L52" s="24"/>
      <c r="M52" s="24"/>
    </row>
    <row r="53" spans="1:13" ht="79.05" customHeight="1">
      <c r="A53" s="24" t="s">
        <v>95</v>
      </c>
      <c r="B53" s="46" t="s">
        <v>96</v>
      </c>
      <c r="C53" s="46">
        <v>2020</v>
      </c>
      <c r="D53" s="24"/>
      <c r="E53" s="24"/>
      <c r="F53" s="24"/>
      <c r="G53" s="24"/>
      <c r="H53" s="24"/>
      <c r="I53" s="24"/>
      <c r="J53" s="24"/>
      <c r="K53" s="24"/>
      <c r="L53" s="24"/>
      <c r="M53" s="24"/>
    </row>
    <row r="54" spans="1:13" ht="30">
      <c r="A54" s="24" t="s">
        <v>97</v>
      </c>
      <c r="B54" s="46" t="s">
        <v>98</v>
      </c>
      <c r="C54" s="46">
        <v>2012</v>
      </c>
      <c r="D54" s="24"/>
      <c r="E54" s="24"/>
      <c r="F54" s="24"/>
      <c r="G54" s="24"/>
      <c r="H54" s="24"/>
      <c r="I54" s="24"/>
      <c r="J54" s="24"/>
      <c r="K54" s="24"/>
      <c r="L54" s="24"/>
      <c r="M54" s="24"/>
    </row>
    <row r="55" spans="1:13" s="49" customFormat="1" ht="16.2">
      <c r="A55" s="47" t="s">
        <v>99</v>
      </c>
      <c r="B55" s="57"/>
      <c r="C55" s="57"/>
      <c r="D55" s="48"/>
      <c r="E55" s="48"/>
      <c r="F55" s="48"/>
      <c r="G55" s="48"/>
      <c r="H55" s="48"/>
      <c r="I55" s="48"/>
      <c r="J55" s="48"/>
      <c r="K55" s="48"/>
      <c r="L55" s="48"/>
      <c r="M55" s="48"/>
    </row>
    <row r="56" spans="1:13" ht="142.5" customHeight="1">
      <c r="A56" s="24" t="s">
        <v>260</v>
      </c>
      <c r="B56" s="46" t="s">
        <v>100</v>
      </c>
      <c r="C56" s="46">
        <v>2020</v>
      </c>
      <c r="D56" s="24"/>
      <c r="E56" s="24"/>
      <c r="F56" s="24"/>
      <c r="G56" s="24"/>
      <c r="H56" s="24"/>
      <c r="I56" s="24"/>
      <c r="J56" s="24"/>
      <c r="K56" s="24"/>
      <c r="L56" s="24"/>
      <c r="M56" s="24"/>
    </row>
    <row r="57" spans="1:13" s="49" customFormat="1" ht="16.2">
      <c r="A57" s="47" t="s">
        <v>101</v>
      </c>
      <c r="B57" s="57"/>
      <c r="C57" s="57"/>
      <c r="D57" s="48"/>
      <c r="E57" s="48"/>
      <c r="F57" s="48"/>
      <c r="G57" s="48"/>
      <c r="H57" s="48"/>
      <c r="I57" s="48"/>
      <c r="J57" s="48"/>
      <c r="K57" s="48"/>
      <c r="L57" s="48"/>
      <c r="M57" s="48"/>
    </row>
    <row r="58" spans="1:13" ht="45">
      <c r="A58" s="24" t="s">
        <v>102</v>
      </c>
      <c r="B58" s="46" t="s">
        <v>103</v>
      </c>
      <c r="C58" s="46">
        <v>2020</v>
      </c>
      <c r="D58" s="24"/>
      <c r="E58" s="24"/>
      <c r="F58" s="24"/>
      <c r="G58" s="24"/>
      <c r="H58" s="24"/>
      <c r="I58" s="24"/>
      <c r="J58" s="24"/>
      <c r="K58" s="24"/>
      <c r="L58" s="24"/>
      <c r="M58" s="24"/>
    </row>
    <row r="59" spans="1:13" s="49" customFormat="1" ht="16.2">
      <c r="A59" s="47" t="s">
        <v>104</v>
      </c>
      <c r="B59" s="57"/>
      <c r="C59" s="57"/>
      <c r="D59" s="48"/>
      <c r="E59" s="48"/>
      <c r="F59" s="48"/>
      <c r="G59" s="48"/>
      <c r="H59" s="48"/>
      <c r="I59" s="48"/>
      <c r="J59" s="48"/>
      <c r="K59" s="48"/>
      <c r="L59" s="48"/>
      <c r="M59" s="48"/>
    </row>
    <row r="60" spans="1:13" s="56" customFormat="1" ht="75">
      <c r="A60" s="54" t="s">
        <v>239</v>
      </c>
      <c r="B60" s="54"/>
      <c r="C60" s="54"/>
      <c r="D60" s="55"/>
      <c r="E60" s="55"/>
      <c r="F60" s="55"/>
      <c r="G60" s="55"/>
      <c r="H60" s="55"/>
      <c r="I60" s="55"/>
      <c r="J60" s="55"/>
      <c r="K60" s="55"/>
      <c r="L60" s="55"/>
      <c r="M60" s="55"/>
    </row>
    <row r="61" spans="1:13" ht="252.45" customHeight="1">
      <c r="A61" s="24" t="s">
        <v>240</v>
      </c>
      <c r="B61" s="46" t="s">
        <v>105</v>
      </c>
      <c r="C61" s="46">
        <v>2020</v>
      </c>
      <c r="D61" s="24"/>
      <c r="E61" s="24"/>
      <c r="F61" s="24"/>
      <c r="G61" s="24"/>
      <c r="H61" s="24"/>
      <c r="I61" s="24"/>
      <c r="J61" s="24"/>
      <c r="K61" s="24"/>
      <c r="L61" s="24"/>
      <c r="M61" s="24"/>
    </row>
    <row r="62" spans="1:13" ht="189" customHeight="1">
      <c r="A62" s="24" t="s">
        <v>241</v>
      </c>
      <c r="B62" s="46" t="s">
        <v>106</v>
      </c>
      <c r="C62" s="46">
        <v>2020</v>
      </c>
      <c r="D62" s="24"/>
      <c r="E62" s="24"/>
      <c r="F62" s="24"/>
      <c r="G62" s="24"/>
      <c r="H62" s="24"/>
      <c r="I62" s="24"/>
      <c r="J62" s="24"/>
      <c r="K62" s="24"/>
      <c r="L62" s="24"/>
      <c r="M62" s="24"/>
    </row>
    <row r="63" spans="1:13" s="49" customFormat="1" ht="16.2">
      <c r="A63" s="47" t="s">
        <v>107</v>
      </c>
      <c r="B63" s="57"/>
      <c r="C63" s="57"/>
      <c r="D63" s="48"/>
      <c r="E63" s="48"/>
      <c r="F63" s="48"/>
      <c r="G63" s="48"/>
      <c r="H63" s="48"/>
      <c r="I63" s="48"/>
      <c r="J63" s="48"/>
      <c r="K63" s="48"/>
      <c r="L63" s="48"/>
      <c r="M63" s="48"/>
    </row>
    <row r="64" spans="1:13" s="56" customFormat="1" ht="45">
      <c r="A64" s="54" t="s">
        <v>242</v>
      </c>
      <c r="B64" s="54"/>
      <c r="C64" s="54"/>
      <c r="D64" s="55"/>
      <c r="E64" s="55"/>
      <c r="F64" s="55"/>
      <c r="G64" s="55"/>
      <c r="H64" s="55"/>
      <c r="I64" s="55"/>
      <c r="J64" s="55"/>
      <c r="K64" s="55"/>
      <c r="L64" s="55"/>
      <c r="M64" s="55"/>
    </row>
    <row r="65" spans="1:13" ht="75">
      <c r="A65" s="24" t="s">
        <v>108</v>
      </c>
      <c r="B65" s="46" t="s">
        <v>109</v>
      </c>
      <c r="C65" s="46">
        <v>2020</v>
      </c>
      <c r="D65" s="24"/>
      <c r="E65" s="24"/>
      <c r="F65" s="24"/>
      <c r="G65" s="24"/>
      <c r="H65" s="24"/>
      <c r="I65" s="24"/>
      <c r="J65" s="24"/>
      <c r="K65" s="24"/>
      <c r="L65" s="24"/>
      <c r="M65" s="24"/>
    </row>
    <row r="66" spans="1:13" ht="60">
      <c r="A66" s="24" t="s">
        <v>110</v>
      </c>
      <c r="B66" s="46" t="s">
        <v>111</v>
      </c>
      <c r="C66" s="46">
        <v>2020</v>
      </c>
      <c r="D66" s="24"/>
      <c r="E66" s="24"/>
      <c r="F66" s="24"/>
      <c r="G66" s="24"/>
      <c r="H66" s="24"/>
      <c r="I66" s="24"/>
      <c r="J66" s="24"/>
      <c r="K66" s="24"/>
      <c r="L66" s="24"/>
      <c r="M66" s="24"/>
    </row>
    <row r="67" spans="1:13" ht="30">
      <c r="A67" s="24" t="s">
        <v>112</v>
      </c>
      <c r="B67" s="46" t="s">
        <v>113</v>
      </c>
      <c r="C67" s="46">
        <v>2020</v>
      </c>
      <c r="D67" s="24"/>
      <c r="E67" s="24"/>
      <c r="F67" s="24"/>
      <c r="G67" s="24"/>
      <c r="H67" s="24"/>
      <c r="I67" s="24"/>
      <c r="J67" s="24"/>
      <c r="K67" s="24"/>
      <c r="L67" s="24"/>
      <c r="M67" s="24"/>
    </row>
    <row r="68" spans="1:13" ht="53.55" customHeight="1">
      <c r="A68" s="24" t="s">
        <v>114</v>
      </c>
      <c r="B68" s="46" t="s">
        <v>115</v>
      </c>
      <c r="C68" s="46">
        <v>2020</v>
      </c>
      <c r="D68" s="24"/>
      <c r="E68" s="24"/>
      <c r="F68" s="24"/>
      <c r="G68" s="24"/>
      <c r="H68" s="24"/>
      <c r="I68" s="24"/>
      <c r="J68" s="24"/>
      <c r="K68" s="24"/>
      <c r="L68" s="24"/>
      <c r="M68" s="24"/>
    </row>
    <row r="69" spans="1:13" ht="45">
      <c r="A69" s="24" t="s">
        <v>116</v>
      </c>
      <c r="B69" s="46" t="s">
        <v>117</v>
      </c>
      <c r="C69" s="46">
        <v>2020</v>
      </c>
      <c r="D69" s="24"/>
      <c r="E69" s="24"/>
      <c r="F69" s="24"/>
      <c r="G69" s="24"/>
      <c r="H69" s="24"/>
      <c r="I69" s="24"/>
      <c r="J69" s="24"/>
      <c r="K69" s="24"/>
      <c r="L69" s="24"/>
      <c r="M69" s="24"/>
    </row>
    <row r="70" spans="1:13" s="49" customFormat="1" ht="16.2">
      <c r="A70" s="47" t="s">
        <v>118</v>
      </c>
      <c r="B70" s="47"/>
      <c r="C70" s="47"/>
      <c r="D70" s="48"/>
      <c r="E70" s="50"/>
      <c r="F70" s="50"/>
      <c r="G70" s="50"/>
      <c r="H70" s="50"/>
      <c r="I70" s="50"/>
      <c r="J70" s="50"/>
      <c r="K70" s="50"/>
      <c r="L70" s="50"/>
      <c r="M70" s="50"/>
    </row>
    <row r="71" spans="1:13" ht="60">
      <c r="A71" s="24" t="s">
        <v>119</v>
      </c>
      <c r="B71" s="46" t="s">
        <v>120</v>
      </c>
      <c r="C71" s="46">
        <v>2020</v>
      </c>
      <c r="D71" s="24"/>
      <c r="E71" s="24"/>
      <c r="F71" s="24"/>
      <c r="G71" s="24"/>
      <c r="H71" s="24"/>
      <c r="I71" s="24"/>
      <c r="J71" s="24"/>
      <c r="K71" s="24"/>
      <c r="L71" s="24"/>
      <c r="M71" s="24"/>
    </row>
    <row r="72" spans="1:13" s="49" customFormat="1" ht="16.2">
      <c r="A72" s="47" t="s">
        <v>121</v>
      </c>
      <c r="B72" s="47"/>
      <c r="C72" s="47"/>
      <c r="D72" s="48"/>
      <c r="E72" s="50"/>
      <c r="F72" s="50"/>
      <c r="G72" s="50"/>
      <c r="H72" s="50"/>
      <c r="I72" s="50"/>
      <c r="J72" s="50"/>
      <c r="K72" s="50"/>
      <c r="L72" s="50"/>
      <c r="M72" s="50"/>
    </row>
    <row r="73" spans="1:13" ht="75">
      <c r="A73" s="24" t="s">
        <v>243</v>
      </c>
      <c r="B73" s="46" t="s">
        <v>122</v>
      </c>
      <c r="C73" s="46">
        <v>2020</v>
      </c>
      <c r="D73" s="24"/>
      <c r="E73" s="24"/>
      <c r="F73" s="24"/>
      <c r="G73" s="24"/>
      <c r="H73" s="24"/>
      <c r="I73" s="24"/>
      <c r="J73" s="24"/>
      <c r="K73" s="24"/>
      <c r="L73" s="24"/>
      <c r="M73" s="24"/>
    </row>
    <row r="74" spans="1:13" s="49" customFormat="1" ht="16.2">
      <c r="A74" s="47" t="s">
        <v>123</v>
      </c>
      <c r="B74" s="47"/>
      <c r="C74" s="47"/>
      <c r="D74" s="48"/>
      <c r="E74" s="50"/>
      <c r="F74" s="50"/>
      <c r="G74" s="50"/>
      <c r="H74" s="50"/>
      <c r="I74" s="50"/>
      <c r="J74" s="50"/>
      <c r="K74" s="50"/>
      <c r="L74" s="50"/>
      <c r="M74" s="50"/>
    </row>
    <row r="75" spans="1:13" ht="105">
      <c r="A75" s="24" t="s">
        <v>263</v>
      </c>
      <c r="B75" s="46"/>
      <c r="C75" s="46"/>
      <c r="D75" s="24"/>
      <c r="E75" s="24"/>
      <c r="F75" s="24"/>
      <c r="G75" s="24"/>
      <c r="H75" s="24"/>
      <c r="I75" s="24"/>
      <c r="J75" s="24"/>
      <c r="K75" s="24"/>
      <c r="L75" s="24"/>
      <c r="M75" s="24"/>
    </row>
    <row r="76" spans="1:13" s="49" customFormat="1">
      <c r="A76" s="51" t="s">
        <v>124</v>
      </c>
      <c r="B76" s="58"/>
      <c r="C76" s="58"/>
      <c r="D76" s="52"/>
      <c r="E76" s="52"/>
      <c r="F76" s="52"/>
      <c r="G76" s="52"/>
      <c r="H76" s="53"/>
      <c r="I76" s="53"/>
      <c r="J76" s="53"/>
      <c r="K76" s="53"/>
      <c r="L76" s="53"/>
      <c r="M76" s="53"/>
    </row>
    <row r="77" spans="1:13" ht="105">
      <c r="A77" s="24" t="s">
        <v>125</v>
      </c>
      <c r="B77" s="46" t="s">
        <v>126</v>
      </c>
      <c r="C77" s="46">
        <v>2020</v>
      </c>
      <c r="D77" s="24"/>
      <c r="E77" s="24"/>
      <c r="F77" s="24"/>
      <c r="G77" s="24"/>
      <c r="H77" s="24"/>
      <c r="I77" s="24"/>
      <c r="J77" s="24"/>
      <c r="K77" s="24"/>
      <c r="L77" s="24"/>
      <c r="M77" s="24"/>
    </row>
    <row r="78" spans="1:13" ht="165">
      <c r="A78" s="24" t="s">
        <v>127</v>
      </c>
      <c r="B78" s="46" t="s">
        <v>128</v>
      </c>
      <c r="C78" s="46">
        <v>2020</v>
      </c>
      <c r="D78" s="24"/>
      <c r="E78" s="24"/>
      <c r="F78" s="24"/>
      <c r="G78" s="24"/>
      <c r="H78" s="24"/>
      <c r="I78" s="24"/>
      <c r="J78" s="24"/>
      <c r="K78" s="24"/>
      <c r="L78" s="24"/>
      <c r="M78" s="24"/>
    </row>
    <row r="79" spans="1:13" ht="90">
      <c r="A79" s="24" t="s">
        <v>129</v>
      </c>
      <c r="B79" s="46" t="s">
        <v>130</v>
      </c>
      <c r="C79" s="46">
        <v>2020</v>
      </c>
      <c r="D79" s="24"/>
      <c r="E79" s="24"/>
      <c r="F79" s="24"/>
      <c r="G79" s="24"/>
      <c r="H79" s="24"/>
      <c r="I79" s="24"/>
      <c r="J79" s="24"/>
      <c r="K79" s="24"/>
      <c r="L79" s="24"/>
      <c r="M79" s="24"/>
    </row>
    <row r="80" spans="1:13" ht="45">
      <c r="A80" s="24" t="s">
        <v>131</v>
      </c>
      <c r="B80" s="46" t="s">
        <v>132</v>
      </c>
      <c r="C80" s="46">
        <v>2020</v>
      </c>
      <c r="D80" s="24"/>
      <c r="E80" s="24"/>
      <c r="F80" s="24"/>
      <c r="G80" s="24"/>
      <c r="H80" s="24"/>
      <c r="I80" s="24"/>
      <c r="J80" s="24"/>
      <c r="K80" s="24"/>
      <c r="L80" s="24"/>
      <c r="M80" s="24"/>
    </row>
    <row r="81" spans="1:13" ht="30">
      <c r="A81" s="24" t="s">
        <v>133</v>
      </c>
      <c r="B81" s="46" t="s">
        <v>134</v>
      </c>
      <c r="C81" s="46">
        <v>2020</v>
      </c>
      <c r="D81" s="24"/>
      <c r="E81" s="24"/>
      <c r="F81" s="24"/>
      <c r="G81" s="24"/>
      <c r="H81" s="24"/>
      <c r="I81" s="24"/>
      <c r="J81" s="24"/>
      <c r="K81" s="24"/>
      <c r="L81" s="24"/>
      <c r="M81" s="24"/>
    </row>
    <row r="82" spans="1:13" ht="60">
      <c r="A82" s="24" t="s">
        <v>135</v>
      </c>
      <c r="B82" s="46" t="s">
        <v>136</v>
      </c>
      <c r="C82" s="46">
        <v>2020</v>
      </c>
      <c r="D82" s="24"/>
      <c r="E82" s="24"/>
      <c r="F82" s="24"/>
      <c r="G82" s="24"/>
      <c r="H82" s="24"/>
      <c r="I82" s="24"/>
      <c r="J82" s="24"/>
      <c r="K82" s="24"/>
      <c r="L82" s="24"/>
      <c r="M82" s="24"/>
    </row>
    <row r="83" spans="1:13" ht="30">
      <c r="A83" s="24" t="s">
        <v>137</v>
      </c>
      <c r="B83" s="46" t="s">
        <v>138</v>
      </c>
      <c r="C83" s="46">
        <v>2020</v>
      </c>
      <c r="D83" s="24"/>
      <c r="E83" s="24"/>
      <c r="F83" s="24"/>
      <c r="G83" s="24"/>
      <c r="H83" s="24"/>
      <c r="I83" s="24"/>
      <c r="J83" s="24"/>
      <c r="K83" s="24"/>
      <c r="L83" s="24"/>
      <c r="M83" s="24"/>
    </row>
    <row r="84" spans="1:13" ht="135.6">
      <c r="A84" s="24" t="s">
        <v>244</v>
      </c>
      <c r="B84" s="46" t="s">
        <v>139</v>
      </c>
      <c r="C84" s="46">
        <v>2020</v>
      </c>
      <c r="D84" s="24"/>
      <c r="E84" s="24"/>
      <c r="F84" s="24"/>
      <c r="G84" s="24"/>
      <c r="H84" s="24"/>
      <c r="I84" s="24"/>
      <c r="J84" s="24"/>
      <c r="K84" s="24"/>
      <c r="L84" s="24"/>
      <c r="M84" s="24"/>
    </row>
    <row r="85" spans="1:13" ht="60">
      <c r="A85" s="24" t="s">
        <v>140</v>
      </c>
      <c r="B85" s="46" t="s">
        <v>141</v>
      </c>
      <c r="C85" s="46">
        <v>2020</v>
      </c>
      <c r="D85" s="24"/>
      <c r="E85" s="24"/>
      <c r="F85" s="24"/>
      <c r="G85" s="24"/>
      <c r="H85" s="24"/>
      <c r="I85" s="24"/>
      <c r="J85" s="24"/>
      <c r="K85" s="24"/>
      <c r="L85" s="24"/>
      <c r="M85" s="24"/>
    </row>
    <row r="86" spans="1:13" ht="30">
      <c r="A86" s="24" t="s">
        <v>142</v>
      </c>
      <c r="B86" s="46" t="s">
        <v>143</v>
      </c>
      <c r="C86" s="46">
        <v>2020</v>
      </c>
      <c r="D86" s="24"/>
      <c r="E86" s="24"/>
      <c r="F86" s="24"/>
      <c r="G86" s="24"/>
      <c r="H86" s="24"/>
      <c r="I86" s="24"/>
      <c r="J86" s="24"/>
      <c r="K86" s="24"/>
      <c r="L86" s="24"/>
      <c r="M86" s="24"/>
    </row>
    <row r="87" spans="1:13" ht="75">
      <c r="A87" s="24" t="s">
        <v>245</v>
      </c>
      <c r="B87" s="46" t="s">
        <v>144</v>
      </c>
      <c r="C87" s="46">
        <v>2020</v>
      </c>
      <c r="D87" s="24"/>
      <c r="E87" s="24"/>
      <c r="F87" s="24"/>
      <c r="G87" s="24"/>
      <c r="H87" s="24"/>
      <c r="I87" s="24"/>
      <c r="J87" s="24"/>
      <c r="K87" s="24"/>
      <c r="L87" s="24"/>
      <c r="M87" s="24"/>
    </row>
    <row r="88" spans="1:13" ht="45">
      <c r="A88" s="24" t="s">
        <v>145</v>
      </c>
      <c r="B88" s="46" t="s">
        <v>146</v>
      </c>
      <c r="C88" s="46">
        <v>2020</v>
      </c>
      <c r="D88" s="24"/>
      <c r="E88" s="24"/>
      <c r="F88" s="24"/>
      <c r="G88" s="24"/>
      <c r="H88" s="24"/>
      <c r="I88" s="24"/>
      <c r="J88" s="24"/>
      <c r="K88" s="24"/>
      <c r="L88" s="24"/>
      <c r="M88" s="24"/>
    </row>
    <row r="89" spans="1:13">
      <c r="A89" s="23" t="s">
        <v>147</v>
      </c>
      <c r="B89" s="44"/>
      <c r="C89" s="44"/>
      <c r="D89" s="23"/>
      <c r="E89" s="23"/>
      <c r="F89" s="23"/>
      <c r="G89" s="23"/>
      <c r="H89" s="23"/>
      <c r="I89" s="23"/>
      <c r="J89" s="23"/>
      <c r="K89" s="23"/>
      <c r="L89" s="23"/>
      <c r="M89" s="23"/>
    </row>
    <row r="90" spans="1:13" ht="236.55" customHeight="1">
      <c r="A90" s="24" t="s">
        <v>148</v>
      </c>
      <c r="B90" s="46" t="s">
        <v>149</v>
      </c>
      <c r="C90" s="46">
        <v>2012</v>
      </c>
      <c r="D90" s="24"/>
      <c r="E90" s="24"/>
      <c r="F90" s="24"/>
      <c r="G90" s="24"/>
      <c r="H90" s="24"/>
      <c r="I90" s="24"/>
      <c r="J90" s="24"/>
      <c r="K90" s="24"/>
      <c r="L90" s="24"/>
      <c r="M90" s="24"/>
    </row>
    <row r="91" spans="1:13" ht="51" customHeight="1">
      <c r="A91" s="24" t="s">
        <v>150</v>
      </c>
      <c r="B91" s="46" t="s">
        <v>151</v>
      </c>
      <c r="C91" s="46">
        <v>2012</v>
      </c>
      <c r="D91" s="24"/>
      <c r="E91" s="24"/>
      <c r="F91" s="24"/>
      <c r="G91" s="24"/>
      <c r="H91" s="24"/>
      <c r="I91" s="24"/>
      <c r="J91" s="24"/>
      <c r="K91" s="24"/>
      <c r="L91" s="24"/>
      <c r="M91" s="24"/>
    </row>
    <row r="92" spans="1:13" ht="90">
      <c r="A92" s="24" t="s">
        <v>152</v>
      </c>
      <c r="B92" s="46" t="s">
        <v>153</v>
      </c>
      <c r="C92" s="46" t="s">
        <v>37</v>
      </c>
      <c r="D92" s="24"/>
      <c r="E92" s="24"/>
      <c r="F92" s="24"/>
      <c r="G92" s="24"/>
      <c r="H92" s="24"/>
      <c r="I92" s="24"/>
      <c r="J92" s="24"/>
      <c r="K92" s="24"/>
      <c r="L92" s="24"/>
      <c r="M92" s="24"/>
    </row>
    <row r="93" spans="1:13">
      <c r="A93" s="23" t="s">
        <v>154</v>
      </c>
      <c r="B93" s="44"/>
      <c r="C93" s="44"/>
      <c r="D93" s="23"/>
      <c r="E93" s="23"/>
      <c r="F93" s="23"/>
      <c r="G93" s="23"/>
      <c r="H93" s="23"/>
      <c r="I93" s="23"/>
      <c r="J93" s="23"/>
      <c r="K93" s="23"/>
      <c r="L93" s="23"/>
      <c r="M93" s="23"/>
    </row>
    <row r="94" spans="1:13" s="49" customFormat="1" ht="16.2">
      <c r="A94" s="47" t="s">
        <v>155</v>
      </c>
      <c r="B94" s="57"/>
      <c r="C94" s="57"/>
      <c r="D94" s="48"/>
      <c r="E94" s="48"/>
      <c r="F94" s="48"/>
      <c r="G94" s="48"/>
      <c r="H94" s="48"/>
      <c r="I94" s="48"/>
      <c r="J94" s="48"/>
      <c r="K94" s="48"/>
      <c r="L94" s="48"/>
      <c r="M94" s="48"/>
    </row>
    <row r="95" spans="1:13" ht="136.80000000000001">
      <c r="A95" s="24" t="s">
        <v>246</v>
      </c>
      <c r="B95" s="46" t="s">
        <v>156</v>
      </c>
      <c r="C95" s="46">
        <v>2012</v>
      </c>
      <c r="D95" s="24"/>
      <c r="E95" s="24"/>
      <c r="F95" s="24"/>
      <c r="G95" s="24"/>
      <c r="H95" s="24"/>
      <c r="I95" s="24"/>
      <c r="J95" s="24"/>
      <c r="K95" s="24"/>
      <c r="L95" s="24"/>
      <c r="M95" s="24"/>
    </row>
    <row r="96" spans="1:13" s="49" customFormat="1" ht="16.2">
      <c r="A96" s="47" t="s">
        <v>157</v>
      </c>
      <c r="B96" s="57"/>
      <c r="C96" s="57"/>
      <c r="D96" s="48"/>
      <c r="E96" s="48"/>
      <c r="F96" s="48"/>
      <c r="G96" s="48"/>
      <c r="H96" s="48"/>
      <c r="I96" s="48"/>
      <c r="J96" s="48"/>
      <c r="K96" s="48"/>
      <c r="L96" s="48"/>
      <c r="M96" s="48"/>
    </row>
    <row r="97" spans="1:13" ht="45">
      <c r="A97" s="24" t="s">
        <v>158</v>
      </c>
      <c r="B97" s="46" t="s">
        <v>159</v>
      </c>
      <c r="C97" s="46">
        <v>2012</v>
      </c>
      <c r="D97" s="24"/>
      <c r="E97" s="24"/>
      <c r="F97" s="24"/>
      <c r="G97" s="24"/>
      <c r="H97" s="24"/>
      <c r="I97" s="24"/>
      <c r="J97" s="24"/>
      <c r="K97" s="24"/>
      <c r="L97" s="24"/>
      <c r="M97" s="24"/>
    </row>
    <row r="98" spans="1:13" ht="120">
      <c r="A98" s="24" t="s">
        <v>247</v>
      </c>
      <c r="B98" s="46" t="s">
        <v>160</v>
      </c>
      <c r="C98" s="46">
        <v>2015</v>
      </c>
      <c r="D98" s="24"/>
      <c r="E98" s="24"/>
      <c r="F98" s="24"/>
      <c r="G98" s="24"/>
      <c r="H98" s="24"/>
      <c r="I98" s="24"/>
      <c r="J98" s="24"/>
      <c r="K98" s="24"/>
      <c r="L98" s="24"/>
      <c r="M98" s="24"/>
    </row>
    <row r="99" spans="1:13">
      <c r="A99" s="23" t="s">
        <v>161</v>
      </c>
      <c r="B99" s="44"/>
      <c r="C99" s="44"/>
      <c r="D99" s="23"/>
      <c r="E99" s="23"/>
      <c r="F99" s="23"/>
      <c r="G99" s="23"/>
      <c r="H99" s="23"/>
      <c r="I99" s="23"/>
      <c r="J99" s="23"/>
      <c r="K99" s="23"/>
      <c r="L99" s="23"/>
      <c r="M99" s="23"/>
    </row>
    <row r="100" spans="1:13" s="49" customFormat="1" ht="16.2">
      <c r="A100" s="47" t="s">
        <v>162</v>
      </c>
      <c r="B100" s="57"/>
      <c r="C100" s="57"/>
      <c r="D100" s="48"/>
      <c r="E100" s="48"/>
      <c r="F100" s="48"/>
      <c r="G100" s="48"/>
      <c r="H100" s="48"/>
      <c r="I100" s="48"/>
      <c r="J100" s="48"/>
      <c r="K100" s="48"/>
      <c r="L100" s="48"/>
      <c r="M100" s="48"/>
    </row>
    <row r="101" spans="1:13" ht="75.599999999999994">
      <c r="A101" s="24" t="s">
        <v>248</v>
      </c>
      <c r="B101" s="46" t="s">
        <v>163</v>
      </c>
      <c r="C101" s="46">
        <v>2020</v>
      </c>
      <c r="D101" s="24"/>
      <c r="E101" s="24"/>
      <c r="F101" s="24"/>
      <c r="G101" s="24"/>
      <c r="H101" s="24"/>
      <c r="I101" s="24"/>
      <c r="J101" s="24"/>
      <c r="K101" s="24"/>
      <c r="L101" s="24"/>
      <c r="M101" s="24"/>
    </row>
    <row r="102" spans="1:13" ht="60">
      <c r="A102" s="24" t="s">
        <v>164</v>
      </c>
      <c r="B102" s="46" t="s">
        <v>165</v>
      </c>
      <c r="C102" s="46">
        <v>2020</v>
      </c>
      <c r="D102" s="24"/>
      <c r="E102" s="24"/>
      <c r="F102" s="24"/>
      <c r="G102" s="24"/>
      <c r="H102" s="24"/>
      <c r="I102" s="24"/>
      <c r="J102" s="24"/>
      <c r="K102" s="24"/>
      <c r="L102" s="24"/>
      <c r="M102" s="24"/>
    </row>
    <row r="103" spans="1:13" ht="45">
      <c r="A103" s="24" t="s">
        <v>166</v>
      </c>
      <c r="B103" s="46" t="s">
        <v>167</v>
      </c>
      <c r="C103" s="46">
        <v>2020</v>
      </c>
      <c r="D103" s="24"/>
      <c r="E103" s="24"/>
      <c r="F103" s="24"/>
      <c r="G103" s="24"/>
      <c r="H103" s="24"/>
      <c r="I103" s="24"/>
      <c r="J103" s="24"/>
      <c r="K103" s="24"/>
      <c r="L103" s="24"/>
      <c r="M103" s="24"/>
    </row>
    <row r="104" spans="1:13" ht="45">
      <c r="A104" s="24" t="s">
        <v>168</v>
      </c>
      <c r="B104" s="46" t="s">
        <v>169</v>
      </c>
      <c r="C104" s="46">
        <v>2020</v>
      </c>
      <c r="D104" s="24"/>
      <c r="E104" s="24"/>
      <c r="F104" s="24"/>
      <c r="G104" s="24"/>
      <c r="H104" s="24"/>
      <c r="I104" s="24"/>
      <c r="J104" s="24"/>
      <c r="K104" s="24"/>
      <c r="L104" s="24"/>
      <c r="M104" s="24"/>
    </row>
    <row r="105" spans="1:13" s="49" customFormat="1" ht="16.2">
      <c r="A105" s="47" t="s">
        <v>170</v>
      </c>
      <c r="B105" s="57"/>
      <c r="C105" s="57"/>
      <c r="D105" s="48"/>
      <c r="E105" s="48"/>
      <c r="F105" s="48"/>
      <c r="G105" s="48"/>
      <c r="H105" s="48"/>
      <c r="I105" s="48"/>
      <c r="J105" s="48"/>
      <c r="K105" s="48"/>
      <c r="L105" s="48"/>
      <c r="M105" s="48"/>
    </row>
    <row r="106" spans="1:13" ht="60">
      <c r="A106" s="24" t="s">
        <v>171</v>
      </c>
      <c r="B106" s="46" t="s">
        <v>172</v>
      </c>
      <c r="C106" s="46">
        <v>2015</v>
      </c>
      <c r="D106" s="24"/>
      <c r="E106" s="24"/>
      <c r="F106" s="24"/>
      <c r="G106" s="24"/>
      <c r="H106" s="24"/>
      <c r="I106" s="24"/>
      <c r="J106" s="24"/>
      <c r="K106" s="24"/>
      <c r="L106" s="24"/>
      <c r="M106" s="24"/>
    </row>
    <row r="107" spans="1:13" ht="45">
      <c r="A107" s="24" t="s">
        <v>173</v>
      </c>
      <c r="B107" s="46" t="s">
        <v>174</v>
      </c>
      <c r="C107" s="46">
        <v>2012</v>
      </c>
      <c r="D107" s="24"/>
      <c r="E107" s="24"/>
      <c r="F107" s="24"/>
      <c r="G107" s="24"/>
      <c r="H107" s="24"/>
      <c r="I107" s="24"/>
      <c r="J107" s="24"/>
      <c r="K107" s="24"/>
      <c r="L107" s="24"/>
      <c r="M107" s="24"/>
    </row>
    <row r="108" spans="1:13" s="49" customFormat="1" ht="16.2">
      <c r="A108" s="47" t="s">
        <v>175</v>
      </c>
      <c r="B108" s="57"/>
      <c r="C108" s="57"/>
      <c r="D108" s="48"/>
      <c r="E108" s="48"/>
      <c r="F108" s="48"/>
      <c r="G108" s="48"/>
      <c r="H108" s="48"/>
      <c r="I108" s="48"/>
      <c r="J108" s="48"/>
      <c r="K108" s="48"/>
      <c r="L108" s="48"/>
      <c r="M108" s="48"/>
    </row>
    <row r="109" spans="1:13" s="56" customFormat="1" ht="30">
      <c r="A109" s="54" t="s">
        <v>176</v>
      </c>
      <c r="B109" s="54"/>
      <c r="C109" s="54"/>
      <c r="D109" s="55"/>
      <c r="E109" s="55"/>
      <c r="F109" s="55"/>
      <c r="G109" s="55"/>
      <c r="H109" s="55"/>
      <c r="I109" s="55"/>
      <c r="J109" s="55"/>
      <c r="K109" s="55"/>
      <c r="L109" s="55"/>
      <c r="M109" s="55"/>
    </row>
    <row r="110" spans="1:13">
      <c r="A110" s="23" t="s">
        <v>177</v>
      </c>
      <c r="B110" s="44"/>
      <c r="C110" s="44"/>
      <c r="D110" s="23"/>
      <c r="E110" s="23"/>
      <c r="F110" s="23"/>
      <c r="G110" s="23"/>
      <c r="H110" s="23"/>
      <c r="I110" s="23"/>
      <c r="J110" s="23"/>
      <c r="K110" s="23"/>
      <c r="L110" s="23"/>
      <c r="M110" s="23"/>
    </row>
    <row r="111" spans="1:13" ht="60">
      <c r="A111" s="24" t="s">
        <v>178</v>
      </c>
      <c r="B111" s="46" t="s">
        <v>179</v>
      </c>
      <c r="C111" s="46">
        <v>2020</v>
      </c>
      <c r="D111" s="24"/>
      <c r="E111" s="24"/>
      <c r="F111" s="24"/>
      <c r="G111" s="24"/>
      <c r="H111" s="24"/>
      <c r="I111" s="24"/>
      <c r="J111" s="24"/>
      <c r="K111" s="24"/>
      <c r="L111" s="24"/>
      <c r="M111" s="24"/>
    </row>
    <row r="112" spans="1:13" ht="45">
      <c r="A112" s="24" t="s">
        <v>180</v>
      </c>
      <c r="B112" s="46" t="s">
        <v>181</v>
      </c>
      <c r="C112" s="46">
        <v>2020</v>
      </c>
      <c r="D112" s="24"/>
      <c r="E112" s="24"/>
      <c r="F112" s="24"/>
      <c r="G112" s="24"/>
      <c r="H112" s="24"/>
      <c r="I112" s="24"/>
      <c r="J112" s="24"/>
      <c r="K112" s="24"/>
      <c r="L112" s="24"/>
      <c r="M112" s="24"/>
    </row>
    <row r="113" spans="1:13" s="49" customFormat="1">
      <c r="A113" s="51" t="s">
        <v>182</v>
      </c>
      <c r="B113" s="58"/>
      <c r="C113" s="58"/>
      <c r="D113" s="52"/>
      <c r="E113" s="52"/>
      <c r="F113" s="52"/>
      <c r="G113" s="52"/>
      <c r="H113" s="53"/>
      <c r="I113" s="53"/>
      <c r="J113" s="53"/>
      <c r="K113" s="53"/>
      <c r="L113" s="53"/>
      <c r="M113" s="53"/>
    </row>
    <row r="114" spans="1:13" ht="30">
      <c r="A114" s="24" t="s">
        <v>183</v>
      </c>
      <c r="B114" s="46" t="s">
        <v>184</v>
      </c>
      <c r="C114" s="46" t="s">
        <v>37</v>
      </c>
      <c r="D114" s="24"/>
      <c r="E114" s="24"/>
      <c r="F114" s="24"/>
      <c r="G114" s="24"/>
      <c r="H114" s="24"/>
      <c r="I114" s="24"/>
      <c r="J114" s="24"/>
      <c r="K114" s="24"/>
      <c r="L114" s="24"/>
      <c r="M114" s="24"/>
    </row>
    <row r="115" spans="1:13" ht="30">
      <c r="A115" s="24" t="s">
        <v>185</v>
      </c>
      <c r="B115" s="46" t="s">
        <v>186</v>
      </c>
      <c r="C115" s="46">
        <v>2012</v>
      </c>
      <c r="D115" s="24"/>
      <c r="E115" s="24"/>
      <c r="F115" s="24"/>
      <c r="G115" s="24"/>
      <c r="H115" s="24"/>
      <c r="I115" s="24"/>
      <c r="J115" s="24"/>
      <c r="K115" s="24"/>
      <c r="L115" s="24"/>
      <c r="M115" s="24"/>
    </row>
    <row r="116" spans="1:13" ht="60">
      <c r="A116" s="24" t="s">
        <v>187</v>
      </c>
      <c r="B116" s="46" t="s">
        <v>188</v>
      </c>
      <c r="C116" s="46" t="s">
        <v>37</v>
      </c>
      <c r="D116" s="24"/>
      <c r="E116" s="24"/>
      <c r="F116" s="24"/>
      <c r="G116" s="24"/>
      <c r="H116" s="24"/>
      <c r="I116" s="24"/>
      <c r="J116" s="24"/>
      <c r="K116" s="24"/>
      <c r="L116" s="24"/>
      <c r="M116" s="24"/>
    </row>
    <row r="117" spans="1:13" ht="75">
      <c r="A117" s="24" t="s">
        <v>189</v>
      </c>
      <c r="B117" s="46" t="s">
        <v>190</v>
      </c>
      <c r="C117" s="46" t="s">
        <v>37</v>
      </c>
      <c r="D117" s="24"/>
      <c r="E117" s="24"/>
      <c r="F117" s="24"/>
      <c r="G117" s="24"/>
      <c r="H117" s="24"/>
      <c r="I117" s="24"/>
      <c r="J117" s="24"/>
      <c r="K117" s="24"/>
      <c r="L117" s="24"/>
      <c r="M117" s="24"/>
    </row>
    <row r="118" spans="1:13" ht="30">
      <c r="A118" s="24" t="s">
        <v>191</v>
      </c>
      <c r="B118" s="46" t="s">
        <v>192</v>
      </c>
      <c r="C118" s="46">
        <v>2012</v>
      </c>
      <c r="D118" s="24"/>
      <c r="E118" s="24"/>
      <c r="F118" s="24"/>
      <c r="G118" s="24"/>
      <c r="H118" s="24"/>
      <c r="I118" s="24"/>
      <c r="J118" s="24"/>
      <c r="K118" s="24"/>
      <c r="L118" s="24"/>
      <c r="M118" s="24"/>
    </row>
  </sheetData>
  <autoFilter ref="A2:M118" xr:uid="{00000000-0001-0000-0100-000000000000}"/>
  <phoneticPr fontId="26" type="noConversion"/>
  <conditionalFormatting sqref="E6:L7">
    <cfRule type="expression" dxfId="52" priority="117" stopIfTrue="1">
      <formula>$D6="No"</formula>
    </cfRule>
    <cfRule type="expression" dxfId="51" priority="118">
      <formula>$D6="No"</formula>
    </cfRule>
  </conditionalFormatting>
  <conditionalFormatting sqref="E9:L13">
    <cfRule type="expression" dxfId="50" priority="107" stopIfTrue="1">
      <formula>$D9="No"</formula>
    </cfRule>
    <cfRule type="expression" dxfId="49" priority="108">
      <formula>$D9="No"</formula>
    </cfRule>
  </conditionalFormatting>
  <conditionalFormatting sqref="E15:L18">
    <cfRule type="expression" dxfId="48" priority="99" stopIfTrue="1">
      <formula>$D15="No"</formula>
    </cfRule>
    <cfRule type="expression" dxfId="47" priority="100">
      <formula>$D15="No"</formula>
    </cfRule>
  </conditionalFormatting>
  <conditionalFormatting sqref="E20:L22">
    <cfRule type="expression" dxfId="46" priority="94">
      <formula>$D20="No"</formula>
    </cfRule>
    <cfRule type="expression" dxfId="45" priority="93" stopIfTrue="1">
      <formula>$D20="No"</formula>
    </cfRule>
  </conditionalFormatting>
  <conditionalFormatting sqref="E24:L24">
    <cfRule type="expression" dxfId="44" priority="91" stopIfTrue="1">
      <formula>$D24="No"</formula>
    </cfRule>
    <cfRule type="expression" dxfId="43" priority="92">
      <formula>$D24="No"</formula>
    </cfRule>
  </conditionalFormatting>
  <conditionalFormatting sqref="E26:L27">
    <cfRule type="expression" dxfId="42" priority="88">
      <formula>$D26="No"</formula>
    </cfRule>
    <cfRule type="expression" dxfId="41" priority="87" stopIfTrue="1">
      <formula>$D26="No"</formula>
    </cfRule>
  </conditionalFormatting>
  <conditionalFormatting sqref="E29:L31">
    <cfRule type="expression" dxfId="40" priority="81" stopIfTrue="1">
      <formula>$D29="No"</formula>
    </cfRule>
    <cfRule type="expression" dxfId="39" priority="82">
      <formula>$D29="No"</formula>
    </cfRule>
  </conditionalFormatting>
  <conditionalFormatting sqref="E33:L33">
    <cfRule type="expression" dxfId="38" priority="79" stopIfTrue="1">
      <formula>$D33="No"</formula>
    </cfRule>
    <cfRule type="expression" dxfId="37" priority="80">
      <formula>$D33="No"</formula>
    </cfRule>
  </conditionalFormatting>
  <conditionalFormatting sqref="E35:L35">
    <cfRule type="expression" dxfId="36" priority="2">
      <formula>$D35="No"</formula>
    </cfRule>
    <cfRule type="expression" dxfId="35" priority="1" stopIfTrue="1">
      <formula>$D35="No"</formula>
    </cfRule>
  </conditionalFormatting>
  <conditionalFormatting sqref="E36:L36 E41:L41">
    <cfRule type="expression" dxfId="34" priority="121">
      <formula>$D34="No"</formula>
    </cfRule>
  </conditionalFormatting>
  <conditionalFormatting sqref="E37:L40">
    <cfRule type="expression" dxfId="33" priority="68">
      <formula>$D37="No"</formula>
    </cfRule>
    <cfRule type="expression" dxfId="32" priority="67" stopIfTrue="1">
      <formula>$D37="No"</formula>
    </cfRule>
  </conditionalFormatting>
  <conditionalFormatting sqref="E43:L43">
    <cfRule type="expression" dxfId="31" priority="66">
      <formula>$D43="No"</formula>
    </cfRule>
    <cfRule type="expression" dxfId="30" priority="65" stopIfTrue="1">
      <formula>$D43="No"</formula>
    </cfRule>
  </conditionalFormatting>
  <conditionalFormatting sqref="E45:L47">
    <cfRule type="expression" dxfId="29" priority="59" stopIfTrue="1">
      <formula>$D45="No"</formula>
    </cfRule>
    <cfRule type="expression" dxfId="28" priority="60">
      <formula>$D45="No"</formula>
    </cfRule>
  </conditionalFormatting>
  <conditionalFormatting sqref="E49:L54">
    <cfRule type="expression" dxfId="27" priority="47" stopIfTrue="1">
      <formula>$D49="No"</formula>
    </cfRule>
    <cfRule type="expression" dxfId="26" priority="48">
      <formula>$D49="No"</formula>
    </cfRule>
  </conditionalFormatting>
  <conditionalFormatting sqref="E56:L56">
    <cfRule type="expression" dxfId="25" priority="46">
      <formula>$D56="No"</formula>
    </cfRule>
    <cfRule type="expression" dxfId="24" priority="45" stopIfTrue="1">
      <formula>$D56="No"</formula>
    </cfRule>
  </conditionalFormatting>
  <conditionalFormatting sqref="E58:L58">
    <cfRule type="expression" dxfId="23" priority="44">
      <formula>$D58="No"</formula>
    </cfRule>
    <cfRule type="expression" dxfId="22" priority="43" stopIfTrue="1">
      <formula>$D58="No"</formula>
    </cfRule>
  </conditionalFormatting>
  <conditionalFormatting sqref="E61:L62">
    <cfRule type="expression" dxfId="21" priority="39" stopIfTrue="1">
      <formula>$D61="No"</formula>
    </cfRule>
    <cfRule type="expression" dxfId="20" priority="40">
      <formula>$D61="No"</formula>
    </cfRule>
  </conditionalFormatting>
  <conditionalFormatting sqref="E65:L69 E71:L71 E73:L73 E75:L75">
    <cfRule type="expression" dxfId="19" priority="33" stopIfTrue="1">
      <formula>$D65="No"</formula>
    </cfRule>
    <cfRule type="expression" dxfId="18" priority="34">
      <formula>$D65="No"</formula>
    </cfRule>
  </conditionalFormatting>
  <conditionalFormatting sqref="E77:L88">
    <cfRule type="expression" dxfId="17" priority="26">
      <formula>$D77="No"</formula>
    </cfRule>
    <cfRule type="expression" dxfId="16" priority="25" stopIfTrue="1">
      <formula>$D77="No"</formula>
    </cfRule>
  </conditionalFormatting>
  <conditionalFormatting sqref="E89:L89 E93:L93 E110:L110">
    <cfRule type="expression" dxfId="15" priority="122">
      <formula>$D87="No"</formula>
    </cfRule>
  </conditionalFormatting>
  <conditionalFormatting sqref="E90:L92">
    <cfRule type="expression" dxfId="14" priority="22">
      <formula>$D90="No"</formula>
    </cfRule>
    <cfRule type="expression" dxfId="13" priority="21" stopIfTrue="1">
      <formula>$D90="No"</formula>
    </cfRule>
  </conditionalFormatting>
  <conditionalFormatting sqref="E95:L95">
    <cfRule type="expression" dxfId="12" priority="19" stopIfTrue="1">
      <formula>$D95="No"</formula>
    </cfRule>
    <cfRule type="expression" dxfId="11" priority="20">
      <formula>$D95="No"</formula>
    </cfRule>
  </conditionalFormatting>
  <conditionalFormatting sqref="E97:L98">
    <cfRule type="expression" dxfId="10" priority="18">
      <formula>$D97="No"</formula>
    </cfRule>
    <cfRule type="expression" dxfId="9" priority="17" stopIfTrue="1">
      <formula>$D97="No"</formula>
    </cfRule>
  </conditionalFormatting>
  <conditionalFormatting sqref="E99:L99">
    <cfRule type="expression" dxfId="8" priority="124">
      <formula>$D98="No"</formula>
    </cfRule>
  </conditionalFormatting>
  <conditionalFormatting sqref="E101:L104">
    <cfRule type="expression" dxfId="7" priority="15" stopIfTrue="1">
      <formula>$D101="No"</formula>
    </cfRule>
    <cfRule type="expression" dxfId="6" priority="16">
      <formula>$D101="No"</formula>
    </cfRule>
  </conditionalFormatting>
  <conditionalFormatting sqref="E106:L107">
    <cfRule type="expression" dxfId="5" priority="5" stopIfTrue="1">
      <formula>$D106="No"</formula>
    </cfRule>
    <cfRule type="expression" dxfId="4" priority="6">
      <formula>$D106="No"</formula>
    </cfRule>
  </conditionalFormatting>
  <conditionalFormatting sqref="E111:L112">
    <cfRule type="expression" dxfId="3" priority="11" stopIfTrue="1">
      <formula>$D111="No"</formula>
    </cfRule>
    <cfRule type="expression" dxfId="2" priority="12">
      <formula>$D111="No"</formula>
    </cfRule>
  </conditionalFormatting>
  <conditionalFormatting sqref="E114:L118">
    <cfRule type="expression" dxfId="1" priority="7" stopIfTrue="1">
      <formula>$D114="No"</formula>
    </cfRule>
    <cfRule type="expression" dxfId="0" priority="8">
      <formula>$D114="No"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F6:F118 D6:D7 D9:D13 D15:D18 D20:D22 D24 D26:D27 D29:D31 D33 D35 D37:D40 D42:D118</xm:sqref>
        </x14:dataValidation>
        <x14:dataValidation type="list" allowBlank="1" showInputMessage="1" showErrorMessage="1" xr:uid="{00000000-0002-0000-0100-000002000000}">
          <x14:formula1>
            <xm:f>Dropdowns!$A$1:$A$2</xm:f>
          </x14:formula1>
          <xm:sqref>H6:H118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715A-0A3A-4658-AA7C-75EEF79BC137}">
  <sheetPr>
    <tabColor rgb="FF228096"/>
    <pageSetUpPr fitToPage="1"/>
  </sheetPr>
  <dimension ref="A1:B28"/>
  <sheetViews>
    <sheetView showGridLines="0" workbookViewId="0"/>
  </sheetViews>
  <sheetFormatPr defaultColWidth="9.1640625" defaultRowHeight="16.8"/>
  <cols>
    <col min="1" max="1" width="58.6640625" style="29" customWidth="1"/>
    <col min="2" max="2" width="20.6640625" style="29" customWidth="1"/>
    <col min="3" max="16384" width="9.1640625" style="29"/>
  </cols>
  <sheetData>
    <row r="1" spans="1:2" ht="27.75" customHeight="1">
      <c r="A1" s="27" t="s">
        <v>196</v>
      </c>
      <c r="B1" s="28"/>
    </row>
    <row r="2" spans="1:2">
      <c r="A2" s="30" t="s">
        <v>197</v>
      </c>
      <c r="B2" s="31" t="s">
        <v>198</v>
      </c>
    </row>
    <row r="3" spans="1:2" ht="24" customHeight="1">
      <c r="A3" s="37" t="s">
        <v>249</v>
      </c>
      <c r="B3" s="38">
        <v>1</v>
      </c>
    </row>
    <row r="4" spans="1:2" ht="38.549999999999997" customHeight="1">
      <c r="A4" s="37" t="s">
        <v>199</v>
      </c>
      <c r="B4" s="38">
        <v>1</v>
      </c>
    </row>
    <row r="5" spans="1:2" ht="30">
      <c r="A5" s="37" t="s">
        <v>200</v>
      </c>
      <c r="B5" s="38">
        <v>1</v>
      </c>
    </row>
    <row r="6" spans="1:2">
      <c r="A6" s="37" t="s">
        <v>201</v>
      </c>
      <c r="B6" s="38">
        <v>1</v>
      </c>
    </row>
    <row r="7" spans="1:2">
      <c r="A7" s="37" t="s">
        <v>202</v>
      </c>
      <c r="B7" s="38">
        <v>1</v>
      </c>
    </row>
    <row r="8" spans="1:2">
      <c r="A8" s="37" t="s">
        <v>203</v>
      </c>
      <c r="B8" s="38">
        <v>1</v>
      </c>
    </row>
    <row r="9" spans="1:2">
      <c r="A9" s="37" t="s">
        <v>204</v>
      </c>
      <c r="B9" s="38">
        <v>1</v>
      </c>
    </row>
    <row r="10" spans="1:2">
      <c r="A10" s="37" t="s">
        <v>205</v>
      </c>
      <c r="B10" s="38">
        <v>1</v>
      </c>
    </row>
    <row r="11" spans="1:2">
      <c r="A11" s="32" t="s">
        <v>206</v>
      </c>
      <c r="B11" s="38">
        <v>1</v>
      </c>
    </row>
    <row r="12" spans="1:2" ht="28.5" customHeight="1">
      <c r="A12" s="32" t="s">
        <v>207</v>
      </c>
      <c r="B12" s="38">
        <v>-2</v>
      </c>
    </row>
    <row r="13" spans="1:2">
      <c r="A13" s="39" t="s">
        <v>208</v>
      </c>
      <c r="B13" s="40" t="s">
        <v>198</v>
      </c>
    </row>
    <row r="14" spans="1:2">
      <c r="A14" s="32" t="s">
        <v>209</v>
      </c>
      <c r="B14" s="38" t="s">
        <v>210</v>
      </c>
    </row>
    <row r="15" spans="1:2">
      <c r="A15" s="32" t="s">
        <v>211</v>
      </c>
      <c r="B15" s="38" t="s">
        <v>212</v>
      </c>
    </row>
    <row r="16" spans="1:2" s="33" customFormat="1" ht="27" customHeight="1">
      <c r="A16" s="33" t="s">
        <v>213</v>
      </c>
    </row>
    <row r="17" spans="1:1" s="43" customFormat="1">
      <c r="A17" s="33" t="s">
        <v>214</v>
      </c>
    </row>
    <row r="18" spans="1:1">
      <c r="A18" s="36"/>
    </row>
    <row r="19" spans="1:1">
      <c r="A19" s="36"/>
    </row>
    <row r="20" spans="1:1">
      <c r="A20" s="36"/>
    </row>
    <row r="21" spans="1:1">
      <c r="A21" s="36"/>
    </row>
    <row r="22" spans="1:1">
      <c r="A22" s="36"/>
    </row>
    <row r="23" spans="1:1">
      <c r="A23" s="36"/>
    </row>
    <row r="24" spans="1:1">
      <c r="A24" s="36"/>
    </row>
    <row r="25" spans="1:1">
      <c r="A25" s="36"/>
    </row>
    <row r="26" spans="1:1">
      <c r="A26" s="36"/>
    </row>
    <row r="27" spans="1:1">
      <c r="A27" s="36"/>
    </row>
    <row r="28" spans="1:1">
      <c r="A28" s="36"/>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8D46-399C-4803-83FD-7D57466C3E41}">
  <sheetPr>
    <tabColor rgb="FF228096"/>
    <pageSetUpPr fitToPage="1"/>
  </sheetPr>
  <dimension ref="A1:B33"/>
  <sheetViews>
    <sheetView showGridLines="0" workbookViewId="0"/>
  </sheetViews>
  <sheetFormatPr defaultColWidth="9.1640625" defaultRowHeight="16.8"/>
  <cols>
    <col min="1" max="1" width="54.75" style="29" customWidth="1"/>
    <col min="2" max="2" width="22.4140625" style="29" customWidth="1"/>
    <col min="3" max="16384" width="9.1640625" style="29"/>
  </cols>
  <sheetData>
    <row r="1" spans="1:2" ht="27.75" customHeight="1">
      <c r="A1" s="27" t="s">
        <v>223</v>
      </c>
      <c r="B1" s="28"/>
    </row>
    <row r="2" spans="1:2">
      <c r="A2" s="41" t="s">
        <v>197</v>
      </c>
      <c r="B2" s="31" t="s">
        <v>198</v>
      </c>
    </row>
    <row r="3" spans="1:2" ht="30">
      <c r="A3" s="37" t="s">
        <v>224</v>
      </c>
      <c r="B3" s="38">
        <v>3</v>
      </c>
    </row>
    <row r="4" spans="1:2">
      <c r="A4" s="37" t="s">
        <v>225</v>
      </c>
      <c r="B4" s="38">
        <v>3</v>
      </c>
    </row>
    <row r="5" spans="1:2">
      <c r="A5" s="37" t="s">
        <v>226</v>
      </c>
      <c r="B5" s="38">
        <v>1.5</v>
      </c>
    </row>
    <row r="6" spans="1:2">
      <c r="A6" s="37" t="s">
        <v>227</v>
      </c>
      <c r="B6" s="38">
        <v>1.5</v>
      </c>
    </row>
    <row r="7" spans="1:2">
      <c r="A7" s="37" t="s">
        <v>228</v>
      </c>
      <c r="B7" s="38">
        <v>1.5</v>
      </c>
    </row>
    <row r="8" spans="1:2">
      <c r="A8" s="37" t="s">
        <v>229</v>
      </c>
      <c r="B8" s="38">
        <v>1</v>
      </c>
    </row>
    <row r="9" spans="1:2">
      <c r="A9" s="37" t="s">
        <v>230</v>
      </c>
      <c r="B9" s="38">
        <v>1</v>
      </c>
    </row>
    <row r="10" spans="1:2">
      <c r="A10" s="39" t="s">
        <v>208</v>
      </c>
      <c r="B10" s="39" t="s">
        <v>198</v>
      </c>
    </row>
    <row r="11" spans="1:2">
      <c r="A11" s="42" t="s">
        <v>231</v>
      </c>
      <c r="B11" s="32" t="s">
        <v>233</v>
      </c>
    </row>
    <row r="12" spans="1:2">
      <c r="A12" s="42" t="s">
        <v>232</v>
      </c>
      <c r="B12" s="32" t="s">
        <v>234</v>
      </c>
    </row>
    <row r="13" spans="1:2" ht="35.549999999999997" customHeight="1">
      <c r="A13" s="33" t="s">
        <v>254</v>
      </c>
      <c r="B13" s="34"/>
    </row>
    <row r="14" spans="1:2">
      <c r="A14" s="34" t="s">
        <v>253</v>
      </c>
      <c r="B14" s="34"/>
    </row>
    <row r="15" spans="1:2">
      <c r="A15" s="35"/>
      <c r="B15" s="28"/>
    </row>
    <row r="16" spans="1:2">
      <c r="A16" s="36"/>
    </row>
    <row r="17" spans="1:1">
      <c r="A17" s="36"/>
    </row>
    <row r="18" spans="1:1">
      <c r="A18" s="36"/>
    </row>
    <row r="19" spans="1:1">
      <c r="A19" s="36"/>
    </row>
    <row r="20" spans="1:1">
      <c r="A20" s="36"/>
    </row>
    <row r="21" spans="1:1">
      <c r="A21" s="36"/>
    </row>
    <row r="22" spans="1:1">
      <c r="A22" s="36"/>
    </row>
    <row r="23" spans="1:1">
      <c r="A23" s="36"/>
    </row>
    <row r="24" spans="1:1">
      <c r="A24" s="36"/>
    </row>
    <row r="25" spans="1:1">
      <c r="A25" s="36"/>
    </row>
    <row r="26" spans="1:1">
      <c r="A26" s="36"/>
    </row>
    <row r="27" spans="1:1">
      <c r="A27" s="36"/>
    </row>
    <row r="28" spans="1:1">
      <c r="A28" s="36"/>
    </row>
    <row r="29" spans="1:1">
      <c r="A29" s="36"/>
    </row>
    <row r="30" spans="1:1">
      <c r="A30" s="36"/>
    </row>
    <row r="31" spans="1:1">
      <c r="A31" s="36"/>
    </row>
    <row r="32" spans="1:1">
      <c r="A32" s="36"/>
    </row>
    <row r="33" spans="1:1">
      <c r="A33" s="36"/>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83203125" defaultRowHeight="18.600000000000001"/>
  <cols>
    <col min="1" max="1" width="50.6640625" customWidth="1"/>
  </cols>
  <sheetData>
    <row r="1" spans="1:2" ht="28.5" customHeight="1">
      <c r="A1" s="12" t="s">
        <v>4</v>
      </c>
      <c r="B1" s="13">
        <f>SUMPRODUCT(COUNTIF('Data sheet'!D3:D118,{"Yes","Partial"}))</f>
        <v>0</v>
      </c>
    </row>
    <row r="2" spans="1:2" ht="15.6" customHeight="1">
      <c r="A2" s="14" t="s">
        <v>0</v>
      </c>
      <c r="B2" s="13">
        <f>COUNTIF('Data sheet'!F3:F118,"Yes")</f>
        <v>0</v>
      </c>
    </row>
    <row r="3" spans="1:2" ht="16.350000000000001" customHeight="1">
      <c r="A3" s="15" t="s">
        <v>5</v>
      </c>
      <c r="B3" s="16">
        <f>COUNTIF('Data sheet'!F3:F118,"Partial")</f>
        <v>0</v>
      </c>
    </row>
    <row r="4" spans="1:2" ht="15.6" customHeight="1">
      <c r="A4" s="9" t="s">
        <v>1</v>
      </c>
      <c r="B4" s="10" t="str">
        <f>IF(ISERROR(B2/B1),"",B2/B1)</f>
        <v/>
      </c>
    </row>
    <row r="5" spans="1:2" ht="15.6" customHeight="1">
      <c r="A5" s="14" t="s">
        <v>6</v>
      </c>
      <c r="B5" s="11"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B5798C-2716-4259-A5F7-8ED318992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8691A-868E-44F6-9579-513BF1F412B8}">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0eb656aa-4e79-4e95-9076-bc119a23e0cc"/>
    <ds:schemaRef ds:uri="c1f338ac-e338-414f-952c-f74dcc6d59e1"/>
    <ds:schemaRef ds:uri="acaf4567-dc07-471f-892c-2bcb86ef35ae"/>
    <ds:schemaRef ds:uri="http://purl.org/dc/dcmitype/"/>
    <ds:schemaRef ds:uri="http://purl.org/dc/terms/"/>
  </ds:schemaRefs>
</ds:datastoreItem>
</file>

<file path=customXml/itemProps3.xml><?xml version="1.0" encoding="utf-8"?>
<ds:datastoreItem xmlns:ds="http://schemas.openxmlformats.org/officeDocument/2006/customXml" ds:itemID="{9B6236C5-E599-4DC5-91B2-21AB1CD972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Data sheet</vt:lpstr>
      <vt:lpstr>Table 1</vt:lpstr>
      <vt:lpstr>Table 2</vt:lpstr>
      <vt:lpstr>Data sheet totals</vt:lpstr>
      <vt:lpstr>Dropdowns</vt:lpstr>
      <vt:lpstr>'Data sheet'!_Hlk11069827</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NG158 Venous thromboembolic diseases: diagnosis, management and thrombophilia testing: Baseline assessment tool 02/08/2023</dc:title>
  <dc:creator/>
  <cp:lastModifiedBy/>
  <dcterms:created xsi:type="dcterms:W3CDTF">2019-11-29T09:17:18Z</dcterms:created>
  <dcterms:modified xsi:type="dcterms:W3CDTF">2025-04-04T09:55:31Z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2023-07-27T13:55:37Z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6741cba0-e246-4e76-b4fa-00f4f27d645b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