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40D207AC-1B71-4397-876F-40D847175086}" xr6:coauthVersionLast="47" xr6:coauthVersionMax="47" xr10:uidLastSave="{00000000-0000-0000-0000-000000000000}"/>
  <bookViews>
    <workbookView xWindow="-110" yWindow="-110" windowWidth="19420" windowHeight="10300" xr2:uid="{00000000-000D-0000-FFFF-FFFF00000000}"/>
  </bookViews>
  <sheets>
    <sheet name="Introduction" sheetId="23" r:id="rId1"/>
    <sheet name="Data sheet" sheetId="26" r:id="rId2"/>
    <sheet name="Box 1" sheetId="29" r:id="rId3"/>
    <sheet name="Box 2" sheetId="30" r:id="rId4"/>
    <sheet name="Table 1" sheetId="31" r:id="rId5"/>
    <sheet name="Table 2" sheetId="32" r:id="rId6"/>
    <sheet name="Table 3" sheetId="33" r:id="rId7"/>
    <sheet name="Table 4" sheetId="34" r:id="rId8"/>
    <sheet name="Data sheet totals" sheetId="27" r:id="rId9"/>
    <sheet name="Dropdowns" sheetId="28" state="hidden" r:id="rId10"/>
  </sheets>
  <definedNames>
    <definedName name="_xlnm._FilterDatabase" localSheetId="1" hidden="1">'Data sheet'!$A$2:$M$2</definedName>
    <definedName name="Box_2" localSheetId="3">'Box 2'!$A$2</definedName>
    <definedName name="_xlnm.Print_Area" localSheetId="1">'Data sheet'!$A$1:$M$2</definedName>
    <definedName name="_xlnm.Print_Area" localSheetId="8">'Data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<sst xmlns="http://schemas.openxmlformats.org/spreadsheetml/2006/main" count="272" uniqueCount="255">
  <si>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</si>
  <si>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</si>
  <si>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</si>
  <si>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</si>
  <si>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</si>
  <si>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</si>
  <si>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</si>
  <si>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</si>
  <si>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</si>
  <si>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</si>
  <si>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</si>
  <si>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</si>
  <si>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</si>
  <si>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</si>
  <si>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</si>
  <si>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</si>
  <si>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</si>
  <si>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</si>
  <si>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</si>
  <si>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</si>
  <si>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</si>
  <si>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</si>
  <si>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</si>
  <si>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</si>
  <si>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</si>
  <si>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</si>
  <si>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pneumonia: diagnosis and management (NG250)</t>
  </si>
  <si>
    <t>Published: 2 September 2025</t>
  </si>
  <si>
    <t>© NICE 2025. All rights reserved.</t>
  </si>
  <si>
    <t>1.1 First contact with NHS services, remote or in-person</t>
  </si>
  <si>
    <t>For people aged 16 and over presenting with suspected lower respiratory tract infection, see NICE’s guideline on suspected respiratory infection in over 16s: assessment at first presentation and initial management.</t>
  </si>
  <si>
    <t>1.1.1</t>
  </si>
  <si>
    <t>2014, amended 2023</t>
  </si>
  <si>
    <t>1.2 Assessing community-acquired pneumonia</t>
  </si>
  <si>
    <t>Assessment of adults in primary care and deciding place of care</t>
  </si>
  <si>
    <t>If a clinical diagnosis of community-acquired pneumonia has been made, determine whether adults are at low, intermediate or high risk of death using the CRB65 scoring system (see box 1).</t>
  </si>
  <si>
    <t>1.2.1</t>
  </si>
  <si>
    <t>Use clinical judgement together with the CRB65 score (see box 1) to stratify adults with community-acquired pneumonia into those with low-, moderate- or high-severity disease. The disease severity will usually correspond to the risk of death.</t>
  </si>
  <si>
    <t>1.2.2</t>
  </si>
  <si>
    <t>1.2.3</t>
  </si>
  <si>
    <t>Refer adults to hospital if they have any symptoms or signs suggesting a more serious illness or condition (for example, cardiorespiratory failure or sepsis).</t>
  </si>
  <si>
    <t>1.2.4</t>
  </si>
  <si>
    <t>2019, amended 2021</t>
  </si>
  <si>
    <t>Consider referring adults with community-acquired pneumonia to hospital, or seek specialist advice, if they cannot take oral medicines (exploring locally available options for giving intravenous antibiotics at home or in the community, rather than in hospital, if this is appropriate).</t>
  </si>
  <si>
    <t>1.2.5</t>
  </si>
  <si>
    <t>Children and young people presenting to primary care</t>
  </si>
  <si>
    <t>Consider referring children and young people with community-acquired pneumonia to hospital or seek specialist paediatric advice on further investigation and management.</t>
  </si>
  <si>
    <t>1.2.6</t>
  </si>
  <si>
    <t>Assessment of adults in hospital and deciding place of care</t>
  </si>
  <si>
    <t>If a clinical diagnosis of community-acquired pneumonia has been made in hospital, determine whether adults are at low, intermediate or high risk of death using the CURB65 scoring system (see box 2).</t>
  </si>
  <si>
    <t>1.2.7</t>
  </si>
  <si>
    <t>Use clinical judgement together with the CURB65 score (see box 2) to stratify adults with community acquired pneumonia into those with low-, moderate- or high-severity disease. The disease severity will usually correspond to the risk of death.</t>
  </si>
  <si>
    <t>1.2.8</t>
  </si>
  <si>
    <t>Use clinical judgement together with the CURB65 score (bearing in mind this can be affected by other factors, for example, comorbidities or pregnancy) to inform shared decisions about place of care (see recommendation 1.2.11 for further details). Consider:
• inpatient care for adults with a CURB65 score of 3 or more, with referral to critical care services if appropriate 
• one of the following options for adults with a CURB65 score of 2:
    - virtual ward or
    - SDEC unit or
    - hospital at home service or
    - inpatient care
• discharge home, with referral to primary care-led services and safety netting advice for adults with a CURB65 score of 0 or 1.</t>
  </si>
  <si>
    <t>1.2.9</t>
  </si>
  <si>
    <t>Consider early discharge to a virtual ward or hospital at home service for adults on an inpatient ward whose clinical condition is improving but requires ongoing monitoring or treatment.</t>
  </si>
  <si>
    <t>1.2.10</t>
  </si>
  <si>
    <t>Shared decision-making regarding place of care</t>
  </si>
  <si>
    <t>When considering referral to a virtual ward, SDEC unit or hospital at home service, make a shared decision with the person (and their family or carers, where appropriate) about the most appropriate place of care, taking into account:
• the person’s preferences 
• any advance care plan or treatment escalation plan  
• clinical risks, including any comorbidities or frailty
• the safety and suitability of their home environment
• their support network.</t>
  </si>
  <si>
    <t>1.2.11</t>
  </si>
  <si>
    <t>Prediction tools for under 18s in primary care</t>
  </si>
  <si>
    <t>NICE has made a recommendation for research on prediction tools for under 18s in primary care.</t>
  </si>
  <si>
    <t>1.3 Assessment tools for hospital-acquired pneumonia</t>
  </si>
  <si>
    <t>NICE has made a recommendation for research on assessment tools for hospital-acquired pneumonia.</t>
  </si>
  <si>
    <t>1.4 Investigations in hospital</t>
  </si>
  <si>
    <t>Imaging</t>
  </si>
  <si>
    <t>Put in place processes to allow diagnosis (including chest X-ray) of community-acquired pneumonia in adults within 4 hours of presentation to hospital.</t>
  </si>
  <si>
    <t>1.4.1</t>
  </si>
  <si>
    <t>2014, amended 2025</t>
  </si>
  <si>
    <t>Recognise that lung ultrasound can be used in the diagnosis of pneumonia in hospital, for example:
• for rapid point-of-care diagnosis in a sick or deteriorating person
• where there is a possible alternative diagnosis, for example, heart failure
• for investigating associated complications such as pleural disease.</t>
  </si>
  <si>
    <t>1.4.2</t>
  </si>
  <si>
    <t>C-reactive protein for adults with community-acquired pneumonia on admission</t>
  </si>
  <si>
    <t>Consider measuring a baseline C-reactive protein (CRP) in adults with community-acquired pneumonia on admission to hospital. See also the section on use of biomarkers after starting treatment.</t>
  </si>
  <si>
    <t>1.4.3</t>
  </si>
  <si>
    <t>Microbiological tests</t>
  </si>
  <si>
    <t>For people with hospital-acquired pneumonia, send a sample (for example, sputum sample, nasopharyngeal swab or tracheal aspirate) for microbiological testing.</t>
  </si>
  <si>
    <t>1.4.4</t>
  </si>
  <si>
    <t>Do not routinely offer microbiological tests to adults with low-severity community-acquired pneumonia or children with non-severe community-acquired pneumonia.</t>
  </si>
  <si>
    <t>1.4.5</t>
  </si>
  <si>
    <t>For adults with moderate- or high-severity community-acquired pneumonia, consider:
• blood cultures if there are additional clinical indications such as suspected sepsis (see NICE’s guideline on sepsis)
• sputum cultures, taking into account the person’s history of antibiotic treatment, their clinical trajectory, the presence of any comorbidities, any recent hospitalisation and the likelihood of getting a good-quality sputum sample 
• pneumococcal urinary antigen tests to support de-escalation to a narrower spectrum antibiotic
• legionella urinary antigen tests if the person has risk factors for legionella infection.</t>
  </si>
  <si>
    <t>1.4.6</t>
  </si>
  <si>
    <t>For children and young people with severe community-acquired pneumonia:
• consider blood cultures if there are additional clinical indications such as suspected sepsis (see NICE’s guideline on sepsis) and
• consider sputum cultures, if possible and age appropriate, taking into account their history of antibiotic treatment, their clinical trajectory, the presence of any comorbidities, any recent hospitalisation and the likelihood of getting a good-quality sputum sample 
• do not routinely use urinary antigen tests.</t>
  </si>
  <si>
    <t>1.4.7</t>
  </si>
  <si>
    <t>1.5 Starting and reviewing antibiotics</t>
  </si>
  <si>
    <t>Start antibiotic treatment as soon as possible after establishing a diagnosis of community-acquired pneumonia, and within 4 hours of presentation to hospital.</t>
  </si>
  <si>
    <t>1.5.1</t>
  </si>
  <si>
    <t>2019, amended 2025</t>
  </si>
  <si>
    <t>Start antibiotic treatment as soon as possible after establishing a diagnosis of hospital-acquired pneumonia, and within 4 hours of clinical suspicion if symptoms start in hospital or within 4 hours of presentation to hospital.</t>
  </si>
  <si>
    <t>1.5.2</t>
  </si>
  <si>
    <t>If the person has suspected sepsis, see antibiotic treatment recommendations in NICE’s guideline on sepsis.</t>
  </si>
  <si>
    <t>1.5.3</t>
  </si>
  <si>
    <t>Give oral antibiotics first line if the person can take oral medicines, and the severity of their condition does not require intravenous antibiotics.</t>
  </si>
  <si>
    <t>1.5.4</t>
  </si>
  <si>
    <t>If intravenous antibiotics are given, review by 48 hours and, if possible, consider switching to oral antibiotics to complete the course.</t>
  </si>
  <si>
    <t>1.5.5</t>
  </si>
  <si>
    <t>1.5.6</t>
  </si>
  <si>
    <t>1.6 Antibiotic treatment for community-acquired pneumonia</t>
  </si>
  <si>
    <t>Factors to take into account when offering antibiotics</t>
  </si>
  <si>
    <t>Offer an antibiotic(s) for people with community-acquired pneumonia. When choosing an antibiotic, take account of:
• the assessment of disease severity for adults, based on clinical judgement together with the CRB65 score (see box 1) or CURB65 score (see box 2) 
• the severity of symptoms or signs for children and young people, based on clinical judgement 
• the risk of developing complications, for example, if the person has relevant comorbidity such as severe lung disease or immunosuppression
• local antimicrobial resistance and surveillance data (such as influenza and Mycoplasma pneumoniae infection rates)
• recent antibiotic use
• recent microbiological results, including colonisation with multidrug-resistant bacteria.</t>
  </si>
  <si>
    <t>1.6.1</t>
  </si>
  <si>
    <t>Choice, dosage and duration of antibiotic</t>
  </si>
  <si>
    <t>1.6.2</t>
  </si>
  <si>
    <t>1.6.3</t>
  </si>
  <si>
    <t>Offer a 3-day course of antibiotics for babies and children aged 3 months (corrected gestational age) to 11 years with non-severe community-acquired pneumonia without complications or underlying disease. See recommendations 1.10.2 to 1.10.4 for information and advice for parents and carers.</t>
  </si>
  <si>
    <t>1.6.4</t>
  </si>
  <si>
    <t>Consider extending use of antibiotics beyond 3 days for babies and children aged 3 months (corrected gestational age) to 11 years if they are not clinically stable, for example, if they are in respiratory distress or their oxygen saturation levels have not improved as expected.</t>
  </si>
  <si>
    <t>1.6.5</t>
  </si>
  <si>
    <t>For all children and young people with community-acquired pneumonia, stop antibiotic treatment after 5 days unless microbiological results suggest a longer course is needed or the child or young person is not clinically stable.</t>
  </si>
  <si>
    <t>1.6.6</t>
  </si>
  <si>
    <t>2019, amended February 2025</t>
  </si>
  <si>
    <t>Safe discharge from hospital</t>
  </si>
  <si>
    <t>Do not routinely discharge adults with community-acquired pneumonia if in the past 24 hours they have had 2 or more of the following findings:
• temperature more than 37.5°C
• respiratory rate 24 breaths per minute or more
• heart rate more than 100 beats per minute
• systolic blood pressure 90 mmHg or less
• oxygen saturation of less than 90% on room air (or failure to meet long-term baseline oxygen requirements); note that oxygen saturation monitors may be inaccurate in people with pigmented skin
• abnormal mental status
• inability to eat without assistance.</t>
  </si>
  <si>
    <t>1.6.7</t>
  </si>
  <si>
    <t>1.7 Antibiotic treatment for hospital-acquired pneumonia</t>
  </si>
  <si>
    <t>For people with symptoms or signs of pneumonia starting within 48 hours of hospital admission, follow the section on antibiotic treatment for community-acquired pneumonia.</t>
  </si>
  <si>
    <t>1.7.1</t>
  </si>
  <si>
    <t>Consider following the section on choice, dosage and duration of antibiotics for community-acquired pneumonia for people with symptoms or signs of pneumonia starting within days 3 to 5 of hospital admission who are not at higher risk of resistance. Higher risk of resistance includes relevant comorbidity (such as severe lung disease or immunosuppression), recent use of broad-spectrum antibiotics, colonisation with multidrug-resistant bacteria, and recent contact with health and social care settings before current admission.</t>
  </si>
  <si>
    <t>1.7.2</t>
  </si>
  <si>
    <t>Offer an antibiotic(s) for people with hospital-acquired pneumonia. When choosing an antibiotic(s), take account of:
• disease severity (based on clinical judgement) 
• the number of days in hospital before onset of symptoms 
• the risk of developing complications, for example, if the person has a relevant comorbidity such as severe lung disease or immunosuppression
• local hospital and ward-based antimicrobial resistance data
• recent antibiotic use
• recent microbiological results, including colonisation with multidrug-resistant bacteria
• recent contact with a health or social care setting before current admission
• the risk of adverse effects with broad-spectrum antibiotics, such as Clostridium difficile infection.</t>
  </si>
  <si>
    <t>1.7.3</t>
  </si>
  <si>
    <t>Choice, duration and dose of antibiotic</t>
  </si>
  <si>
    <t>When prescribing an antibiotic(s) for hospital-acquired pneumonia, see the following tables for antibiotic choice, dosage and course length:
• table 3 for adults 
• table 4 for children and young people.</t>
  </si>
  <si>
    <t>1.7.4</t>
  </si>
  <si>
    <t>For hospital-acquired pneumonia, review treatment after a total of 5 days of antibiotics and consider stopping antibiotics if clinically stable.</t>
  </si>
  <si>
    <t>1.7.5</t>
  </si>
  <si>
    <t>1.8 Corticosteroid treatment in hospital</t>
  </si>
  <si>
    <t>For adults with high-severity community-acquired pneumonia in hospital, consider a corticosteroid, in addition to antibiotics, for 4 to 7 days or until discharge, if sooner.</t>
  </si>
  <si>
    <t>1.8.1</t>
  </si>
  <si>
    <t>1.8.2</t>
  </si>
  <si>
    <t>1.9 Non-invasive respiratory support</t>
  </si>
  <si>
    <t>For people with respiratory failure in whom standard oxygen therapy is insufficient to meet target saturation levels, consider a trial of high-flow nasal oxygen, based on multidisciplinary consensus, clinical trajectory and the person’s preferences and ability to tolerate it.</t>
  </si>
  <si>
    <t>1.9.1</t>
  </si>
  <si>
    <t>1.9.2</t>
  </si>
  <si>
    <t>Be aware that people with certain co-existing conditions may benefit from a trial of non-invasive ventilation or continuous positive airways pressure.</t>
  </si>
  <si>
    <t>1.9.3</t>
  </si>
  <si>
    <t>1.10 Information about treatment and recovery for community-acquired pneumonia</t>
  </si>
  <si>
    <t>Explain to adults with community-acquired pneumonia that after starting treatment their symptoms should steadily improve, although the rate of improvement will vary with the severity of the pneumonia. Most adults can expect that by:
• 1 week: fever should have resolved
• 4 weeks: chest pain and sputum production should have substantially reduced
• 6 weeks: cough and breathlessness should have substantially reduced 
• 3 months: most symptoms should have resolved but fatigue may still be present 
• 6 months: they will feel back to normal.</t>
  </si>
  <si>
    <t>1.10.1</t>
  </si>
  <si>
    <t>Explain to parents or carers of children with community-acquired pneumonia that after starting treatment their child’s symptoms should steadily improve, although the rate of improvement will vary and some symptoms will persist after stopping antibiotics. For most children: 
• fever (without use of antipyretics) and difficulty breathing should have resolved within 3 to 4 days
• cough should gradually improve but may persist for up to 4 weeks after discharge and does not usually require further review if the child is otherwise well.</t>
  </si>
  <si>
    <t>1.10.2</t>
  </si>
  <si>
    <t>1.10.3</t>
  </si>
  <si>
    <t>1.10.4</t>
  </si>
  <si>
    <t>1.11 Reassessment</t>
  </si>
  <si>
    <t>When to reassess</t>
  </si>
  <si>
    <t>Reassess people with pneumonia if symptoms or signs do not improve as expected or worsen rapidly or significantly.</t>
  </si>
  <si>
    <t>1.11.1</t>
  </si>
  <si>
    <t>Community-acquired pneumonia</t>
  </si>
  <si>
    <t>When reassessing people with community-acquired pneumonia, be aware of possible non-bacterial causes, such as influenza.</t>
  </si>
  <si>
    <t>1.11.2</t>
  </si>
  <si>
    <t>Refer people with community-acquired pneumonia to hospital if they have symptoms that are not improving as expected with antibiotics.</t>
  </si>
  <si>
    <t>1.11.3</t>
  </si>
  <si>
    <t>Consider referring people with community-acquired pneumonia to hospital, or seek specialist advice, if microbiological samples have identified bacteria that are resistant to oral antibiotics.</t>
  </si>
  <si>
    <t>1.11.4</t>
  </si>
  <si>
    <t>2019 amended, 2025</t>
  </si>
  <si>
    <t>Send a sample (for example, a sputum sample) for microbiological testing if symptoms or signs have not improved following antibiotic treatment, and this has not been done already.</t>
  </si>
  <si>
    <t>1.11.5</t>
  </si>
  <si>
    <t>Hospital-acquired pneumonia</t>
  </si>
  <si>
    <t>Seek specialist advice from a microbiologist for people with hospital-acquired pneumonia if they have:
• symptoms that are not improving as expected with antibiotics or
• multidrug-resistant bacteria.</t>
  </si>
  <si>
    <t>1.11.6</t>
  </si>
  <si>
    <t>Use of biomarkers after starting treatment</t>
  </si>
  <si>
    <t>For people in hospital with pneumonia, consider measuring CRP or procalcitonin (PCT) 3 or 4 days after starting treatment if there is clinical concern about treatment failure. (See recommendation 1.4.3 for advice on taking a baseline CRP for adults with community-acquired pneumonia on admission to hospital.)</t>
  </si>
  <si>
    <t>1.11.7</t>
  </si>
  <si>
    <t>Be aware that high levels of CRP or PCT, or levels that do not significantly improve with treatment, are associated with treatment failure and the person may need senior clinical review.</t>
  </si>
  <si>
    <t>1.11.8</t>
  </si>
  <si>
    <t>1.12 Follow-up chest X-rays</t>
  </si>
  <si>
    <t>Do not routinely offer follow-up chest X-rays to people discharged from inpatient care after an episode of pneumonia.</t>
  </si>
  <si>
    <t>1.12.1</t>
  </si>
  <si>
    <t>1.12.2</t>
  </si>
  <si>
    <t>If a follow-up chest X-ray is being considered, make a shared decision with the person taking into account: 
• any recent imaging 
• the presence of any comorbidities or frailty 
• the person’s prognosis and treatment options 
• their preferences.</t>
  </si>
  <si>
    <t>1.12.3</t>
  </si>
  <si>
    <t>National Institute for Health and Care Excellence
3rd floor, 3 Piccadilly Place, Manchester, M1 3BN; www.nice.org.uk</t>
  </si>
  <si>
    <t xml:space="preserve">Box 1 CRB65 score for mortality risk assessment in primary care </t>
  </si>
  <si>
    <t>CRB65 score is calculated by giving 1 point for each of the following prognostic features:
•	confusion (abbreviated Mental Test score 8 or less, or new disorientation in person, place or time). For guidance on delirium, see NICE’s guideline on delirium
•	raised respiratory rate (30 breaths per minute or more)
•	low blood pressure (diastolic 60 mmHg or less, or systolic less than 90 mmHg)
•	age 65 years or more.
Adults are stratified for risk of death (within 30 days) as follows: 
•	0: low risk (less than 1% mortality risk)
•	1 or 2: intermediate risk (1 to 10% mortality risk)
•	3 or 4: high risk (more than 10% mortality risk).</t>
  </si>
  <si>
    <t>Box 2 CURB65 score for mortality risk assessment in hospital</t>
  </si>
  <si>
    <t>CURB65 score is calculated by giving 1 point for each of the following prognostic features:
•	confusion (abbreviated Mental Test score 8 or less, or new disorientation in person, place or time). For guidance on delirium, see NICE’s guideline on delirium
•	raised blood urea nitrogen (over 7 mmol/litre)
•	raised respiratory rate (30 breaths per minute or more)
•	low blood pressure (diastolic 60 mmHg or less, or systolic less than 90 mmHg)
•	age 65 years or more.
Adults are stratified for risk of death as follows: 
•	0 or 1: low risk (less than 3% mortality risk)
•	2: intermediate risk (3 to 15% mortality risk)
•	3 to 5: high risk (more than 15% mortality risk).</t>
  </si>
  <si>
    <r>
      <t xml:space="preserve">If a sample has been sent for microbiological testing:
• review the choice of antibiotic(s) when results are available </t>
    </r>
    <r>
      <rPr>
        <b/>
        <sz val="12"/>
        <color rgb="FF000000"/>
        <rFont val="Inter"/>
      </rPr>
      <t>and</t>
    </r>
    <r>
      <rPr>
        <sz val="12"/>
        <color rgb="FF000000"/>
        <rFont val="Inter"/>
      </rPr>
      <t> 
• consider changing the antibiotic(s) according to results, using a narrower-spectrum antibiotic, if appropriate.</t>
    </r>
  </si>
  <si>
    <t>When prescribing an antibiotic(s) for community-acquired pneumonia, see the following tables for antibiotic choice, dosage and course length:
• table 1 for adults [2019] 
• table 2 for children and young people. [2025]</t>
  </si>
  <si>
    <r>
      <t xml:space="preserve">For adults with community-acquired pneumonia, stop antibiotic treatment after 5 days unless:
• microbiological results suggest a longer course is needed </t>
    </r>
    <r>
      <rPr>
        <b/>
        <sz val="12"/>
        <color rgb="FF000000"/>
        <rFont val="Inter"/>
      </rPr>
      <t>or</t>
    </r>
    <r>
      <rPr>
        <sz val="12"/>
        <color rgb="FF000000"/>
        <rFont val="Inter"/>
      </rPr>
      <t xml:space="preserve">
• the person is not clinically stable, for example, if they have had a fever in the past 48 hours or have more than 1 of the following signs of clinical instability:
    - systolic blood pressure less than 90 mmHg
    - heart rate more than 100 beats per minute
    - respiratory rate more than 24 breaths per minute
    - oxygen saturations of less than 90% on room air (or failure to meet long-term baseline oxygen requirements); note that oxygen saturation monitors may be inaccurate in people with pigmented skin.</t>
    </r>
  </si>
  <si>
    <t>Table 1 Antibiotics for treating community-acquired pneumonia in adults</t>
  </si>
  <si>
    <t>Treatment based on disease severity and suitability</t>
  </si>
  <si>
    <t>Antibiotic, dosage and course length</t>
  </si>
  <si>
    <t>Low-severity disease: first-line oral antibiotic</t>
  </si>
  <si>
    <t>Moderate-severity disease: first-line oral antibiotics</t>
  </si>
  <si>
    <r>
      <t xml:space="preserve">Low-severity disease: alternative oral antibiotics for penicillin allergy or if amoxicillin unsuitable </t>
    </r>
    <r>
      <rPr>
        <sz val="12"/>
        <color rgb="FF222222"/>
        <rFont val="Inter"/>
      </rPr>
      <t>(for example, if atypical pathogens suspected)</t>
    </r>
  </si>
  <si>
    <t>Moderate-severity disease: alternative oral antibiotics for penicillin allergy</t>
  </si>
  <si>
    <t>High-severity disease: first-line antibiotics</t>
  </si>
  <si>
    <r>
      <rPr>
        <b/>
        <sz val="12"/>
        <color rgb="FF222222"/>
        <rFont val="Inter"/>
      </rPr>
      <t>Amoxicillin:</t>
    </r>
    <r>
      <rPr>
        <sz val="12"/>
        <color rgb="FF222222"/>
        <rFont val="Inter"/>
      </rPr>
      <t xml:space="preserve">
500 mg three times a day (higher doses can be used; see the BNF) for 5 days </t>
    </r>
  </si>
  <si>
    <r>
      <rPr>
        <b/>
        <sz val="12"/>
        <color rgb="FF222222"/>
        <rFont val="Inter"/>
      </rPr>
      <t>Doxycycline</t>
    </r>
    <r>
      <rPr>
        <sz val="12"/>
        <color rgb="FF222222"/>
        <rFont val="Inter"/>
      </rPr>
      <t xml:space="preserve">:
200 mg on first day, then 100 mg once a day for 4 days (5 day course in total)
</t>
    </r>
    <r>
      <rPr>
        <b/>
        <sz val="12"/>
        <color rgb="FF222222"/>
        <rFont val="Inter"/>
      </rPr>
      <t>Clarithromycin</t>
    </r>
    <r>
      <rPr>
        <sz val="12"/>
        <color rgb="FF222222"/>
        <rFont val="Inter"/>
      </rPr>
      <t xml:space="preserve">:
500 mg twice a day for 5 days
</t>
    </r>
    <r>
      <rPr>
        <b/>
        <sz val="12"/>
        <color rgb="FF222222"/>
        <rFont val="Inter"/>
      </rPr>
      <t>Erythromycin</t>
    </r>
    <r>
      <rPr>
        <sz val="12"/>
        <color rgb="FF222222"/>
        <rFont val="Inter"/>
      </rPr>
      <t xml:space="preserve"> (in pregnancy):
500 mg four times a day for 5 days</t>
    </r>
  </si>
  <si>
    <r>
      <rPr>
        <b/>
        <sz val="12"/>
        <color rgb="FF222222"/>
        <rFont val="Inter"/>
      </rPr>
      <t>Amoxicillin</t>
    </r>
    <r>
      <rPr>
        <sz val="12"/>
        <color rgb="FF222222"/>
        <rFont val="Inter"/>
      </rPr>
      <t xml:space="preserve">:
500 mg three times a day (higher doses can be used; see the BNF) for 5 days
</t>
    </r>
    <r>
      <rPr>
        <b/>
        <sz val="12"/>
        <color rgb="FF222222"/>
        <rFont val="Inter"/>
      </rPr>
      <t>With (if atypical pathogens suspected)</t>
    </r>
    <r>
      <rPr>
        <sz val="12"/>
        <color rgb="FF222222"/>
        <rFont val="Inter"/>
      </rPr>
      <t xml:space="preserve">
</t>
    </r>
    <r>
      <rPr>
        <b/>
        <sz val="12"/>
        <color rgb="FF222222"/>
        <rFont val="Inter"/>
      </rPr>
      <t>Clarithromycin</t>
    </r>
    <r>
      <rPr>
        <sz val="12"/>
        <color rgb="FF222222"/>
        <rFont val="Inter"/>
      </rPr>
      <t xml:space="preserve">:
500 mg twice a day for 5 days
</t>
    </r>
    <r>
      <rPr>
        <b/>
        <sz val="12"/>
        <color rgb="FF222222"/>
        <rFont val="Inter"/>
      </rPr>
      <t>Or
Erythromycin</t>
    </r>
    <r>
      <rPr>
        <sz val="12"/>
        <color rgb="FF222222"/>
        <rFont val="Inter"/>
      </rPr>
      <t xml:space="preserve"> (in pregnancy):
500 mg four times a day for 5 days</t>
    </r>
  </si>
  <si>
    <r>
      <rPr>
        <b/>
        <sz val="12"/>
        <color rgb="FF222222"/>
        <rFont val="Inter"/>
      </rPr>
      <t>Doxycycline</t>
    </r>
    <r>
      <rPr>
        <sz val="12"/>
        <color rgb="FF222222"/>
        <rFont val="Inter"/>
      </rPr>
      <t xml:space="preserve">:
200 mg on first day, then 100 mg once a day for 4 days (5 day course in total)
</t>
    </r>
    <r>
      <rPr>
        <b/>
        <sz val="12"/>
        <color rgb="FF222222"/>
        <rFont val="Inter"/>
      </rPr>
      <t>Clarithromycin</t>
    </r>
    <r>
      <rPr>
        <sz val="12"/>
        <color rgb="FF222222"/>
        <rFont val="Inter"/>
      </rPr>
      <t>:
500 mg twice a day for 5 days</t>
    </r>
  </si>
  <si>
    <r>
      <rPr>
        <b/>
        <sz val="12"/>
        <color rgb="FF222222"/>
        <rFont val="Inter"/>
      </rPr>
      <t>Levofloxacin</t>
    </r>
    <r>
      <rPr>
        <sz val="12"/>
        <color rgb="FF222222"/>
        <rFont val="Inter"/>
      </rPr>
      <t>:
500 mg twice a day orally or intravenously for 5 days
See the MHRA January 2024 advice on restrictions and precautions for using fluoroquinolone antibiotics because of the risk of disabling and potentially long lasting or irreversible side effects</t>
    </r>
  </si>
  <si>
    <r>
      <rPr>
        <b/>
        <sz val="12"/>
        <color rgb="FF222222"/>
        <rFont val="Inter"/>
      </rPr>
      <t xml:space="preserve">High-severity disease: alternative antibiotic for penicillin allergy </t>
    </r>
    <r>
      <rPr>
        <sz val="12"/>
        <color rgb="FF222222"/>
        <rFont val="Inter"/>
      </rPr>
      <t xml:space="preserve">
(consult a local microbiologist if fluoroquinolone not appropriate)</t>
    </r>
  </si>
  <si>
    <t>Notes for table 1</t>
  </si>
  <si>
    <t xml:space="preserve">See the BNF for appropriate use and dosing in specific populations, for example, hepatic impairment, renal impairment, pregnancy and </t>
  </si>
  <si>
    <t>breastfeeding, and administering intravenous (or, where appropriate, intramuscular) antibiotics.</t>
  </si>
  <si>
    <t>Table 2 Antibiotics for treating community-acquired pneumonia in babies, children and young people</t>
  </si>
  <si>
    <t>Treatment based on severity of symptoms or signs and suitability</t>
  </si>
  <si>
    <t xml:space="preserve">Non-severe symptoms or signs: first-line oral antibiotic </t>
  </si>
  <si>
    <r>
      <t xml:space="preserve">Non-severe symptoms or signs: alternative oral antibiotics for penicillin allergy or if amoxicillin is unsuitable </t>
    </r>
    <r>
      <rPr>
        <sz val="12"/>
        <color rgb="FF222222"/>
        <rFont val="Inter"/>
      </rPr>
      <t>(for example, atypical pathogens suspected)</t>
    </r>
  </si>
  <si>
    <r>
      <rPr>
        <b/>
        <sz val="12"/>
        <color rgb="FF222222"/>
        <rFont val="Inter"/>
      </rPr>
      <t>Amoxicillin</t>
    </r>
    <r>
      <rPr>
        <sz val="12"/>
        <color rgb="FF222222"/>
        <rFont val="Inter"/>
      </rPr>
      <t>:
1 month to 2 months, 125 mg three times a day for 5 days
3 months to 11 months, 125 mg three times a day for 3 days
1 year to 4 years, 250 mg three times a day for 3 days
5 years to 11 years, 500 mg three times a day for 3 days 
12 years to 17 years, 500 mg three times a day for 5 days
(higher doses can be used for all ages; see BNF for children)</t>
    </r>
  </si>
  <si>
    <r>
      <rPr>
        <b/>
        <sz val="12"/>
        <color rgb="FF222222"/>
        <rFont val="Inter"/>
      </rPr>
      <t>Clarithromycin</t>
    </r>
    <r>
      <rPr>
        <sz val="12"/>
        <color rgb="FF222222"/>
        <rFont val="Inter"/>
      </rPr>
      <t xml:space="preserve">:
1 month to 2 months:
Under 8 kg, 7.5 mg/kg twice a day for 5 days
3 months to 11 years:
Under 8 kg, 7.5 mg/kg twice a day for 3 days
8 kg to 11 kg, 62.5 mg twice a day for 3 days
12 kg to 19 kg, 125 mg twice a day for 3 days
20 kg to 29 kg, 187.5 mg twice a day for 3 days
30 kg to 40 kg, 250 mg twice a day for 3 days
12 years to 17 years:
250 mg to 500 mg twice a day for 5 days
</t>
    </r>
    <r>
      <rPr>
        <b/>
        <sz val="12"/>
        <color rgb="FF222222"/>
        <rFont val="Inter"/>
      </rPr>
      <t>Erythromycin</t>
    </r>
    <r>
      <rPr>
        <sz val="12"/>
        <color rgb="FF222222"/>
        <rFont val="Inter"/>
      </rPr>
      <t xml:space="preserve"> (in pregnancy):
8 years to 11 years, 250 mg to 500 mg four times a day for 3 days
12 years to 17 years, 250 mg to 500 mg four times a day for 5 days
</t>
    </r>
    <r>
      <rPr>
        <b/>
        <sz val="12"/>
        <color rgb="FF222222"/>
        <rFont val="Inter"/>
      </rPr>
      <t>Doxycycline</t>
    </r>
    <r>
      <rPr>
        <sz val="12"/>
        <color rgb="FF222222"/>
        <rFont val="Inter"/>
      </rPr>
      <t>:
12 years to 17 years, 200 mg on first day, then 100 mg once a day for 4 days (5 day course in total)
See BNF for children for use of doxycycline in children under 12</t>
    </r>
  </si>
  <si>
    <t xml:space="preserve">Severe symptoms or signs: first-line antibiotic(s) </t>
  </si>
  <si>
    <t xml:space="preserve">Severe symptoms or signs: alternative antibiotics for penicillin allergy </t>
  </si>
  <si>
    <t>Consult local microbiologist</t>
  </si>
  <si>
    <t>Notes for table 2</t>
  </si>
  <si>
    <t>See the BNF for children for appropriate use and dosing in specific populations, for example, hepatic impairment, renal impairment,</t>
  </si>
  <si>
    <t xml:space="preserve">The age bands apply to children of average size and, in practice, the prescriber will use the age bands in conjunction with other factors </t>
  </si>
  <si>
    <t>such as the severity of the condition being treated and the child’s size in relation to the average size of children of the same age.</t>
  </si>
  <si>
    <t>pregnancy and breastfeeding, and administering intravenous (or, where appropriate, intramuscular) antibiotics.</t>
  </si>
  <si>
    <t>Notes for tables 1 and 2</t>
  </si>
  <si>
    <t>Mycoplasma pneumoniae infection occurs in outbreaks approximately every 4 years and is more common in school-aged children.</t>
  </si>
  <si>
    <t xml:space="preserve">Erythromycin is preferred if a macrolide is needed in pregnancy, for example, if there is true penicillin allergy and the benefits of antibiotic </t>
  </si>
  <si>
    <t xml:space="preserve">treatment outweigh the harms. See the Medicines and Healthcare products Regulatory Agency (MHRA) Public Assessment Report on the </t>
  </si>
  <si>
    <t>safety of macrolide antibiotics in pregnancy.</t>
  </si>
  <si>
    <t>Table 3 Antibiotics for treating hospital-acquired pneumonia in adults</t>
  </si>
  <si>
    <t>Treatment based on severity of symptoms or signs, risk of resistance and suitability</t>
  </si>
  <si>
    <t xml:space="preserve">Non-severe symptoms or signs and not at higher risk of resistance: first-line oral antibiotic </t>
  </si>
  <si>
    <r>
      <rPr>
        <b/>
        <sz val="12"/>
        <color rgb="FF222222"/>
        <rFont val="Inter"/>
      </rPr>
      <t>Co-amoxiclav</t>
    </r>
    <r>
      <rPr>
        <sz val="12"/>
        <color rgb="FF222222"/>
        <rFont val="Inter"/>
      </rPr>
      <t>:
500/125 mg three times a day for 5 days then review</t>
    </r>
  </si>
  <si>
    <r>
      <rPr>
        <b/>
        <sz val="12"/>
        <color rgb="FF222222"/>
        <rFont val="Inter"/>
      </rPr>
      <t>Options include</t>
    </r>
    <r>
      <rPr>
        <sz val="12"/>
        <color rgb="FF222222"/>
        <rFont val="Inter"/>
      </rPr>
      <t xml:space="preserve">:
</t>
    </r>
    <r>
      <rPr>
        <b/>
        <sz val="12"/>
        <color rgb="FF222222"/>
        <rFont val="Inter"/>
      </rPr>
      <t>Doxycycline</t>
    </r>
    <r>
      <rPr>
        <sz val="12"/>
        <color rgb="FF222222"/>
        <rFont val="Inter"/>
      </rPr>
      <t xml:space="preserve">:
200 mg on first day, then 100 mg once a day for 4 days (5 day course) then review
</t>
    </r>
    <r>
      <rPr>
        <b/>
        <sz val="12"/>
        <color rgb="FF222222"/>
        <rFont val="Inter"/>
      </rPr>
      <t>Cefalexin</t>
    </r>
    <r>
      <rPr>
        <sz val="12"/>
        <color rgb="FF222222"/>
        <rFont val="Inter"/>
      </rPr>
      <t xml:space="preserve"> (caution in penicillin allergy):
500 mg twice or three times a day (can be increased to 1 g to 1.5 g three or four times a day) for 5 days then review
</t>
    </r>
    <r>
      <rPr>
        <b/>
        <sz val="12"/>
        <color rgb="FF222222"/>
        <rFont val="Inter"/>
      </rPr>
      <t>Co-trimoxazole</t>
    </r>
    <r>
      <rPr>
        <sz val="12"/>
        <color rgb="FF222222"/>
        <rFont val="Inter"/>
      </rPr>
      <t xml:space="preserve"> (off-label use):
960 mg twice a day for 5 days then review
(see BNF for information on monitoring)
</t>
    </r>
    <r>
      <rPr>
        <b/>
        <sz val="12"/>
        <color rgb="FF222222"/>
        <rFont val="Inter"/>
      </rPr>
      <t>Levofloxacin</t>
    </r>
    <r>
      <rPr>
        <sz val="12"/>
        <color rgb="FF222222"/>
        <rFont val="Inter"/>
      </rPr>
      <t xml:space="preserve"> (only if switching from intravenous levofloxacin; off-label use):
500 mg once or twice a day for 5 days then review
See the MHRA January 2024 advice on restrictions and precautions for using fluoroquinolone antibiotics because of the risk of disabling and potentially long lasting or irreversible side effects. Fluoroquinolones must now only be prescribed when other commonly recommended antibiotics are inappropriate</t>
    </r>
  </si>
  <si>
    <r>
      <rPr>
        <b/>
        <sz val="12"/>
        <color rgb="FF222222"/>
        <rFont val="Inter"/>
      </rPr>
      <t xml:space="preserve">Severe symptoms or signs </t>
    </r>
    <r>
      <rPr>
        <sz val="12"/>
        <color rgb="FF222222"/>
        <rFont val="Inter"/>
      </rPr>
      <t>(for example, symptoms or signs of sepsis)</t>
    </r>
    <r>
      <rPr>
        <b/>
        <sz val="12"/>
        <color rgb="FF222222"/>
        <rFont val="Inter"/>
      </rPr>
      <t xml:space="preserve"> or at higher risk of resistance: first-line intravenous antibiotics </t>
    </r>
    <r>
      <rPr>
        <sz val="12"/>
        <color rgb="FF222222"/>
        <rFont val="Inter"/>
      </rPr>
      <t xml:space="preserve">
(antibiotic choice should be based on specialist microbiological advice and local resistance data)</t>
    </r>
  </si>
  <si>
    <r>
      <rPr>
        <b/>
        <sz val="12"/>
        <color rgb="FF222222"/>
        <rFont val="Inter"/>
      </rPr>
      <t xml:space="preserve">Levofloxacin </t>
    </r>
    <r>
      <rPr>
        <sz val="12"/>
        <color rgb="FF222222"/>
        <rFont val="Inter"/>
      </rPr>
      <t>(only if other first-line antibiotics are unsuitable; off-label use):
500 mg once or twice a day (use higher dosage if severe infection)
See the MHRA January 2024 advice on restrictions and precautions for using fluoroquinolone antibiotics because of the risk of disabling and potentially long lasting or irreversible side effects. Fluoroquinolones must now only be prescribed when other commonly recommended antibiotics are inappropriate</t>
    </r>
  </si>
  <si>
    <t>Suspected or confirmed methicillin-resistant Staphylococcus aureus infection: dual therapy with a first-line intravenous antibiotic</t>
  </si>
  <si>
    <r>
      <rPr>
        <b/>
        <sz val="12"/>
        <color rgb="FF222222"/>
        <rFont val="Inter"/>
      </rPr>
      <t>Vancomycin</t>
    </r>
    <r>
      <rPr>
        <sz val="12"/>
        <color rgb="FF222222"/>
        <rFont val="Inter"/>
      </rPr>
      <t xml:space="preserve">:
15 mg/kg to 20 mg/kg two or three times a day intravenously, adjusted according to serum vancomycin concentration (a loading dose of 25 mg/kg to 30 mg/kg can be used in seriously ill people); maximum 2 g per dose
(see BNF for information on monitoring)
</t>
    </r>
    <r>
      <rPr>
        <b/>
        <sz val="12"/>
        <color rgb="FF222222"/>
        <rFont val="Inter"/>
      </rPr>
      <t>Teicoplanin</t>
    </r>
    <r>
      <rPr>
        <sz val="12"/>
        <color rgb="FF222222"/>
        <rFont val="Inter"/>
      </rPr>
      <t xml:space="preserve">:
Initially 6 mg/kg every 12 hours for 3 doses, then 6 mg/kg once a day intravenously
(see BNF for information on monitoring)
</t>
    </r>
    <r>
      <rPr>
        <b/>
        <sz val="12"/>
        <color rgb="FF222222"/>
        <rFont val="Inter"/>
      </rPr>
      <t>Linezolid</t>
    </r>
    <r>
      <rPr>
        <sz val="12"/>
        <color rgb="FF222222"/>
        <rFont val="Inter"/>
      </rPr>
      <t xml:space="preserve"> (if vancomycin cannot be used; specialist advice only):
600 mg twice a day orally or intravenously
(see BNF for information on monitoring)</t>
    </r>
  </si>
  <si>
    <t>Notes for table 3</t>
  </si>
  <si>
    <r>
      <rPr>
        <b/>
        <sz val="12"/>
        <color rgb="FF222222"/>
        <rFont val="Inter"/>
      </rPr>
      <t>Co-amoxiclav</t>
    </r>
    <r>
      <rPr>
        <sz val="12"/>
        <color rgb="FF222222"/>
        <rFont val="Inter"/>
      </rPr>
      <t>:
1 month to 11 months, 0.5 ml/kg of 125/31 suspension three times a day for 5 days, then review
1 year to 5 years, 10 ml of 125/31 suspension (or 5 ml of 250/62 suspension) three times a day, or 0.5 ml/kg of 125/31 suspension three times a day for 5 days, then review
6 years to 11 years, 10 ml of 250/62 suspension three times a day or 0.3 ml/kg of 250/62 suspension three times a day for 5 days, then review
12 years to 17 years, 500/125 mg three times a day for 5 days, then review</t>
    </r>
  </si>
  <si>
    <r>
      <rPr>
        <b/>
        <sz val="12"/>
        <color rgb="FF222222"/>
        <rFont val="Inter"/>
      </rPr>
      <t xml:space="preserve">Non-severe symptoms or signs and not at higher risk of resistance: alternative oral antibiotic for penicillin allergy or if co-amoxiclav unsuitable </t>
    </r>
    <r>
      <rPr>
        <sz val="12"/>
        <color rgb="FF222222"/>
        <rFont val="Inter"/>
      </rPr>
      <t xml:space="preserve">
(other options may be suitable based on specialist microbiological advice and local resistance data)</t>
    </r>
  </si>
  <si>
    <r>
      <rPr>
        <b/>
        <sz val="12"/>
        <color rgb="FF222222"/>
        <rFont val="Inter"/>
      </rPr>
      <t>Clarithromycin</t>
    </r>
    <r>
      <rPr>
        <sz val="12"/>
        <color rgb="FF222222"/>
        <rFont val="Inter"/>
      </rPr>
      <t>:
1 month to 11 years:
Under 8 kg, 7.5 mg/kg twice a day for 5 days, then review
8 kg to 11 kg, 62.5 mg twice a day for 5 days, then review
12 kg to 19 kg, 125 mg twice a day for 5 days, then review
20 kg to 29 kg, 187.5 mg twice a day for 5 days, then review
30 kg to 40 kg, 250 mg twice a day for 5 days, then review
12 years to 17 years, 500 mg twice a day for 5 days, then review</t>
    </r>
  </si>
  <si>
    <r>
      <rPr>
        <b/>
        <sz val="12"/>
        <color rgb="FF222222"/>
        <rFont val="Inter"/>
      </rPr>
      <t>Severe symptoms or signs</t>
    </r>
    <r>
      <rPr>
        <sz val="12"/>
        <color rgb="FF222222"/>
        <rFont val="Inter"/>
      </rPr>
      <t xml:space="preserve"> (for example, symptoms or signs of sepsis) </t>
    </r>
    <r>
      <rPr>
        <b/>
        <sz val="12"/>
        <color rgb="FF222222"/>
        <rFont val="Inter"/>
      </rPr>
      <t xml:space="preserve">or at higher risk of resistance: first-line intravenous antibiotics </t>
    </r>
    <r>
      <rPr>
        <sz val="12"/>
        <color rgb="FF222222"/>
        <rFont val="Inter"/>
      </rPr>
      <t xml:space="preserve">
(antibiotic choice should be based on specialist microbiological advice and local resistance data)</t>
    </r>
  </si>
  <si>
    <r>
      <rPr>
        <b/>
        <sz val="12"/>
        <color rgb="FF222222"/>
        <rFont val="Inter"/>
      </rPr>
      <t>Options include</t>
    </r>
    <r>
      <rPr>
        <sz val="12"/>
        <color rgb="FF222222"/>
        <rFont val="Inter"/>
      </rPr>
      <t xml:space="preserve">:
</t>
    </r>
    <r>
      <rPr>
        <b/>
        <sz val="12"/>
        <color rgb="FF222222"/>
        <rFont val="Inter"/>
      </rPr>
      <t>Piperacillin with tazobactam</t>
    </r>
    <r>
      <rPr>
        <sz val="12"/>
        <color rgb="FF222222"/>
        <rFont val="Inter"/>
      </rPr>
      <t xml:space="preserve">:
1 month to 11 years, 90 mg/kg three or four times a day (maximum 4.5 g per dose four times a day)
12 years to 17 years, 4.5 g three times a day (increased to 4.5 g four times a day if severe infection)
</t>
    </r>
    <r>
      <rPr>
        <b/>
        <sz val="12"/>
        <color rgb="FF222222"/>
        <rFont val="Inter"/>
      </rPr>
      <t>Ceftazidime</t>
    </r>
    <r>
      <rPr>
        <sz val="12"/>
        <color rgb="FF222222"/>
        <rFont val="Inter"/>
      </rPr>
      <t xml:space="preserve">:
1 month to 17 years, 25 mg/kg three times a day (50 mg/kg three times a day if severe infection; maximum 6 g per day)
</t>
    </r>
    <r>
      <rPr>
        <b/>
        <sz val="12"/>
        <color rgb="FF222222"/>
        <rFont val="Inter"/>
      </rPr>
      <t>Ceftriaxone</t>
    </r>
    <r>
      <rPr>
        <sz val="12"/>
        <color rgb="FF222222"/>
        <rFont val="Inter"/>
      </rPr>
      <t>:
1 month to 11 years (up to 50 kg), 50 mg/kg to 80 mg/kg once a day (use dose at higher end of range if severe infection; maximum 4 g per day)
9 years to 11 years (50 kg and above), 2 g once a day
12 years to 17 years, 2 g once a day</t>
    </r>
  </si>
  <si>
    <r>
      <rPr>
        <b/>
        <sz val="12"/>
        <color rgb="FF222222"/>
        <rFont val="Inter"/>
      </rPr>
      <t>Linezolid</t>
    </r>
    <r>
      <rPr>
        <sz val="12"/>
        <color rgb="FF222222"/>
        <rFont val="Inter"/>
      </rPr>
      <t xml:space="preserve"> (if vancomycin cannot be used; off-label use; specialist advice only):
3 months to 11 years, 10 mg/kg three times a day orally or intravenously (maximum 600 mg per dose)
12 years to 17 years, 600 mg twice a day orally or intravenously
(see BNF for children for information on monitoring)</t>
    </r>
  </si>
  <si>
    <r>
      <rPr>
        <b/>
        <sz val="12"/>
        <color rgb="FF222222"/>
        <rFont val="Inter"/>
      </rPr>
      <t>Teicoplanin</t>
    </r>
    <r>
      <rPr>
        <sz val="12"/>
        <color rgb="FF222222"/>
        <rFont val="Inter"/>
      </rPr>
      <t xml:space="preserve">:
1 month, initially 16 mg/kg for 1 dose, then 8 mg/kg once daily, subsequent dose to be given 24 hours after initial dose (doses given by intravenous infusion)
2 months to 11 years, initially 10 mg/kg every 12 hours intravenously for 3 doses, then 6 mg/kg to 10 mg/kg once daily intravenously
12 years to 17 years, initially 6 mg/kg every 12 hours intravenously for 3 doses, then 6 mg/kg once daily intravenously
(see BNF for children for information on monitoring)
</t>
    </r>
    <r>
      <rPr>
        <b/>
        <sz val="12"/>
        <color rgb="FF222222"/>
        <rFont val="Inter"/>
      </rPr>
      <t>Vancomycin</t>
    </r>
    <r>
      <rPr>
        <sz val="12"/>
        <color rgb="FF222222"/>
        <rFont val="Inter"/>
      </rPr>
      <t xml:space="preserve">:
1 month to 11 years, 10 mg/kg to 15 mg/kg four times a day intravenously, adjusted according to serum-vancomycin concentration
12 years to 17 years, 15 mg/kg to 20 mg/kg two or three times a day intravenously, adjusted according to serum-vancomycin concentration (a loading dose of 25 mg/kg to 30 mg/kg can be used in seriously ill people); maximum 2 g per dose
(see BNF for children for information on monitoring)
</t>
    </r>
  </si>
  <si>
    <t>Notes for table 4</t>
  </si>
  <si>
    <t xml:space="preserve">See the BNF for children for appropriate use and dosing in specific populations, for example, hepatic impairment, renal impairment, </t>
  </si>
  <si>
    <t>Notes for tables 3 and 4</t>
  </si>
  <si>
    <t xml:space="preserve">Higher risk of resistance includes symptoms or signs starting more than 5 days after hospital admission, relevant comorbidity such as </t>
  </si>
  <si>
    <t xml:space="preserve">severe lung disease or immunosuppression, recent use of broad-spectrum antibiotics, colonisation with multidrug-resistant bacteria, </t>
  </si>
  <si>
    <t>and recent contact with a health or social care setting before current admission.</t>
  </si>
  <si>
    <t xml:space="preserve">For off-label use, the prescriber should follow relevant professional guidance, taking full responsibility for the decision. Informed consent </t>
  </si>
  <si>
    <t xml:space="preserve">should be obtained and documented. See the General Medical Council's good practice in prescribing and managing medicines and devices </t>
  </si>
  <si>
    <t>for further information.</t>
  </si>
  <si>
    <r>
      <t xml:space="preserve">When deciding the best location in the hospital for delivering non-invasive respiratory support, take into account:
• the risk of failure and potential need for invasive mechanical ventilation </t>
    </r>
    <r>
      <rPr>
        <b/>
        <sz val="12"/>
        <color rgb="FF000000"/>
        <rFont val="Inter"/>
      </rPr>
      <t>and</t>
    </r>
    <r>
      <rPr>
        <sz val="12"/>
        <color rgb="FF000000"/>
        <rFont val="Inter"/>
      </rPr>
      <t xml:space="preserve">
• any advanced directives or established treatment escalation plan </t>
    </r>
    <r>
      <rPr>
        <b/>
        <sz val="12"/>
        <color rgb="FF000000"/>
        <rFont val="Inter"/>
      </rPr>
      <t>and</t>
    </r>
    <r>
      <rPr>
        <sz val="12"/>
        <color rgb="FF000000"/>
        <rFont val="Inter"/>
      </rPr>
      <t xml:space="preserve"> 
• the person’s clinical trajectory.</t>
    </r>
  </si>
  <si>
    <r>
      <t xml:space="preserve">Give advice to people with community-acquired pneumonia (or their parents or carers, if appropriate) about:
• possible adverse effects of the antibiotic(s) 
• seeking further advice (if the person is receiving treatment in the community or via hospital at home service) if:
    - symptoms worsen rapidly or significantly </t>
    </r>
    <r>
      <rPr>
        <b/>
        <sz val="12"/>
        <color rgb="FF000000"/>
        <rFont val="Inter"/>
      </rPr>
      <t>or</t>
    </r>
    <r>
      <rPr>
        <sz val="12"/>
        <color rgb="FF000000"/>
        <rFont val="Inter"/>
      </rPr>
      <t xml:space="preserve">
    - symptoms do not start to improve within 3 days </t>
    </r>
    <r>
      <rPr>
        <b/>
        <sz val="12"/>
        <color rgb="FF000000"/>
        <rFont val="Inter"/>
      </rPr>
      <t>or</t>
    </r>
    <r>
      <rPr>
        <sz val="12"/>
        <color rgb="FF000000"/>
        <rFont val="Inter"/>
      </rPr>
      <t xml:space="preserve">
    - the person becomes systemically unwell.</t>
    </r>
  </si>
  <si>
    <r>
      <t xml:space="preserve">Advise parents or carers of children with community-acquired pneumonia to seek further advice if there is persisting fever combined with:
• increased work of breathing </t>
    </r>
    <r>
      <rPr>
        <b/>
        <sz val="12"/>
        <color rgb="FF000000"/>
        <rFont val="Inter"/>
      </rPr>
      <t>or</t>
    </r>
    <r>
      <rPr>
        <sz val="12"/>
        <color rgb="FF000000"/>
        <rFont val="Inter"/>
      </rPr>
      <t xml:space="preserve">
• reduced fluid intake for children or poor feeding for infants or 
• unresolving fatigue.</t>
    </r>
  </si>
  <si>
    <t>Use clinical judgement together with the CRB65 score (bearing in mind this can be affected by other factors, for example, comorbidities or pregnancy) to inform shared decisions about place of care (see recommendation 1.2.11 for further details). Consider:
• referral to hospital for adults with a CRB65 score of 2 or more
• one of the following options for adults with a CRB65 score of 1:
    - primary care-led services with safety netting advice or referral to:
       - a virtual ward or 
       - same-day emergency care (SDEC) unit or 
       - hospital at home service or
       - hospital
• primary care-led services with safety netting advice for adults with a CRB65 score of 0.</t>
  </si>
  <si>
    <t>2019, 2025</t>
  </si>
  <si>
    <t xml:space="preserve">See the BNF for appropriate use and dosing in specific populations, for example, hepatic impairment, renal impairment, </t>
  </si>
  <si>
    <r>
      <rPr>
        <b/>
        <sz val="12"/>
        <color rgb="FF222222"/>
        <rFont val="Inter"/>
      </rPr>
      <t>Co-amoxiclav</t>
    </r>
    <r>
      <rPr>
        <sz val="12"/>
        <color rgb="FF222222"/>
        <rFont val="Inter"/>
      </rPr>
      <t xml:space="preserve">:
500/125 mg three times a day orally or 1.2 g three times a day intravenously for 5 days
</t>
    </r>
    <r>
      <rPr>
        <b/>
        <sz val="12"/>
        <color rgb="FF222222"/>
        <rFont val="Inter"/>
      </rPr>
      <t>With</t>
    </r>
    <r>
      <rPr>
        <sz val="12"/>
        <color rgb="FF222222"/>
        <rFont val="Inter"/>
      </rPr>
      <t xml:space="preserve">
</t>
    </r>
    <r>
      <rPr>
        <b/>
        <sz val="12"/>
        <color rgb="FF222222"/>
        <rFont val="Inter"/>
      </rPr>
      <t>Clarithromycin</t>
    </r>
    <r>
      <rPr>
        <sz val="12"/>
        <color rgb="FF222222"/>
        <rFont val="Inter"/>
      </rPr>
      <t xml:space="preserve">:
500 mg twice a day orally or intravenously for 5 days
</t>
    </r>
    <r>
      <rPr>
        <b/>
        <sz val="12"/>
        <color rgb="FF222222"/>
        <rFont val="Inter"/>
      </rPr>
      <t>Or</t>
    </r>
    <r>
      <rPr>
        <sz val="12"/>
        <color rgb="FF222222"/>
        <rFont val="Inter"/>
      </rPr>
      <t xml:space="preserve">
</t>
    </r>
    <r>
      <rPr>
        <b/>
        <sz val="12"/>
        <color rgb="FF222222"/>
        <rFont val="Inter"/>
      </rPr>
      <t>Erythromycin</t>
    </r>
    <r>
      <rPr>
        <sz val="12"/>
        <color rgb="FF222222"/>
        <rFont val="Inter"/>
      </rPr>
      <t xml:space="preserve"> (in pregnancy):
500 mg four times a day orally for 5 days</t>
    </r>
  </si>
  <si>
    <r>
      <rPr>
        <b/>
        <sz val="12"/>
        <color rgb="FF222222"/>
        <rFont val="Inter"/>
      </rPr>
      <t>Co-amoxiclav</t>
    </r>
    <r>
      <rPr>
        <sz val="12"/>
        <color rgb="FF222222"/>
        <rFont val="Inter"/>
      </rPr>
      <t xml:space="preserve">:
Oral doses:
1 month to 11 months, 0.5 ml/kg of 125/31 suspension three times a day for 5 days
1 years to 5 years, 10 ml of 125/31 suspension three times a day or 0.5 ml/kg of 125/31 suspension three times a day for 5 days (or 5 ml of 250/62 suspension)
6 years to 11 years, 10 ml of 250/62 suspension three times a day or 0.3 ml/kg of 250/62 suspension three times a day for 5 days
12 years to 17 years, 500/125 mg three times a day for 5 days
Intravenous doses:
1 month to 2 months, 30 mg/kg twice a day
3 months to 17 years, 30 mg/kg three times a day (maximum 1.2 g per dose three times a day)
</t>
    </r>
    <r>
      <rPr>
        <b/>
        <sz val="12"/>
        <color rgb="FF222222"/>
        <rFont val="Inter"/>
      </rPr>
      <t xml:space="preserve">With (if atypical pathogen suspected)
</t>
    </r>
  </si>
  <si>
    <r>
      <rPr>
        <b/>
        <sz val="12"/>
        <color rgb="FF222222"/>
        <rFont val="Inter"/>
      </rPr>
      <t>Clarithromycin</t>
    </r>
    <r>
      <rPr>
        <sz val="12"/>
        <color rgb="FF222222"/>
        <rFont val="Inter"/>
      </rPr>
      <t xml:space="preserve">:
Oral doses:
1 month to 11 years:
Under 8 kg, 7.5 mg/kg twice a day for 5 days
8 kg to 11 kg, 62.5 mg twice a day for 5 days
12 kg to 19 kg, 125 mg twice a day for 5 days
20 kg to 29 kg, 187.5 mg twice a day for 5 days
30 kg to 40 kg, 250 mg twice a day for 5 days
12 years to 17 years:
250 mg to 500 mg twice a day for 5 days
Intravenous doses:
1 month to 11 years, 7.5 mg/kg twice a day (maximum 500 mg per dose)
12 years to 17 years, 500 mg twice a day
</t>
    </r>
    <r>
      <rPr>
        <b/>
        <sz val="12"/>
        <color rgb="FF222222"/>
        <rFont val="Inter"/>
      </rPr>
      <t>Or</t>
    </r>
    <r>
      <rPr>
        <sz val="12"/>
        <color rgb="FF222222"/>
        <rFont val="Inter"/>
      </rPr>
      <t xml:space="preserve">
</t>
    </r>
    <r>
      <rPr>
        <b/>
        <sz val="12"/>
        <color rgb="FF222222"/>
        <rFont val="Inter"/>
      </rPr>
      <t xml:space="preserve">Erythromycin </t>
    </r>
    <r>
      <rPr>
        <sz val="12"/>
        <color rgb="FF222222"/>
        <rFont val="Inter"/>
      </rPr>
      <t>(in pregnancy):
8 years to 17 years, 250 mg to 500 mg four times a day orally for 5 days</t>
    </r>
  </si>
  <si>
    <r>
      <rPr>
        <b/>
        <sz val="12"/>
        <color rgb="FF222222"/>
        <rFont val="Inter"/>
      </rPr>
      <t xml:space="preserve">Non-severe symptoms or signs and not at higher risk of resistance: alternative oral antibiotics for penicillin allergy or if co-amoxiclav unsuitable </t>
    </r>
    <r>
      <rPr>
        <sz val="12"/>
        <color rgb="FF222222"/>
        <rFont val="Inter"/>
      </rPr>
      <t xml:space="preserve">
(antibiotic choice should be based on specialist microbiological advice and local resistance data)</t>
    </r>
  </si>
  <si>
    <r>
      <rPr>
        <b/>
        <sz val="12"/>
        <color rgb="FF222222"/>
        <rFont val="Inter"/>
      </rPr>
      <t>Options include</t>
    </r>
    <r>
      <rPr>
        <sz val="12"/>
        <color rgb="FF222222"/>
        <rFont val="Inter"/>
      </rPr>
      <t xml:space="preserve">:
</t>
    </r>
    <r>
      <rPr>
        <b/>
        <sz val="12"/>
        <color rgb="FF222222"/>
        <rFont val="Inter"/>
      </rPr>
      <t>Piperacillin with tazobactam</t>
    </r>
    <r>
      <rPr>
        <sz val="12"/>
        <color rgb="FF222222"/>
        <rFont val="Inter"/>
      </rPr>
      <t xml:space="preserve">:
4.5 g three times a day (increased to 4.5 g four times a day if severe infection)
</t>
    </r>
    <r>
      <rPr>
        <b/>
        <sz val="12"/>
        <color rgb="FF222222"/>
        <rFont val="Inter"/>
      </rPr>
      <t>Ceftazidime</t>
    </r>
    <r>
      <rPr>
        <sz val="12"/>
        <color rgb="FF222222"/>
        <rFont val="Inter"/>
      </rPr>
      <t xml:space="preserve">:
2 g three times a day
</t>
    </r>
    <r>
      <rPr>
        <b/>
        <sz val="12"/>
        <color rgb="FF222222"/>
        <rFont val="Inter"/>
      </rPr>
      <t>Ceftriaxone</t>
    </r>
    <r>
      <rPr>
        <sz val="12"/>
        <color rgb="FF222222"/>
        <rFont val="Inter"/>
      </rPr>
      <t xml:space="preserve">:
2 g once a day
</t>
    </r>
    <r>
      <rPr>
        <b/>
        <sz val="12"/>
        <color rgb="FF222222"/>
        <rFont val="Inter"/>
      </rPr>
      <t>Cefuroxime</t>
    </r>
    <r>
      <rPr>
        <sz val="12"/>
        <color rgb="FF222222"/>
        <rFont val="Inter"/>
      </rPr>
      <t>:
750 mg three times a day (increased to 750 mg four times a day or 1.5 g three or four times a day if severe infection) [</t>
    </r>
    <r>
      <rPr>
        <b/>
        <sz val="12"/>
        <color rgb="FF222222"/>
        <rFont val="Inter"/>
      </rPr>
      <t>2019, amended October 2020</t>
    </r>
    <r>
      <rPr>
        <sz val="12"/>
        <color rgb="FF222222"/>
        <rFont val="Inter"/>
      </rPr>
      <t xml:space="preserve">]
</t>
    </r>
    <r>
      <rPr>
        <b/>
        <sz val="12"/>
        <color rgb="FF222222"/>
        <rFont val="Inter"/>
      </rPr>
      <t>Meropenem</t>
    </r>
    <r>
      <rPr>
        <sz val="12"/>
        <color rgb="FF222222"/>
        <rFont val="Inter"/>
      </rPr>
      <t xml:space="preserve">:
0.5 g to 1 g three times a day
</t>
    </r>
    <r>
      <rPr>
        <b/>
        <sz val="12"/>
        <color rgb="FF222222"/>
        <rFont val="Inter"/>
      </rPr>
      <t>Ceftazidime with avibactam</t>
    </r>
    <r>
      <rPr>
        <sz val="12"/>
        <color rgb="FF222222"/>
        <rFont val="Inter"/>
      </rPr>
      <t>:
2/0.5 g three times a day</t>
    </r>
  </si>
  <si>
    <t xml:space="preserve">Table 4 Antibiotics for treating hospital-acquired pneumonia in babies aged 1 month and over, </t>
  </si>
  <si>
    <t>children and young people</t>
  </si>
  <si>
    <t>When choosing a corticosteroid, consider starting treatment with intravenous hydrocortisone. If hydrocortisone is not suitable, consider an alternative corticosteroid such as dexamethasone by the most appropriate route of administration. 
Note: not all treatments are licensed for this indication, so use may be off label.
See the Medicines and Healthcare products Regulatory Agency (MHRA) advice for restrictions and precautions on the coadministration of fluoroquinolone antibiotics and corticosteroids.</t>
  </si>
  <si>
    <r>
      <t xml:space="preserve">Consider follow-up chest X-rays at 6 weeks following discharge for people with:
• risk factors for lung cancer or other underlying respiratory disease, for example, people who smoke or are over 50 years </t>
    </r>
    <r>
      <rPr>
        <b/>
        <sz val="12"/>
        <color rgb="FF000000"/>
        <rFont val="Inter"/>
      </rPr>
      <t>or</t>
    </r>
    <r>
      <rPr>
        <sz val="12"/>
        <color rgb="FF000000"/>
        <rFont val="Inter"/>
      </rPr>
      <t xml:space="preserve">
• persisting or deteriorating symptoms</t>
    </r>
    <r>
      <rPr>
        <b/>
        <sz val="12"/>
        <color rgb="FF000000"/>
        <rFont val="Inter"/>
      </rPr>
      <t xml:space="preserve"> or</t>
    </r>
    <r>
      <rPr>
        <sz val="12"/>
        <color rgb="FF000000"/>
        <rFont val="Inter"/>
      </rPr>
      <t xml:space="preserve">
• unexplained weight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</si>
</sst>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sz val="12"/>
      <color rgb="FF000000"/>
      <name val="Symbol"/>
      <family val="1"/>
      <charset val="2"/>
    </font>
    <font>
      <b/>
      <sz val="12"/>
      <color rgb="FF000000"/>
      <name val="Inter"/>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alignment vertical="top"/>
    </xf>
    <xf numFmtId="0" fontId="18" fillId="8"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6"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xf numFmtId="0" fontId="20" fillId="4" borderId="1" xfId="2" applyFont="1" applyFill="1"/>
    <xf numFmtId="0" fontId="1"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 fillId="0" borderId="1" xfId="1" applyFont="1" applyBorder="1" applyAlignment="1">
      <alignment vertical="top" wrapText="1"/>
    </xf>
    <xf numFmtId="0" fontId="1" fillId="0" borderId="6" xfId="1" applyFont="1" applyBorder="1" applyAlignment="1">
      <alignment vertical="top" wrapText="1"/>
    </xf>
    <xf numFmtId="0" fontId="6" fillId="0" borderId="5" xfId="1" applyFont="1" applyBorder="1">
      <alignment vertical="top"/>
    </xf>
    <xf numFmtId="0" fontId="23" fillId="0" borderId="4" xfId="0" applyFont="1" applyBorder="1" applyAlignment="1">
      <alignment horizontal="left" vertical="top" wrapText="1"/>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4" xfId="0" applyFont="1" applyFill="1" applyBorder="1" applyAlignment="1">
      <alignment horizontal="left" wrapText="1"/>
    </xf>
    <xf numFmtId="3" fontId="13" fillId="0" borderId="4" xfId="0" applyNumberFormat="1" applyFont="1" applyBorder="1" applyAlignment="1">
      <alignment horizontal="left" wrapText="1"/>
    </xf>
    <xf numFmtId="0" fontId="25" fillId="0" borderId="1" xfId="1" applyFont="1" applyBorder="1">
      <alignment vertical="top"/>
    </xf>
    <xf numFmtId="0" fontId="25" fillId="0" borderId="1" xfId="1" applyFont="1" applyBorder="1" applyAlignment="1">
      <alignment vertical="top" wrapText="1"/>
    </xf>
    <xf numFmtId="0" fontId="25" fillId="0" borderId="0" xfId="1" applyFont="1" applyAlignment="1"/>
    <xf numFmtId="0" fontId="25" fillId="0" borderId="7" xfId="1" applyFont="1" applyBorder="1" applyAlignment="1">
      <alignment vertical="top" wrapText="1"/>
    </xf>
    <xf numFmtId="0" fontId="1" fillId="0" borderId="7" xfId="1" applyFont="1" applyBorder="1" applyAlignment="1">
      <alignment vertical="top" wrapText="1"/>
    </xf>
    <xf numFmtId="0" fontId="25" fillId="0" borderId="2" xfId="1" applyFont="1" applyBorder="1" applyAlignment="1">
      <alignment vertical="top" wrapText="1"/>
    </xf>
    <xf numFmtId="0" fontId="1" fillId="0" borderId="2" xfId="1" applyFont="1" applyBorder="1">
      <alignment vertical="top"/>
    </xf>
    <xf numFmtId="0" fontId="1" fillId="0" borderId="2" xfId="1" applyFont="1" applyBorder="1" applyAlignment="1">
      <alignment vertical="top" wrapText="1"/>
    </xf>
    <xf numFmtId="0" fontId="19" fillId="4" borderId="1" xfId="2" applyFont="1" applyFill="1" applyAlignment="1">
      <alignment wrapText="1"/>
    </xf>
    <xf numFmtId="0" fontId="20" fillId="4" borderId="1" xfId="2" applyFont="1" applyFill="1" applyAlignment="1">
      <alignment vertical="top"/>
    </xf>
    <xf numFmtId="0" fontId="19" fillId="4" borderId="1" xfId="2" applyFont="1" applyFill="1" applyAlignment="1">
      <alignment vertical="top" wrapText="1"/>
    </xf>
  </cellXfs>
  <cellStyles count="3">
    <cellStyle name="Normal" xfId="0" builtinId="0"/>
    <cellStyle name="Normal 2" xfId="1" xr:uid="{8BC58571-DCB8-4AF8-9D45-F711E87CAC4C}"/>
    <cellStyle name="Section sub-heading" xfId="2" xr:uid="{D352EE72-5061-4474-ADED-1463BF3E6655}"/>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0.640625" defaultRowHeight="15" x14ac:dyDescent="0.3"/>
  <cols>
    <col min="1" max="1" width="108.42578125" customWidth="1"/>
  </cols>
  <sheetData>
    <row r="1" spans="1:5" ht="82.25" customHeight="1" x14ac:dyDescent="0.3">
      <c r="A1" s="19" t="s">
        <v>26</v>
      </c>
    </row>
    <row r="2" spans="1:5" ht="29.4" customHeight="1" x14ac:dyDescent="0.3">
      <c r="A2" s="20" t="s">
        <v>27</v>
      </c>
      <c r="B2" s="7"/>
      <c r="C2" s="7"/>
      <c r="D2" s="7"/>
      <c r="E2" s="7"/>
    </row>
    <row r="3" spans="1:5" ht="29.4" customHeight="1" x14ac:dyDescent="0.3">
      <c r="C3" s="7"/>
      <c r="D3" s="7"/>
      <c r="E3" s="7"/>
    </row>
    <row r="4" spans="1:5" ht="54.75" customHeight="1" x14ac:dyDescent="0.3">
      <c r="A4" s="6" t="s">
        <v>20</v>
      </c>
    </row>
    <row r="5" spans="1:5" ht="27.75" customHeight="1" x14ac:dyDescent="0.3">
      <c r="A5" s="21" t="str">
        <f>HYPERLINK("https://www.nice.org.uk/guidance/NG250", "Pneumonia: diagnosis and management")</f>
        <v>Pneumonia: diagnosis and management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HYPERLINK("https://www.nice.org.uk/guidance/NG250/resources", "Tools and resources")</f>
        <v>Tools and resources</v>
      </c>
    </row>
    <row r="11" spans="1:5" ht="34.75" customHeight="1" x14ac:dyDescent="0.3">
      <c r="A11" s="6" t="s">
        <v>170</v>
      </c>
    </row>
    <row r="12" spans="1:5" ht="18" customHeight="1" x14ac:dyDescent="0.3">
      <c r="A12" s="23" t="s">
        <v>28</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4062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0"/>
  <sheetViews>
    <sheetView showGridLines="0" zoomScaleNormal="100" workbookViewId="0">
      <pane ySplit="2" topLeftCell="A3" activePane="bottomLeft" state="frozen"/>
      <selection pane="bottomLeft"/>
    </sheetView>
  </sheetViews>
  <sheetFormatPr defaultColWidth="10.64062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26</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25" t="s">
        <v>29</v>
      </c>
      <c r="B3" s="42"/>
      <c r="C3" s="42"/>
      <c r="D3" s="25"/>
      <c r="E3" s="25"/>
      <c r="F3" s="25"/>
      <c r="G3" s="25"/>
      <c r="H3" s="25"/>
      <c r="I3" s="25"/>
      <c r="J3" s="25"/>
      <c r="K3" s="25"/>
      <c r="L3" s="25"/>
      <c r="M3" s="25"/>
    </row>
    <row r="4" spans="1:13" ht="62" x14ac:dyDescent="0.35">
      <c r="A4" s="27" t="s">
        <v>30</v>
      </c>
      <c r="B4" s="43" t="s">
        <v>31</v>
      </c>
      <c r="C4" s="43" t="s">
        <v>32</v>
      </c>
      <c r="D4" s="27"/>
      <c r="E4" s="27"/>
      <c r="F4" s="27"/>
      <c r="G4" s="27"/>
      <c r="H4" s="27"/>
      <c r="I4" s="27"/>
      <c r="J4" s="27"/>
      <c r="K4" s="27"/>
      <c r="L4" s="27"/>
      <c r="M4" s="27"/>
    </row>
    <row r="5" spans="1:13" ht="16.5" x14ac:dyDescent="0.35">
      <c r="A5" s="25" t="s">
        <v>33</v>
      </c>
      <c r="B5" s="42"/>
      <c r="C5" s="42"/>
      <c r="D5" s="25"/>
      <c r="E5" s="25"/>
      <c r="F5" s="25"/>
      <c r="G5" s="25"/>
      <c r="H5" s="25"/>
      <c r="I5" s="25"/>
      <c r="J5" s="25"/>
      <c r="K5" s="25"/>
      <c r="L5" s="25"/>
      <c r="M5" s="25"/>
    </row>
    <row r="6" spans="1:13" ht="15.5" x14ac:dyDescent="0.35">
      <c r="A6" s="26" t="s">
        <v>34</v>
      </c>
      <c r="B6" s="44"/>
      <c r="C6" s="44"/>
      <c r="D6" s="26"/>
      <c r="E6" s="26"/>
      <c r="F6" s="26"/>
      <c r="G6" s="26"/>
      <c r="H6" s="26"/>
      <c r="I6" s="26"/>
      <c r="J6" s="26"/>
      <c r="K6" s="26"/>
      <c r="L6" s="26"/>
      <c r="M6" s="26"/>
    </row>
    <row r="7" spans="1:13" ht="46.5" x14ac:dyDescent="0.35">
      <c r="A7" s="27" t="s">
        <v>35</v>
      </c>
      <c r="B7" s="43" t="s">
        <v>36</v>
      </c>
      <c r="C7" s="43">
        <v>2014</v>
      </c>
      <c r="D7" s="27"/>
      <c r="E7" s="27"/>
      <c r="F7" s="27"/>
      <c r="G7" s="27"/>
      <c r="H7" s="27"/>
      <c r="I7" s="27"/>
      <c r="J7" s="27"/>
      <c r="K7" s="27"/>
      <c r="L7" s="27"/>
      <c r="M7" s="27"/>
    </row>
    <row r="8" spans="1:13" ht="62" x14ac:dyDescent="0.35">
      <c r="A8" s="27" t="s">
        <v>37</v>
      </c>
      <c r="B8" s="43" t="s">
        <v>38</v>
      </c>
      <c r="C8" s="43">
        <v>2014</v>
      </c>
      <c r="D8" s="27"/>
      <c r="E8" s="27"/>
      <c r="F8" s="27"/>
      <c r="G8" s="27"/>
      <c r="H8" s="27"/>
      <c r="I8" s="27"/>
      <c r="J8" s="27"/>
      <c r="K8" s="27"/>
      <c r="L8" s="27"/>
      <c r="M8" s="27"/>
    </row>
    <row r="9" spans="1:13" ht="224.4" customHeight="1" x14ac:dyDescent="0.35">
      <c r="A9" s="27" t="s">
        <v>243</v>
      </c>
      <c r="B9" s="43" t="s">
        <v>39</v>
      </c>
      <c r="C9" s="43">
        <v>2025</v>
      </c>
      <c r="D9" s="27"/>
      <c r="E9" s="41"/>
      <c r="F9" s="27"/>
      <c r="G9" s="27"/>
      <c r="H9" s="27"/>
      <c r="I9" s="27"/>
      <c r="J9" s="27"/>
      <c r="K9" s="27"/>
      <c r="L9" s="27"/>
      <c r="M9" s="27"/>
    </row>
    <row r="10" spans="1:13" ht="46.5" x14ac:dyDescent="0.35">
      <c r="A10" s="27" t="s">
        <v>40</v>
      </c>
      <c r="B10" s="43" t="s">
        <v>41</v>
      </c>
      <c r="C10" s="43" t="s">
        <v>42</v>
      </c>
      <c r="D10" s="27"/>
      <c r="E10" s="27"/>
      <c r="F10" s="27"/>
      <c r="G10" s="27"/>
      <c r="H10" s="27"/>
      <c r="I10" s="27"/>
      <c r="J10" s="27"/>
      <c r="K10" s="27"/>
      <c r="L10" s="27"/>
      <c r="M10" s="27"/>
    </row>
    <row r="11" spans="1:13" ht="77.5" x14ac:dyDescent="0.35">
      <c r="A11" s="27" t="s">
        <v>43</v>
      </c>
      <c r="B11" s="43" t="s">
        <v>44</v>
      </c>
      <c r="C11" s="43">
        <v>2019</v>
      </c>
      <c r="D11" s="27"/>
      <c r="E11" s="27"/>
      <c r="F11" s="27"/>
      <c r="G11" s="27"/>
      <c r="H11" s="27"/>
      <c r="I11" s="27"/>
      <c r="J11" s="27"/>
      <c r="K11" s="27"/>
      <c r="L11" s="27"/>
      <c r="M11" s="27"/>
    </row>
    <row r="12" spans="1:13" ht="15.5" x14ac:dyDescent="0.35">
      <c r="A12" s="26" t="s">
        <v>45</v>
      </c>
      <c r="B12" s="44"/>
      <c r="C12" s="44"/>
      <c r="D12" s="26"/>
      <c r="E12" s="26"/>
      <c r="F12" s="26"/>
      <c r="G12" s="26"/>
      <c r="H12" s="26"/>
      <c r="I12" s="26"/>
      <c r="J12" s="26"/>
      <c r="K12" s="26"/>
      <c r="L12" s="26"/>
      <c r="M12" s="26"/>
    </row>
    <row r="13" spans="1:13" ht="46.5" x14ac:dyDescent="0.35">
      <c r="A13" s="27" t="s">
        <v>46</v>
      </c>
      <c r="B13" s="43" t="s">
        <v>47</v>
      </c>
      <c r="C13" s="43">
        <v>2019</v>
      </c>
      <c r="D13" s="27"/>
      <c r="E13" s="27"/>
      <c r="F13" s="27"/>
      <c r="G13" s="27"/>
      <c r="H13" s="27"/>
      <c r="I13" s="27"/>
      <c r="J13" s="27"/>
      <c r="K13" s="27"/>
      <c r="L13" s="27"/>
      <c r="M13" s="27"/>
    </row>
    <row r="14" spans="1:13" ht="15.5" x14ac:dyDescent="0.35">
      <c r="A14" s="26" t="s">
        <v>48</v>
      </c>
      <c r="B14" s="44"/>
      <c r="C14" s="44"/>
      <c r="D14" s="26"/>
      <c r="E14" s="26"/>
      <c r="F14" s="26"/>
      <c r="G14" s="26"/>
      <c r="H14" s="26"/>
      <c r="I14" s="26"/>
      <c r="J14" s="26"/>
      <c r="K14" s="26"/>
      <c r="L14" s="26"/>
      <c r="M14" s="26"/>
    </row>
    <row r="15" spans="1:13" ht="50.4" customHeight="1" x14ac:dyDescent="0.35">
      <c r="A15" s="27" t="s">
        <v>49</v>
      </c>
      <c r="B15" s="43" t="s">
        <v>50</v>
      </c>
      <c r="C15" s="43">
        <v>2014</v>
      </c>
      <c r="D15" s="27"/>
      <c r="E15" s="27"/>
      <c r="F15" s="27"/>
      <c r="G15" s="27"/>
      <c r="H15" s="27"/>
      <c r="I15" s="27"/>
      <c r="J15" s="27"/>
      <c r="K15" s="27"/>
      <c r="L15" s="27"/>
      <c r="M15" s="27"/>
    </row>
    <row r="16" spans="1:13" ht="62" x14ac:dyDescent="0.35">
      <c r="A16" s="27" t="s">
        <v>51</v>
      </c>
      <c r="B16" s="43" t="s">
        <v>52</v>
      </c>
      <c r="C16" s="43">
        <v>2014</v>
      </c>
      <c r="D16" s="27"/>
      <c r="E16" s="27"/>
      <c r="F16" s="27"/>
      <c r="G16" s="27"/>
      <c r="H16" s="27"/>
      <c r="I16" s="27"/>
      <c r="J16" s="27"/>
      <c r="K16" s="27"/>
      <c r="L16" s="27"/>
      <c r="M16" s="27"/>
    </row>
    <row r="17" spans="1:13" ht="217.25" customHeight="1" x14ac:dyDescent="0.35">
      <c r="A17" s="27" t="s">
        <v>53</v>
      </c>
      <c r="B17" s="43" t="s">
        <v>54</v>
      </c>
      <c r="C17" s="43">
        <v>2025</v>
      </c>
      <c r="D17" s="27"/>
      <c r="E17" s="27"/>
      <c r="F17" s="27"/>
      <c r="G17" s="27"/>
      <c r="H17" s="27"/>
      <c r="I17" s="27"/>
      <c r="J17" s="27"/>
      <c r="K17" s="27"/>
      <c r="L17" s="27"/>
      <c r="M17" s="27"/>
    </row>
    <row r="18" spans="1:13" ht="46.5" x14ac:dyDescent="0.35">
      <c r="A18" s="27" t="s">
        <v>55</v>
      </c>
      <c r="B18" s="43" t="s">
        <v>56</v>
      </c>
      <c r="C18" s="43">
        <v>2025</v>
      </c>
      <c r="D18" s="27"/>
      <c r="E18" s="27"/>
      <c r="F18" s="27"/>
      <c r="G18" s="27"/>
      <c r="H18" s="27"/>
      <c r="I18" s="27"/>
      <c r="J18" s="27"/>
      <c r="K18" s="27"/>
      <c r="L18" s="27"/>
      <c r="M18" s="27"/>
    </row>
    <row r="19" spans="1:13" ht="15.5" x14ac:dyDescent="0.35">
      <c r="A19" s="26" t="s">
        <v>57</v>
      </c>
      <c r="B19" s="44"/>
      <c r="C19" s="44"/>
      <c r="D19" s="26"/>
      <c r="E19" s="26"/>
      <c r="F19" s="26"/>
      <c r="G19" s="26"/>
      <c r="H19" s="26"/>
      <c r="I19" s="26"/>
      <c r="J19" s="26"/>
      <c r="K19" s="26"/>
      <c r="L19" s="26"/>
      <c r="M19" s="26"/>
    </row>
    <row r="20" spans="1:13" ht="139.5" x14ac:dyDescent="0.35">
      <c r="A20" s="27" t="s">
        <v>58</v>
      </c>
      <c r="B20" s="43" t="s">
        <v>59</v>
      </c>
      <c r="C20" s="43">
        <v>2025</v>
      </c>
      <c r="D20" s="27"/>
      <c r="E20" s="27"/>
      <c r="F20" s="27"/>
      <c r="G20" s="27"/>
      <c r="H20" s="27"/>
      <c r="I20" s="27"/>
      <c r="J20" s="27"/>
      <c r="K20" s="27"/>
      <c r="L20" s="27"/>
      <c r="M20" s="27"/>
    </row>
    <row r="21" spans="1:13" ht="15.5" x14ac:dyDescent="0.35">
      <c r="A21" s="26" t="s">
        <v>60</v>
      </c>
      <c r="B21" s="44"/>
      <c r="C21" s="44"/>
      <c r="D21" s="26"/>
      <c r="E21" s="26"/>
      <c r="F21" s="26"/>
      <c r="G21" s="26"/>
      <c r="H21" s="26"/>
      <c r="I21" s="26"/>
      <c r="J21" s="26"/>
      <c r="K21" s="26"/>
      <c r="L21" s="26"/>
      <c r="M21" s="26"/>
    </row>
    <row r="22" spans="1:13" ht="31" x14ac:dyDescent="0.35">
      <c r="A22" s="28" t="s">
        <v>61</v>
      </c>
      <c r="B22" s="45"/>
      <c r="C22" s="45"/>
      <c r="D22" s="28"/>
      <c r="E22" s="28"/>
      <c r="F22" s="28"/>
      <c r="G22" s="28"/>
      <c r="H22" s="28"/>
      <c r="I22" s="28"/>
      <c r="J22" s="28"/>
      <c r="K22" s="28"/>
      <c r="L22" s="28"/>
      <c r="M22" s="28"/>
    </row>
    <row r="23" spans="1:13" ht="16.5" x14ac:dyDescent="0.35">
      <c r="A23" s="25" t="s">
        <v>62</v>
      </c>
      <c r="B23" s="42"/>
      <c r="C23" s="42"/>
      <c r="D23" s="25"/>
      <c r="E23" s="25"/>
      <c r="F23" s="25"/>
      <c r="G23" s="25"/>
      <c r="H23" s="25"/>
      <c r="I23" s="25"/>
      <c r="J23" s="25"/>
      <c r="K23" s="25"/>
      <c r="L23" s="25"/>
      <c r="M23" s="25"/>
    </row>
    <row r="24" spans="1:13" ht="31" x14ac:dyDescent="0.35">
      <c r="A24" s="28" t="s">
        <v>63</v>
      </c>
      <c r="B24" s="45"/>
      <c r="C24" s="45"/>
      <c r="D24" s="28"/>
      <c r="E24" s="28"/>
      <c r="F24" s="28"/>
      <c r="G24" s="28"/>
      <c r="H24" s="28"/>
      <c r="I24" s="28"/>
      <c r="J24" s="28"/>
      <c r="K24" s="28"/>
      <c r="L24" s="28"/>
      <c r="M24" s="28"/>
    </row>
    <row r="25" spans="1:13" ht="16.5" x14ac:dyDescent="0.35">
      <c r="A25" s="25" t="s">
        <v>64</v>
      </c>
      <c r="B25" s="42"/>
      <c r="C25" s="42"/>
      <c r="D25" s="25"/>
      <c r="E25" s="25"/>
      <c r="F25" s="25"/>
      <c r="G25" s="25"/>
      <c r="H25" s="25"/>
      <c r="I25" s="25"/>
      <c r="J25" s="25"/>
      <c r="K25" s="25"/>
      <c r="L25" s="25"/>
      <c r="M25" s="25"/>
    </row>
    <row r="26" spans="1:13" ht="15.5" x14ac:dyDescent="0.35">
      <c r="A26" s="26" t="s">
        <v>65</v>
      </c>
      <c r="B26" s="44"/>
      <c r="C26" s="44"/>
      <c r="D26" s="26"/>
      <c r="E26" s="26"/>
      <c r="F26" s="26"/>
      <c r="G26" s="26"/>
      <c r="H26" s="26"/>
      <c r="I26" s="26"/>
      <c r="J26" s="26"/>
      <c r="K26" s="26"/>
      <c r="L26" s="26"/>
      <c r="M26" s="26"/>
    </row>
    <row r="27" spans="1:13" ht="46.5" x14ac:dyDescent="0.35">
      <c r="A27" s="27" t="s">
        <v>66</v>
      </c>
      <c r="B27" s="43" t="s">
        <v>67</v>
      </c>
      <c r="C27" s="43" t="s">
        <v>68</v>
      </c>
      <c r="D27" s="27"/>
      <c r="E27" s="27"/>
      <c r="F27" s="27"/>
      <c r="G27" s="27"/>
      <c r="H27" s="27"/>
      <c r="I27" s="27"/>
      <c r="J27" s="27"/>
      <c r="K27" s="27"/>
      <c r="L27" s="27"/>
      <c r="M27" s="27"/>
    </row>
    <row r="28" spans="1:13" ht="100.75" customHeight="1" x14ac:dyDescent="0.35">
      <c r="A28" s="27" t="s">
        <v>69</v>
      </c>
      <c r="B28" s="43" t="s">
        <v>70</v>
      </c>
      <c r="C28" s="43">
        <v>2025</v>
      </c>
      <c r="D28" s="27"/>
      <c r="E28" s="27"/>
      <c r="F28" s="27"/>
      <c r="G28" s="27"/>
      <c r="H28" s="27"/>
      <c r="I28" s="27"/>
      <c r="J28" s="27"/>
      <c r="K28" s="27"/>
      <c r="L28" s="27"/>
      <c r="M28" s="27"/>
    </row>
    <row r="29" spans="1:13" ht="15.5" x14ac:dyDescent="0.35">
      <c r="A29" s="26" t="s">
        <v>71</v>
      </c>
      <c r="B29" s="44"/>
      <c r="C29" s="44"/>
      <c r="D29" s="26"/>
      <c r="E29" s="26"/>
      <c r="F29" s="26"/>
      <c r="G29" s="26"/>
      <c r="H29" s="26"/>
      <c r="I29" s="26"/>
      <c r="J29" s="26"/>
      <c r="K29" s="26"/>
      <c r="L29" s="26"/>
      <c r="M29" s="26"/>
    </row>
    <row r="30" spans="1:13" ht="62" x14ac:dyDescent="0.35">
      <c r="A30" s="27" t="s">
        <v>72</v>
      </c>
      <c r="B30" s="43" t="s">
        <v>73</v>
      </c>
      <c r="C30" s="43">
        <v>2025</v>
      </c>
      <c r="D30" s="27"/>
      <c r="E30" s="27"/>
      <c r="F30" s="27"/>
      <c r="G30" s="27"/>
      <c r="H30" s="27"/>
      <c r="I30" s="27"/>
      <c r="J30" s="27"/>
      <c r="K30" s="27"/>
      <c r="L30" s="27"/>
      <c r="M30" s="27"/>
    </row>
    <row r="31" spans="1:13" ht="15.5" x14ac:dyDescent="0.35">
      <c r="A31" s="26" t="s">
        <v>74</v>
      </c>
      <c r="B31" s="44"/>
      <c r="C31" s="44"/>
      <c r="D31" s="26"/>
      <c r="E31" s="26"/>
      <c r="F31" s="26"/>
      <c r="G31" s="26"/>
      <c r="H31" s="26"/>
      <c r="I31" s="26"/>
      <c r="J31" s="26"/>
      <c r="K31" s="26"/>
      <c r="L31" s="26"/>
      <c r="M31" s="26"/>
    </row>
    <row r="32" spans="1:13" ht="52.25" customHeight="1" x14ac:dyDescent="0.35">
      <c r="A32" s="27" t="s">
        <v>75</v>
      </c>
      <c r="B32" s="43" t="s">
        <v>76</v>
      </c>
      <c r="C32" s="43">
        <v>2025</v>
      </c>
      <c r="D32" s="27"/>
      <c r="E32" s="27"/>
      <c r="F32" s="27"/>
      <c r="G32" s="27"/>
      <c r="H32" s="27"/>
      <c r="I32" s="27"/>
      <c r="J32" s="27"/>
      <c r="K32" s="27"/>
      <c r="L32" s="27"/>
      <c r="M32" s="27"/>
    </row>
    <row r="33" spans="1:13" ht="46.5" x14ac:dyDescent="0.35">
      <c r="A33" s="27" t="s">
        <v>77</v>
      </c>
      <c r="B33" s="43" t="s">
        <v>78</v>
      </c>
      <c r="C33" s="43">
        <v>2025</v>
      </c>
      <c r="D33" s="27"/>
      <c r="E33" s="27"/>
      <c r="F33" s="27"/>
      <c r="G33" s="27"/>
      <c r="H33" s="27"/>
      <c r="I33" s="27"/>
      <c r="J33" s="27"/>
      <c r="K33" s="27"/>
      <c r="L33" s="27"/>
      <c r="M33" s="27"/>
    </row>
    <row r="34" spans="1:13" ht="192" customHeight="1" x14ac:dyDescent="0.35">
      <c r="A34" s="27" t="s">
        <v>79</v>
      </c>
      <c r="B34" s="43" t="s">
        <v>80</v>
      </c>
      <c r="C34" s="43">
        <v>2025</v>
      </c>
      <c r="D34" s="27"/>
      <c r="E34" s="27"/>
      <c r="F34" s="27"/>
      <c r="G34" s="27"/>
      <c r="H34" s="27"/>
      <c r="I34" s="27"/>
      <c r="J34" s="27"/>
      <c r="K34" s="27"/>
      <c r="L34" s="27"/>
      <c r="M34" s="27"/>
    </row>
    <row r="35" spans="1:13" ht="170.5" x14ac:dyDescent="0.35">
      <c r="A35" s="27" t="s">
        <v>81</v>
      </c>
      <c r="B35" s="43" t="s">
        <v>82</v>
      </c>
      <c r="C35" s="43">
        <v>2025</v>
      </c>
      <c r="D35" s="27"/>
      <c r="E35" s="27"/>
      <c r="F35" s="27"/>
      <c r="G35" s="27"/>
      <c r="H35" s="27"/>
      <c r="I35" s="27"/>
      <c r="J35" s="27"/>
      <c r="K35" s="27"/>
      <c r="L35" s="27"/>
      <c r="M35" s="27"/>
    </row>
    <row r="36" spans="1:13" ht="16.5" x14ac:dyDescent="0.35">
      <c r="A36" s="25" t="s">
        <v>83</v>
      </c>
      <c r="B36" s="42"/>
      <c r="C36" s="42"/>
      <c r="D36" s="25"/>
      <c r="E36" s="25"/>
      <c r="F36" s="25"/>
      <c r="G36" s="25"/>
      <c r="H36" s="25"/>
      <c r="I36" s="25"/>
      <c r="J36" s="25"/>
      <c r="K36" s="25"/>
      <c r="L36" s="25"/>
      <c r="M36" s="25"/>
    </row>
    <row r="37" spans="1:13" ht="46.5" x14ac:dyDescent="0.35">
      <c r="A37" s="27" t="s">
        <v>84</v>
      </c>
      <c r="B37" s="43" t="s">
        <v>85</v>
      </c>
      <c r="C37" s="43" t="s">
        <v>86</v>
      </c>
      <c r="D37" s="27"/>
      <c r="E37" s="27"/>
      <c r="F37" s="27"/>
      <c r="G37" s="27"/>
      <c r="H37" s="27"/>
      <c r="I37" s="27"/>
      <c r="J37" s="27"/>
      <c r="K37" s="27"/>
      <c r="L37" s="27"/>
      <c r="M37" s="27"/>
    </row>
    <row r="38" spans="1:13" ht="62" x14ac:dyDescent="0.35">
      <c r="A38" s="27" t="s">
        <v>87</v>
      </c>
      <c r="B38" s="43" t="s">
        <v>88</v>
      </c>
      <c r="C38" s="43" t="s">
        <v>86</v>
      </c>
      <c r="D38" s="27"/>
      <c r="E38" s="27"/>
      <c r="F38" s="27"/>
      <c r="G38" s="27"/>
      <c r="H38" s="27"/>
      <c r="I38" s="27"/>
      <c r="J38" s="27"/>
      <c r="K38" s="27"/>
      <c r="L38" s="27"/>
      <c r="M38" s="27"/>
    </row>
    <row r="39" spans="1:13" ht="31" x14ac:dyDescent="0.35">
      <c r="A39" s="27" t="s">
        <v>89</v>
      </c>
      <c r="B39" s="43" t="s">
        <v>90</v>
      </c>
      <c r="C39" s="43">
        <v>2019</v>
      </c>
      <c r="D39" s="27"/>
      <c r="E39" s="27"/>
      <c r="F39" s="27"/>
      <c r="G39" s="27"/>
      <c r="H39" s="27"/>
      <c r="I39" s="27"/>
      <c r="J39" s="27"/>
      <c r="K39" s="27"/>
      <c r="L39" s="27"/>
      <c r="M39" s="27"/>
    </row>
    <row r="40" spans="1:13" ht="46.5" x14ac:dyDescent="0.35">
      <c r="A40" s="27" t="s">
        <v>91</v>
      </c>
      <c r="B40" s="43" t="s">
        <v>92</v>
      </c>
      <c r="C40" s="43">
        <v>2019</v>
      </c>
      <c r="D40" s="27"/>
      <c r="E40" s="27"/>
      <c r="F40" s="27"/>
      <c r="G40" s="27"/>
      <c r="H40" s="27"/>
      <c r="I40" s="27"/>
      <c r="J40" s="27"/>
      <c r="K40" s="27"/>
      <c r="L40" s="27"/>
      <c r="M40" s="27"/>
    </row>
    <row r="41" spans="1:13" ht="46.5" x14ac:dyDescent="0.35">
      <c r="A41" s="27" t="s">
        <v>93</v>
      </c>
      <c r="B41" s="43" t="s">
        <v>94</v>
      </c>
      <c r="C41" s="43">
        <v>2019</v>
      </c>
      <c r="D41" s="27"/>
      <c r="E41" s="27"/>
      <c r="F41" s="27"/>
      <c r="G41" s="27"/>
      <c r="H41" s="27"/>
      <c r="I41" s="27"/>
      <c r="J41" s="27"/>
      <c r="K41" s="27"/>
      <c r="L41" s="27"/>
      <c r="M41" s="27"/>
    </row>
    <row r="42" spans="1:13" ht="77.5" x14ac:dyDescent="0.35">
      <c r="A42" s="27" t="s">
        <v>175</v>
      </c>
      <c r="B42" s="43" t="s">
        <v>95</v>
      </c>
      <c r="C42" s="43">
        <v>2019</v>
      </c>
      <c r="D42" s="27"/>
      <c r="E42" s="27"/>
      <c r="F42" s="27"/>
      <c r="G42" s="27"/>
      <c r="H42" s="27"/>
      <c r="I42" s="27"/>
      <c r="J42" s="27"/>
      <c r="K42" s="27"/>
      <c r="L42" s="27"/>
      <c r="M42" s="27"/>
    </row>
    <row r="43" spans="1:13" ht="16.5" x14ac:dyDescent="0.35">
      <c r="A43" s="25" t="s">
        <v>96</v>
      </c>
      <c r="B43" s="42"/>
      <c r="C43" s="42"/>
      <c r="D43" s="25"/>
      <c r="E43" s="25"/>
      <c r="F43" s="25"/>
      <c r="G43" s="25"/>
      <c r="H43" s="25"/>
      <c r="I43" s="25"/>
      <c r="J43" s="25"/>
      <c r="K43" s="25"/>
      <c r="L43" s="25"/>
      <c r="M43" s="25"/>
    </row>
    <row r="44" spans="1:13" ht="15.5" x14ac:dyDescent="0.35">
      <c r="A44" s="26" t="s">
        <v>97</v>
      </c>
      <c r="B44" s="44"/>
      <c r="C44" s="44"/>
      <c r="D44" s="26"/>
      <c r="E44" s="26"/>
      <c r="F44" s="26"/>
      <c r="G44" s="26"/>
      <c r="H44" s="26"/>
      <c r="I44" s="26"/>
      <c r="J44" s="26"/>
      <c r="K44" s="26"/>
      <c r="L44" s="26"/>
      <c r="M44" s="26"/>
    </row>
    <row r="45" spans="1:13" ht="232.5" x14ac:dyDescent="0.35">
      <c r="A45" s="27" t="s">
        <v>98</v>
      </c>
      <c r="B45" s="43" t="s">
        <v>99</v>
      </c>
      <c r="C45" s="43">
        <v>2019</v>
      </c>
      <c r="D45" s="27"/>
      <c r="E45" s="27"/>
      <c r="F45" s="27"/>
      <c r="G45" s="27"/>
      <c r="H45" s="27"/>
      <c r="I45" s="27"/>
      <c r="J45" s="27"/>
      <c r="K45" s="27"/>
      <c r="L45" s="27"/>
      <c r="M45" s="27"/>
    </row>
    <row r="46" spans="1:13" ht="15.5" x14ac:dyDescent="0.35">
      <c r="A46" s="26" t="s">
        <v>100</v>
      </c>
      <c r="B46" s="44"/>
      <c r="C46" s="44"/>
      <c r="D46" s="26"/>
      <c r="E46" s="26"/>
      <c r="F46" s="26"/>
      <c r="G46" s="26"/>
      <c r="H46" s="26"/>
      <c r="I46" s="26"/>
      <c r="J46" s="26"/>
      <c r="K46" s="26"/>
      <c r="L46" s="26"/>
      <c r="M46" s="26"/>
    </row>
    <row r="47" spans="1:13" ht="84" customHeight="1" x14ac:dyDescent="0.35">
      <c r="A47" s="27" t="s">
        <v>176</v>
      </c>
      <c r="B47" s="43" t="s">
        <v>101</v>
      </c>
      <c r="C47" s="46" t="s">
        <v>244</v>
      </c>
      <c r="D47" s="27"/>
      <c r="E47" s="27"/>
      <c r="F47" s="27"/>
      <c r="G47" s="27"/>
      <c r="H47" s="27"/>
      <c r="I47" s="27"/>
      <c r="J47" s="27"/>
      <c r="K47" s="27"/>
      <c r="L47" s="27"/>
      <c r="M47" s="27"/>
    </row>
    <row r="48" spans="1:13" ht="206.4" customHeight="1" x14ac:dyDescent="0.35">
      <c r="A48" s="27" t="s">
        <v>177</v>
      </c>
      <c r="B48" s="43" t="s">
        <v>102</v>
      </c>
      <c r="C48" s="43" t="s">
        <v>86</v>
      </c>
      <c r="D48" s="27"/>
      <c r="E48" s="27"/>
      <c r="F48" s="27"/>
      <c r="G48" s="27"/>
      <c r="H48" s="27"/>
      <c r="I48" s="27"/>
      <c r="J48" s="27"/>
      <c r="K48" s="27"/>
      <c r="L48" s="27"/>
      <c r="M48" s="27"/>
    </row>
    <row r="49" spans="1:13" ht="77.5" x14ac:dyDescent="0.35">
      <c r="A49" s="27" t="s">
        <v>103</v>
      </c>
      <c r="B49" s="43" t="s">
        <v>104</v>
      </c>
      <c r="C49" s="43">
        <v>2025</v>
      </c>
      <c r="D49" s="27"/>
      <c r="E49" s="27"/>
      <c r="F49" s="27"/>
      <c r="G49" s="27"/>
      <c r="H49" s="27"/>
      <c r="I49" s="27"/>
      <c r="J49" s="27"/>
      <c r="K49" s="27"/>
      <c r="L49" s="27"/>
      <c r="M49" s="27"/>
    </row>
    <row r="50" spans="1:13" ht="77.5" x14ac:dyDescent="0.35">
      <c r="A50" s="27" t="s">
        <v>105</v>
      </c>
      <c r="B50" s="43" t="s">
        <v>106</v>
      </c>
      <c r="C50" s="43">
        <v>2025</v>
      </c>
      <c r="D50" s="27"/>
      <c r="E50" s="27"/>
      <c r="F50" s="27"/>
      <c r="G50" s="27"/>
      <c r="H50" s="27"/>
      <c r="I50" s="27"/>
      <c r="J50" s="27"/>
      <c r="K50" s="27"/>
      <c r="L50" s="27"/>
      <c r="M50" s="27"/>
    </row>
    <row r="51" spans="1:13" ht="62" x14ac:dyDescent="0.35">
      <c r="A51" s="27" t="s">
        <v>107</v>
      </c>
      <c r="B51" s="43" t="s">
        <v>108</v>
      </c>
      <c r="C51" s="43" t="s">
        <v>109</v>
      </c>
      <c r="D51" s="27"/>
      <c r="E51" s="27"/>
      <c r="F51" s="27"/>
      <c r="G51" s="27"/>
      <c r="H51" s="27"/>
      <c r="I51" s="27"/>
      <c r="J51" s="27"/>
      <c r="K51" s="27"/>
      <c r="L51" s="27"/>
      <c r="M51" s="27"/>
    </row>
    <row r="52" spans="1:13" ht="15.5" x14ac:dyDescent="0.35">
      <c r="A52" s="26" t="s">
        <v>110</v>
      </c>
      <c r="B52" s="44"/>
      <c r="C52" s="44"/>
      <c r="D52" s="26"/>
      <c r="E52" s="26"/>
      <c r="F52" s="26"/>
      <c r="G52" s="26"/>
      <c r="H52" s="26"/>
      <c r="I52" s="26"/>
      <c r="J52" s="26"/>
      <c r="K52" s="26"/>
      <c r="L52" s="26"/>
      <c r="M52" s="26"/>
    </row>
    <row r="53" spans="1:13" ht="204.65" customHeight="1" x14ac:dyDescent="0.35">
      <c r="A53" s="27" t="s">
        <v>111</v>
      </c>
      <c r="B53" s="43" t="s">
        <v>112</v>
      </c>
      <c r="C53" s="43" t="s">
        <v>68</v>
      </c>
      <c r="D53" s="27"/>
      <c r="E53" s="27"/>
      <c r="F53" s="27"/>
      <c r="G53" s="27"/>
      <c r="H53" s="27"/>
      <c r="I53" s="27"/>
      <c r="J53" s="27"/>
      <c r="K53" s="27"/>
      <c r="L53" s="27"/>
      <c r="M53" s="27"/>
    </row>
    <row r="54" spans="1:13" ht="16.5" x14ac:dyDescent="0.35">
      <c r="A54" s="25" t="s">
        <v>113</v>
      </c>
      <c r="B54" s="42"/>
      <c r="C54" s="42"/>
      <c r="D54" s="25"/>
      <c r="E54" s="25"/>
      <c r="F54" s="25"/>
      <c r="G54" s="25"/>
      <c r="H54" s="25"/>
      <c r="I54" s="25"/>
      <c r="J54" s="25"/>
      <c r="K54" s="25"/>
      <c r="L54" s="25"/>
      <c r="M54" s="25"/>
    </row>
    <row r="55" spans="1:13" ht="15.5" x14ac:dyDescent="0.35">
      <c r="A55" s="26" t="s">
        <v>97</v>
      </c>
      <c r="B55" s="44"/>
      <c r="C55" s="44"/>
      <c r="D55" s="26"/>
      <c r="E55" s="26"/>
      <c r="F55" s="26"/>
      <c r="G55" s="26"/>
      <c r="H55" s="26"/>
      <c r="I55" s="26"/>
      <c r="J55" s="26"/>
      <c r="K55" s="26"/>
      <c r="L55" s="26"/>
      <c r="M55" s="26"/>
    </row>
    <row r="56" spans="1:13" ht="46.5" x14ac:dyDescent="0.35">
      <c r="A56" s="27" t="s">
        <v>114</v>
      </c>
      <c r="B56" s="43" t="s">
        <v>115</v>
      </c>
      <c r="C56" s="43">
        <v>2019</v>
      </c>
      <c r="D56" s="27"/>
      <c r="E56" s="27"/>
      <c r="F56" s="27"/>
      <c r="G56" s="27"/>
      <c r="H56" s="27"/>
      <c r="I56" s="27"/>
      <c r="J56" s="27"/>
      <c r="K56" s="27"/>
      <c r="L56" s="27"/>
      <c r="M56" s="27"/>
    </row>
    <row r="57" spans="1:13" ht="139.5" x14ac:dyDescent="0.35">
      <c r="A57" s="27" t="s">
        <v>116</v>
      </c>
      <c r="B57" s="43" t="s">
        <v>117</v>
      </c>
      <c r="C57" s="43">
        <v>2019</v>
      </c>
      <c r="D57" s="27"/>
      <c r="E57" s="27"/>
      <c r="F57" s="27"/>
      <c r="G57" s="27"/>
      <c r="H57" s="27"/>
      <c r="I57" s="27"/>
      <c r="J57" s="27"/>
      <c r="K57" s="27"/>
      <c r="L57" s="27"/>
      <c r="M57" s="27"/>
    </row>
    <row r="58" spans="1:13" ht="232.5" x14ac:dyDescent="0.35">
      <c r="A58" s="27" t="s">
        <v>118</v>
      </c>
      <c r="B58" s="43" t="s">
        <v>119</v>
      </c>
      <c r="C58" s="43">
        <v>2019</v>
      </c>
      <c r="D58" s="27"/>
      <c r="E58" s="27"/>
      <c r="F58" s="27"/>
      <c r="G58" s="27"/>
      <c r="H58" s="27"/>
      <c r="I58" s="27"/>
      <c r="J58" s="27"/>
      <c r="K58" s="27"/>
      <c r="L58" s="27"/>
      <c r="M58" s="27"/>
    </row>
    <row r="59" spans="1:13" ht="15.5" x14ac:dyDescent="0.35">
      <c r="A59" s="26" t="s">
        <v>120</v>
      </c>
      <c r="B59" s="44"/>
      <c r="C59" s="44"/>
      <c r="D59" s="26"/>
      <c r="E59" s="26"/>
      <c r="F59" s="26"/>
      <c r="G59" s="26"/>
      <c r="H59" s="26"/>
      <c r="I59" s="26"/>
      <c r="J59" s="26"/>
      <c r="K59" s="26"/>
      <c r="L59" s="26"/>
      <c r="M59" s="26"/>
    </row>
    <row r="60" spans="1:13" ht="77.5" x14ac:dyDescent="0.35">
      <c r="A60" s="27" t="s">
        <v>121</v>
      </c>
      <c r="B60" s="43" t="s">
        <v>122</v>
      </c>
      <c r="C60" s="43">
        <v>2019</v>
      </c>
      <c r="D60" s="27"/>
      <c r="E60" s="27"/>
      <c r="F60" s="27"/>
      <c r="G60" s="27"/>
      <c r="H60" s="27"/>
      <c r="I60" s="27"/>
      <c r="J60" s="27"/>
      <c r="K60" s="27"/>
      <c r="L60" s="27"/>
      <c r="M60" s="27"/>
    </row>
    <row r="61" spans="1:13" ht="46.5" x14ac:dyDescent="0.35">
      <c r="A61" s="27" t="s">
        <v>123</v>
      </c>
      <c r="B61" s="43" t="s">
        <v>124</v>
      </c>
      <c r="C61" s="43">
        <v>2019</v>
      </c>
      <c r="D61" s="27"/>
      <c r="E61" s="27"/>
      <c r="F61" s="27"/>
      <c r="G61" s="27"/>
      <c r="H61" s="27"/>
      <c r="I61" s="27"/>
      <c r="J61" s="27"/>
      <c r="K61" s="27"/>
      <c r="L61" s="27"/>
      <c r="M61" s="27"/>
    </row>
    <row r="62" spans="1:13" ht="16.5" x14ac:dyDescent="0.35">
      <c r="A62" s="25" t="s">
        <v>125</v>
      </c>
      <c r="B62" s="42"/>
      <c r="C62" s="42"/>
      <c r="D62" s="25"/>
      <c r="E62" s="25"/>
      <c r="F62" s="25"/>
      <c r="G62" s="25"/>
      <c r="H62" s="25"/>
      <c r="I62" s="25"/>
      <c r="J62" s="25"/>
      <c r="K62" s="25"/>
      <c r="L62" s="25"/>
      <c r="M62" s="25"/>
    </row>
    <row r="63" spans="1:13" ht="46.5" x14ac:dyDescent="0.35">
      <c r="A63" s="27" t="s">
        <v>126</v>
      </c>
      <c r="B63" s="43" t="s">
        <v>127</v>
      </c>
      <c r="C63" s="43">
        <v>2025</v>
      </c>
      <c r="D63" s="27"/>
      <c r="E63" s="27"/>
      <c r="F63" s="27"/>
      <c r="G63" s="27"/>
      <c r="H63" s="27"/>
      <c r="I63" s="27"/>
      <c r="J63" s="27"/>
      <c r="K63" s="27"/>
      <c r="L63" s="27"/>
      <c r="M63" s="27"/>
    </row>
    <row r="64" spans="1:13" ht="178.25" customHeight="1" x14ac:dyDescent="0.35">
      <c r="A64" s="27" t="s">
        <v>253</v>
      </c>
      <c r="B64" s="43" t="s">
        <v>128</v>
      </c>
      <c r="C64" s="43">
        <v>2025</v>
      </c>
      <c r="D64" s="27"/>
      <c r="E64" s="27"/>
      <c r="F64" s="27"/>
      <c r="G64" s="27"/>
      <c r="H64" s="27"/>
      <c r="I64" s="27"/>
      <c r="J64" s="27"/>
      <c r="K64" s="27"/>
      <c r="L64" s="27"/>
      <c r="M64" s="27"/>
    </row>
    <row r="65" spans="1:13" ht="16.5" x14ac:dyDescent="0.35">
      <c r="A65" s="25" t="s">
        <v>129</v>
      </c>
      <c r="B65" s="42"/>
      <c r="C65" s="42"/>
      <c r="D65" s="25"/>
      <c r="E65" s="25"/>
      <c r="F65" s="25"/>
      <c r="G65" s="25"/>
      <c r="H65" s="25"/>
      <c r="I65" s="25"/>
      <c r="J65" s="25"/>
      <c r="K65" s="25"/>
      <c r="L65" s="25"/>
      <c r="M65" s="25"/>
    </row>
    <row r="66" spans="1:13" ht="77.5" x14ac:dyDescent="0.35">
      <c r="A66" s="27" t="s">
        <v>130</v>
      </c>
      <c r="B66" s="43" t="s">
        <v>131</v>
      </c>
      <c r="C66" s="43">
        <v>2025</v>
      </c>
      <c r="D66" s="27"/>
      <c r="E66" s="27"/>
      <c r="F66" s="27"/>
      <c r="G66" s="27"/>
      <c r="H66" s="27"/>
      <c r="I66" s="27"/>
      <c r="J66" s="27"/>
      <c r="K66" s="27"/>
      <c r="L66" s="27"/>
      <c r="M66" s="27"/>
    </row>
    <row r="67" spans="1:13" ht="108.5" x14ac:dyDescent="0.35">
      <c r="A67" s="27" t="s">
        <v>240</v>
      </c>
      <c r="B67" s="43" t="s">
        <v>132</v>
      </c>
      <c r="C67" s="43">
        <v>2025</v>
      </c>
      <c r="D67" s="27"/>
      <c r="E67" s="27"/>
      <c r="F67" s="27"/>
      <c r="G67" s="27"/>
      <c r="H67" s="27"/>
      <c r="I67" s="27"/>
      <c r="J67" s="27"/>
      <c r="K67" s="27"/>
      <c r="L67" s="27"/>
      <c r="M67" s="27"/>
    </row>
    <row r="68" spans="1:13" ht="46.5" x14ac:dyDescent="0.35">
      <c r="A68" s="27" t="s">
        <v>133</v>
      </c>
      <c r="B68" s="43" t="s">
        <v>134</v>
      </c>
      <c r="C68" s="43">
        <v>2025</v>
      </c>
      <c r="D68" s="27"/>
      <c r="E68" s="27"/>
      <c r="F68" s="27"/>
      <c r="G68" s="27"/>
      <c r="H68" s="27"/>
      <c r="I68" s="27"/>
      <c r="J68" s="27"/>
      <c r="K68" s="27"/>
      <c r="L68" s="27"/>
      <c r="M68" s="27"/>
    </row>
    <row r="69" spans="1:13" ht="16.5" x14ac:dyDescent="0.35">
      <c r="A69" s="25" t="s">
        <v>135</v>
      </c>
      <c r="B69" s="42"/>
      <c r="C69" s="42"/>
      <c r="D69" s="25"/>
      <c r="E69" s="25"/>
      <c r="F69" s="25"/>
      <c r="G69" s="25"/>
      <c r="H69" s="25"/>
      <c r="I69" s="25"/>
      <c r="J69" s="25"/>
      <c r="K69" s="25"/>
      <c r="L69" s="25"/>
      <c r="M69" s="25"/>
    </row>
    <row r="70" spans="1:13" ht="186" x14ac:dyDescent="0.35">
      <c r="A70" s="27" t="s">
        <v>136</v>
      </c>
      <c r="B70" s="43" t="s">
        <v>137</v>
      </c>
      <c r="C70" s="43">
        <v>2014</v>
      </c>
      <c r="D70" s="27"/>
      <c r="E70" s="27"/>
      <c r="F70" s="27"/>
      <c r="G70" s="27"/>
      <c r="H70" s="27"/>
      <c r="I70" s="27"/>
      <c r="J70" s="27"/>
      <c r="K70" s="27"/>
      <c r="L70" s="27"/>
      <c r="M70" s="27"/>
    </row>
    <row r="71" spans="1:13" ht="155" x14ac:dyDescent="0.35">
      <c r="A71" s="27" t="s">
        <v>138</v>
      </c>
      <c r="B71" s="43" t="s">
        <v>139</v>
      </c>
      <c r="C71" s="43">
        <v>2025</v>
      </c>
      <c r="D71" s="27"/>
      <c r="E71" s="27"/>
      <c r="F71" s="27"/>
      <c r="G71" s="27"/>
      <c r="H71" s="27"/>
      <c r="I71" s="27"/>
      <c r="J71" s="27"/>
      <c r="K71" s="27"/>
      <c r="L71" s="27"/>
      <c r="M71" s="27"/>
    </row>
    <row r="72" spans="1:13" ht="124" x14ac:dyDescent="0.35">
      <c r="A72" s="27" t="s">
        <v>241</v>
      </c>
      <c r="B72" s="43" t="s">
        <v>140</v>
      </c>
      <c r="C72" s="43" t="s">
        <v>86</v>
      </c>
      <c r="D72" s="27"/>
      <c r="E72" s="27"/>
      <c r="F72" s="27"/>
      <c r="G72" s="27"/>
      <c r="H72" s="27"/>
      <c r="I72" s="27"/>
      <c r="J72" s="27"/>
      <c r="K72" s="27"/>
      <c r="L72" s="27"/>
      <c r="M72" s="27"/>
    </row>
    <row r="73" spans="1:13" ht="93" x14ac:dyDescent="0.35">
      <c r="A73" s="27" t="s">
        <v>242</v>
      </c>
      <c r="B73" s="43" t="s">
        <v>141</v>
      </c>
      <c r="C73" s="43">
        <v>2025</v>
      </c>
      <c r="D73" s="27"/>
      <c r="E73" s="27"/>
      <c r="F73" s="27"/>
      <c r="G73" s="27"/>
      <c r="H73" s="27"/>
      <c r="I73" s="27"/>
      <c r="J73" s="27"/>
      <c r="K73" s="27"/>
      <c r="L73" s="27"/>
      <c r="M73" s="27"/>
    </row>
    <row r="74" spans="1:13" ht="16.5" x14ac:dyDescent="0.35">
      <c r="A74" s="25" t="s">
        <v>142</v>
      </c>
      <c r="B74" s="42"/>
      <c r="C74" s="42"/>
      <c r="D74" s="25"/>
      <c r="E74" s="25"/>
      <c r="F74" s="25"/>
      <c r="G74" s="25"/>
      <c r="H74" s="25"/>
      <c r="I74" s="25"/>
      <c r="J74" s="25"/>
      <c r="K74" s="25"/>
      <c r="L74" s="25"/>
      <c r="M74" s="25"/>
    </row>
    <row r="75" spans="1:13" ht="15.5" x14ac:dyDescent="0.35">
      <c r="A75" s="26" t="s">
        <v>143</v>
      </c>
      <c r="B75" s="44"/>
      <c r="C75" s="44"/>
      <c r="D75" s="26"/>
      <c r="E75" s="26"/>
      <c r="F75" s="26"/>
      <c r="G75" s="26"/>
      <c r="H75" s="26"/>
      <c r="I75" s="26"/>
      <c r="J75" s="26"/>
      <c r="K75" s="26"/>
      <c r="L75" s="26"/>
      <c r="M75" s="26"/>
    </row>
    <row r="76" spans="1:13" ht="31" x14ac:dyDescent="0.35">
      <c r="A76" s="27" t="s">
        <v>144</v>
      </c>
      <c r="B76" s="43" t="s">
        <v>145</v>
      </c>
      <c r="C76" s="43">
        <v>2019</v>
      </c>
      <c r="D76" s="27"/>
      <c r="E76" s="27"/>
      <c r="F76" s="27"/>
      <c r="G76" s="27"/>
      <c r="H76" s="27"/>
      <c r="I76" s="27"/>
      <c r="J76" s="27"/>
      <c r="K76" s="27"/>
      <c r="L76" s="27"/>
      <c r="M76" s="27"/>
    </row>
    <row r="77" spans="1:13" ht="15.5" x14ac:dyDescent="0.35">
      <c r="A77" s="26" t="s">
        <v>146</v>
      </c>
      <c r="B77" s="44"/>
      <c r="C77" s="44"/>
      <c r="D77" s="26"/>
      <c r="E77" s="26"/>
      <c r="F77" s="26"/>
      <c r="G77" s="26"/>
      <c r="H77" s="26"/>
      <c r="I77" s="26"/>
      <c r="J77" s="26"/>
      <c r="K77" s="26"/>
      <c r="L77" s="26"/>
      <c r="M77" s="26"/>
    </row>
    <row r="78" spans="1:13" ht="31" x14ac:dyDescent="0.35">
      <c r="A78" s="27" t="s">
        <v>147</v>
      </c>
      <c r="B78" s="43" t="s">
        <v>148</v>
      </c>
      <c r="C78" s="43">
        <v>2019</v>
      </c>
      <c r="D78" s="27"/>
      <c r="E78" s="27"/>
      <c r="F78" s="27"/>
      <c r="G78" s="27"/>
      <c r="H78" s="27"/>
      <c r="I78" s="27"/>
      <c r="J78" s="27"/>
      <c r="K78" s="27"/>
      <c r="L78" s="27"/>
      <c r="M78" s="27"/>
    </row>
    <row r="79" spans="1:13" ht="46.5" x14ac:dyDescent="0.35">
      <c r="A79" s="27" t="s">
        <v>149</v>
      </c>
      <c r="B79" s="43" t="s">
        <v>150</v>
      </c>
      <c r="C79" s="43" t="s">
        <v>86</v>
      </c>
      <c r="D79" s="27"/>
      <c r="E79" s="27"/>
      <c r="F79" s="27"/>
      <c r="G79" s="27"/>
      <c r="H79" s="27"/>
      <c r="I79" s="27"/>
      <c r="J79" s="27"/>
      <c r="K79" s="27"/>
      <c r="L79" s="27"/>
      <c r="M79" s="27"/>
    </row>
    <row r="80" spans="1:13" ht="46.5" x14ac:dyDescent="0.35">
      <c r="A80" s="27" t="s">
        <v>151</v>
      </c>
      <c r="B80" s="43" t="s">
        <v>152</v>
      </c>
      <c r="C80" s="43" t="s">
        <v>153</v>
      </c>
      <c r="D80" s="27"/>
      <c r="E80" s="27"/>
      <c r="F80" s="27"/>
      <c r="G80" s="27"/>
      <c r="H80" s="27"/>
      <c r="I80" s="27"/>
      <c r="J80" s="27"/>
      <c r="K80" s="27"/>
      <c r="L80" s="27"/>
      <c r="M80" s="27"/>
    </row>
    <row r="81" spans="1:13" ht="62" x14ac:dyDescent="0.35">
      <c r="A81" s="27" t="s">
        <v>154</v>
      </c>
      <c r="B81" s="43" t="s">
        <v>155</v>
      </c>
      <c r="C81" s="43">
        <v>2019</v>
      </c>
      <c r="D81" s="27"/>
      <c r="E81" s="27"/>
      <c r="F81" s="27"/>
      <c r="G81" s="27"/>
      <c r="H81" s="27"/>
      <c r="I81" s="27"/>
      <c r="J81" s="27"/>
      <c r="K81" s="27"/>
      <c r="L81" s="27"/>
      <c r="M81" s="27"/>
    </row>
    <row r="82" spans="1:13" ht="15.5" x14ac:dyDescent="0.35">
      <c r="A82" s="26" t="s">
        <v>156</v>
      </c>
      <c r="B82" s="44"/>
      <c r="C82" s="44"/>
      <c r="D82" s="26"/>
      <c r="E82" s="26"/>
      <c r="F82" s="26"/>
      <c r="G82" s="26"/>
      <c r="H82" s="26"/>
      <c r="I82" s="26"/>
      <c r="J82" s="26"/>
      <c r="K82" s="26"/>
      <c r="L82" s="26"/>
      <c r="M82" s="26"/>
    </row>
    <row r="83" spans="1:13" ht="77.5" x14ac:dyDescent="0.35">
      <c r="A83" s="27" t="s">
        <v>157</v>
      </c>
      <c r="B83" s="43" t="s">
        <v>158</v>
      </c>
      <c r="C83" s="43">
        <v>2019</v>
      </c>
      <c r="D83" s="27"/>
      <c r="E83" s="27"/>
      <c r="F83" s="27"/>
      <c r="G83" s="27"/>
      <c r="H83" s="27"/>
      <c r="I83" s="27"/>
      <c r="J83" s="27"/>
      <c r="K83" s="27"/>
      <c r="L83" s="27"/>
      <c r="M83" s="27"/>
    </row>
    <row r="84" spans="1:13" ht="15.5" x14ac:dyDescent="0.35">
      <c r="A84" s="26" t="s">
        <v>159</v>
      </c>
      <c r="B84" s="44"/>
      <c r="C84" s="44"/>
      <c r="D84" s="26"/>
      <c r="E84" s="26"/>
      <c r="F84" s="26"/>
      <c r="G84" s="26"/>
      <c r="H84" s="26"/>
      <c r="I84" s="26"/>
      <c r="J84" s="26"/>
      <c r="K84" s="26"/>
      <c r="L84" s="26"/>
      <c r="M84" s="26"/>
    </row>
    <row r="85" spans="1:13" ht="93" x14ac:dyDescent="0.35">
      <c r="A85" s="27" t="s">
        <v>160</v>
      </c>
      <c r="B85" s="43" t="s">
        <v>161</v>
      </c>
      <c r="C85" s="43">
        <v>2025</v>
      </c>
      <c r="D85" s="27"/>
      <c r="E85" s="27"/>
      <c r="F85" s="27"/>
      <c r="G85" s="27"/>
      <c r="H85" s="27"/>
      <c r="I85" s="27"/>
      <c r="J85" s="27"/>
      <c r="K85" s="27"/>
      <c r="L85" s="27"/>
      <c r="M85" s="27"/>
    </row>
    <row r="86" spans="1:13" ht="46.5" x14ac:dyDescent="0.35">
      <c r="A86" s="27" t="s">
        <v>162</v>
      </c>
      <c r="B86" s="43" t="s">
        <v>163</v>
      </c>
      <c r="C86" s="43">
        <v>2025</v>
      </c>
      <c r="D86" s="27"/>
      <c r="E86" s="27"/>
      <c r="F86" s="27"/>
      <c r="G86" s="27"/>
      <c r="H86" s="27"/>
      <c r="I86" s="27"/>
      <c r="J86" s="27"/>
      <c r="K86" s="27"/>
      <c r="L86" s="27"/>
      <c r="M86" s="27"/>
    </row>
    <row r="87" spans="1:13" ht="16.5" x14ac:dyDescent="0.35">
      <c r="A87" s="25" t="s">
        <v>164</v>
      </c>
      <c r="B87" s="42"/>
      <c r="C87" s="42"/>
      <c r="D87" s="25"/>
      <c r="E87" s="25"/>
      <c r="F87" s="25"/>
      <c r="G87" s="25"/>
      <c r="H87" s="25"/>
      <c r="I87" s="25"/>
      <c r="J87" s="25"/>
      <c r="K87" s="25"/>
      <c r="L87" s="25"/>
      <c r="M87" s="25"/>
    </row>
    <row r="88" spans="1:13" ht="31" x14ac:dyDescent="0.35">
      <c r="A88" s="27" t="s">
        <v>165</v>
      </c>
      <c r="B88" s="43" t="s">
        <v>166</v>
      </c>
      <c r="C88" s="43">
        <v>2025</v>
      </c>
      <c r="D88" s="27"/>
      <c r="E88" s="27"/>
      <c r="F88" s="27"/>
      <c r="G88" s="27"/>
      <c r="H88" s="27"/>
      <c r="I88" s="27"/>
      <c r="J88" s="27"/>
      <c r="K88" s="27"/>
      <c r="L88" s="27"/>
      <c r="M88" s="27"/>
    </row>
    <row r="89" spans="1:13" ht="93" x14ac:dyDescent="0.35">
      <c r="A89" s="27" t="s">
        <v>254</v>
      </c>
      <c r="B89" s="43" t="s">
        <v>167</v>
      </c>
      <c r="C89" s="43">
        <v>2025</v>
      </c>
      <c r="D89" s="27"/>
      <c r="E89" s="27"/>
      <c r="F89" s="27"/>
      <c r="G89" s="27"/>
      <c r="H89" s="27"/>
      <c r="I89" s="27"/>
      <c r="J89" s="27"/>
      <c r="K89" s="27"/>
      <c r="L89" s="27"/>
      <c r="M89" s="27"/>
    </row>
    <row r="90" spans="1:13" ht="93" x14ac:dyDescent="0.35">
      <c r="A90" s="27" t="s">
        <v>168</v>
      </c>
      <c r="B90" s="43" t="s">
        <v>169</v>
      </c>
      <c r="C90" s="43">
        <v>2025</v>
      </c>
      <c r="D90" s="27"/>
      <c r="E90" s="27"/>
      <c r="F90" s="27"/>
      <c r="G90" s="27"/>
      <c r="H90" s="27"/>
      <c r="I90" s="27"/>
      <c r="J90" s="27"/>
      <c r="K90" s="27"/>
      <c r="L90" s="27"/>
      <c r="M90" s="27"/>
    </row>
  </sheetData>
  <autoFilter ref="A2:M2" xr:uid="{CDAB6358-A15C-45A3-97A4-BA9D51CB315E}"/>
  <conditionalFormatting sqref="E4:L90">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D4:D90 F4:F90</xm:sqref>
        </x14:dataValidation>
        <x14:dataValidation type="list" allowBlank="1" showInputMessage="1" showErrorMessage="1" xr:uid="{00000000-0002-0000-0100-000002000000}">
          <x14:formula1>
            <xm:f>Dropdowns!$A$1:$A$2</xm:f>
          </x14:formula1>
          <xm:sqref>H4:H90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482C-5B87-4E0D-8A3F-53B106333753}">
  <sheetPr>
    <tabColor rgb="FF228096"/>
    <pageSetUpPr fitToPage="1"/>
  </sheetPr>
  <dimension ref="A1:A23"/>
  <sheetViews>
    <sheetView showGridLines="0" workbookViewId="0"/>
  </sheetViews>
  <sheetFormatPr defaultColWidth="9.140625" defaultRowHeight="14" x14ac:dyDescent="0.3"/>
  <cols>
    <col min="1" max="1" width="67.7109375" style="31" customWidth="1"/>
    <col min="2" max="16384" width="9.140625" style="31"/>
  </cols>
  <sheetData>
    <row r="1" spans="1:1" ht="27.75" customHeight="1" thickBot="1" x14ac:dyDescent="0.35">
      <c r="A1" s="40" t="s">
        <v>171</v>
      </c>
    </row>
    <row r="2" spans="1:1" ht="232.75" customHeight="1" thickBot="1" x14ac:dyDescent="0.35">
      <c r="A2" s="39" t="s">
        <v>172</v>
      </c>
    </row>
    <row r="3" spans="1:1" ht="15.5" x14ac:dyDescent="0.35">
      <c r="A3" s="34"/>
    </row>
    <row r="4" spans="1:1" ht="15.5" x14ac:dyDescent="0.3">
      <c r="A4" s="35"/>
    </row>
    <row r="5" spans="1:1" x14ac:dyDescent="0.3">
      <c r="A5" s="36"/>
    </row>
    <row r="6" spans="1:1" x14ac:dyDescent="0.3">
      <c r="A6" s="37"/>
    </row>
    <row r="7" spans="1:1" x14ac:dyDescent="0.3">
      <c r="A7" s="37"/>
    </row>
    <row r="8" spans="1:1" x14ac:dyDescent="0.3">
      <c r="A8" s="37"/>
    </row>
    <row r="9" spans="1:1" x14ac:dyDescent="0.3">
      <c r="A9" s="37"/>
    </row>
    <row r="10" spans="1:1" x14ac:dyDescent="0.3">
      <c r="A10" s="37"/>
    </row>
    <row r="11" spans="1:1" x14ac:dyDescent="0.3">
      <c r="A11" s="37"/>
    </row>
    <row r="12" spans="1:1" x14ac:dyDescent="0.3">
      <c r="A12" s="37"/>
    </row>
    <row r="13" spans="1:1" x14ac:dyDescent="0.3">
      <c r="A13" s="37"/>
    </row>
    <row r="14" spans="1:1" x14ac:dyDescent="0.3">
      <c r="A14" s="37"/>
    </row>
    <row r="15" spans="1:1" x14ac:dyDescent="0.3">
      <c r="A15" s="37"/>
    </row>
    <row r="16" spans="1:1" x14ac:dyDescent="0.3">
      <c r="A16" s="37"/>
    </row>
    <row r="17" spans="1:1" x14ac:dyDescent="0.3">
      <c r="A17" s="37"/>
    </row>
    <row r="18" spans="1:1" x14ac:dyDescent="0.3">
      <c r="A18" s="37"/>
    </row>
    <row r="19" spans="1:1" x14ac:dyDescent="0.3">
      <c r="A19" s="37"/>
    </row>
    <row r="20" spans="1:1" x14ac:dyDescent="0.3">
      <c r="A20" s="37"/>
    </row>
    <row r="21" spans="1:1" x14ac:dyDescent="0.3">
      <c r="A21" s="37"/>
    </row>
    <row r="22" spans="1:1" x14ac:dyDescent="0.3">
      <c r="A22" s="37"/>
    </row>
    <row r="23" spans="1:1" x14ac:dyDescent="0.3">
      <c r="A23" s="3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7E0D-5763-4BAF-8255-05A993A1B55E}">
  <sheetPr>
    <tabColor rgb="FF228096"/>
    <pageSetUpPr fitToPage="1"/>
  </sheetPr>
  <dimension ref="A1:A23"/>
  <sheetViews>
    <sheetView showGridLines="0" workbookViewId="0"/>
  </sheetViews>
  <sheetFormatPr defaultColWidth="9.140625" defaultRowHeight="14" x14ac:dyDescent="0.3"/>
  <cols>
    <col min="1" max="1" width="69.42578125" style="31" customWidth="1"/>
    <col min="2" max="16384" width="9.140625" style="31"/>
  </cols>
  <sheetData>
    <row r="1" spans="1:1" ht="27.75" customHeight="1" thickBot="1" x14ac:dyDescent="0.35">
      <c r="A1" s="40" t="s">
        <v>173</v>
      </c>
    </row>
    <row r="2" spans="1:1" ht="235.75" customHeight="1" thickBot="1" x14ac:dyDescent="0.35">
      <c r="A2" s="39" t="s">
        <v>174</v>
      </c>
    </row>
    <row r="3" spans="1:1" ht="15.5" x14ac:dyDescent="0.35">
      <c r="A3" s="34"/>
    </row>
    <row r="4" spans="1:1" ht="15.5" x14ac:dyDescent="0.3">
      <c r="A4" s="35"/>
    </row>
    <row r="5" spans="1:1" x14ac:dyDescent="0.3">
      <c r="A5" s="36"/>
    </row>
    <row r="6" spans="1:1" x14ac:dyDescent="0.3">
      <c r="A6" s="37"/>
    </row>
    <row r="7" spans="1:1" x14ac:dyDescent="0.3">
      <c r="A7" s="37"/>
    </row>
    <row r="8" spans="1:1" x14ac:dyDescent="0.3">
      <c r="A8" s="37"/>
    </row>
    <row r="9" spans="1:1" x14ac:dyDescent="0.3">
      <c r="A9" s="37"/>
    </row>
    <row r="10" spans="1:1" x14ac:dyDescent="0.3">
      <c r="A10" s="37"/>
    </row>
    <row r="11" spans="1:1" x14ac:dyDescent="0.3">
      <c r="A11" s="37"/>
    </row>
    <row r="12" spans="1:1" x14ac:dyDescent="0.3">
      <c r="A12" s="37"/>
    </row>
    <row r="13" spans="1:1" x14ac:dyDescent="0.3">
      <c r="A13" s="37"/>
    </row>
    <row r="14" spans="1:1" x14ac:dyDescent="0.3">
      <c r="A14" s="37"/>
    </row>
    <row r="15" spans="1:1" x14ac:dyDescent="0.3">
      <c r="A15" s="37"/>
    </row>
    <row r="16" spans="1:1" x14ac:dyDescent="0.3">
      <c r="A16" s="37"/>
    </row>
    <row r="17" spans="1:1" x14ac:dyDescent="0.3">
      <c r="A17" s="37"/>
    </row>
    <row r="18" spans="1:1" x14ac:dyDescent="0.3">
      <c r="A18" s="37"/>
    </row>
    <row r="19" spans="1:1" x14ac:dyDescent="0.3">
      <c r="A19" s="37"/>
    </row>
    <row r="20" spans="1:1" x14ac:dyDescent="0.3">
      <c r="A20" s="37"/>
    </row>
    <row r="21" spans="1:1" x14ac:dyDescent="0.3">
      <c r="A21" s="37"/>
    </row>
    <row r="22" spans="1:1" x14ac:dyDescent="0.3">
      <c r="A22" s="37"/>
    </row>
    <row r="23" spans="1:1" x14ac:dyDescent="0.3">
      <c r="A23"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5FCC-4BF7-46A1-B86A-36BEB2035DEF}">
  <sheetPr>
    <tabColor rgb="FF228096"/>
    <pageSetUpPr fitToPage="1"/>
  </sheetPr>
  <dimension ref="A1:B29"/>
  <sheetViews>
    <sheetView showGridLines="0" workbookViewId="0"/>
  </sheetViews>
  <sheetFormatPr defaultColWidth="9.140625" defaultRowHeight="14" x14ac:dyDescent="0.3"/>
  <cols>
    <col min="1" max="1" width="42.42578125" style="31" customWidth="1"/>
    <col min="2" max="2" width="54" style="31" customWidth="1"/>
    <col min="3" max="16384" width="9.140625" style="31"/>
  </cols>
  <sheetData>
    <row r="1" spans="1:2" ht="27.75" customHeight="1" x14ac:dyDescent="0.3">
      <c r="A1" s="29" t="s">
        <v>178</v>
      </c>
      <c r="B1" s="30"/>
    </row>
    <row r="2" spans="1:2" ht="15.5" x14ac:dyDescent="0.35">
      <c r="A2" s="32" t="s">
        <v>179</v>
      </c>
      <c r="B2" s="33" t="s">
        <v>180</v>
      </c>
    </row>
    <row r="3" spans="1:2" ht="46.5" x14ac:dyDescent="0.3">
      <c r="A3" s="48" t="s">
        <v>181</v>
      </c>
      <c r="B3" s="38" t="s">
        <v>186</v>
      </c>
    </row>
    <row r="4" spans="1:2" ht="139.5" x14ac:dyDescent="0.3">
      <c r="A4" s="48" t="s">
        <v>183</v>
      </c>
      <c r="B4" s="38" t="s">
        <v>187</v>
      </c>
    </row>
    <row r="5" spans="1:2" ht="201.5" x14ac:dyDescent="0.3">
      <c r="A5" s="48" t="s">
        <v>182</v>
      </c>
      <c r="B5" s="38" t="s">
        <v>188</v>
      </c>
    </row>
    <row r="6" spans="1:2" ht="93" x14ac:dyDescent="0.3">
      <c r="A6" s="48" t="s">
        <v>184</v>
      </c>
      <c r="B6" s="38" t="s">
        <v>189</v>
      </c>
    </row>
    <row r="7" spans="1:2" ht="201.5" x14ac:dyDescent="0.3">
      <c r="A7" s="48" t="s">
        <v>185</v>
      </c>
      <c r="B7" s="38" t="s">
        <v>246</v>
      </c>
    </row>
    <row r="8" spans="1:2" ht="108.5" x14ac:dyDescent="0.3">
      <c r="A8" s="38" t="s">
        <v>191</v>
      </c>
      <c r="B8" s="38" t="s">
        <v>190</v>
      </c>
    </row>
    <row r="9" spans="1:2" ht="43.25" customHeight="1" x14ac:dyDescent="0.35">
      <c r="A9" s="49" t="s">
        <v>192</v>
      </c>
      <c r="B9" s="35"/>
    </row>
    <row r="10" spans="1:2" ht="15.5" x14ac:dyDescent="0.3">
      <c r="A10" s="35" t="s">
        <v>245</v>
      </c>
      <c r="B10" s="35"/>
    </row>
    <row r="11" spans="1:2" ht="15.5" x14ac:dyDescent="0.3">
      <c r="A11" s="35" t="s">
        <v>208</v>
      </c>
      <c r="B11" s="35"/>
    </row>
    <row r="12" spans="1:2" x14ac:dyDescent="0.3">
      <c r="A12" s="37"/>
    </row>
    <row r="13" spans="1:2" x14ac:dyDescent="0.3">
      <c r="A13" s="37"/>
    </row>
    <row r="14" spans="1:2" x14ac:dyDescent="0.3">
      <c r="A14" s="37"/>
    </row>
    <row r="15" spans="1:2" x14ac:dyDescent="0.3">
      <c r="A15" s="37"/>
    </row>
    <row r="16" spans="1:2" x14ac:dyDescent="0.3">
      <c r="A16" s="37"/>
    </row>
    <row r="17" spans="1:1" x14ac:dyDescent="0.3">
      <c r="A17" s="37"/>
    </row>
    <row r="18" spans="1:1" x14ac:dyDescent="0.3">
      <c r="A18" s="37"/>
    </row>
    <row r="19" spans="1:1" x14ac:dyDescent="0.3">
      <c r="A19" s="37"/>
    </row>
    <row r="20" spans="1:1" x14ac:dyDescent="0.3">
      <c r="A20" s="37"/>
    </row>
    <row r="21" spans="1:1" x14ac:dyDescent="0.3">
      <c r="A21" s="37"/>
    </row>
    <row r="22" spans="1:1" x14ac:dyDescent="0.3">
      <c r="A22" s="37"/>
    </row>
    <row r="23" spans="1:1" x14ac:dyDescent="0.3">
      <c r="A23" s="37"/>
    </row>
    <row r="24" spans="1:1" x14ac:dyDescent="0.3">
      <c r="A24" s="37"/>
    </row>
    <row r="25" spans="1:1" x14ac:dyDescent="0.3">
      <c r="A25" s="37"/>
    </row>
    <row r="26" spans="1:1" x14ac:dyDescent="0.3">
      <c r="A26" s="37"/>
    </row>
    <row r="27" spans="1:1" x14ac:dyDescent="0.3">
      <c r="A27" s="37"/>
    </row>
    <row r="28" spans="1:1" x14ac:dyDescent="0.3">
      <c r="A28" s="37"/>
    </row>
    <row r="29" spans="1:1" x14ac:dyDescent="0.3">
      <c r="A29" s="3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7E0C-0A3F-44E1-9316-1E492B3B0063}">
  <sheetPr>
    <tabColor rgb="FF228096"/>
    <pageSetUpPr fitToPage="1"/>
  </sheetPr>
  <dimension ref="A1:B31"/>
  <sheetViews>
    <sheetView showGridLines="0" workbookViewId="0"/>
  </sheetViews>
  <sheetFormatPr defaultColWidth="9.140625" defaultRowHeight="14" x14ac:dyDescent="0.3"/>
  <cols>
    <col min="1" max="1" width="54.2109375" style="31" customWidth="1"/>
    <col min="2" max="2" width="54" style="31" customWidth="1"/>
    <col min="3" max="16384" width="9.140625" style="31"/>
  </cols>
  <sheetData>
    <row r="1" spans="1:2" ht="27.75" customHeight="1" x14ac:dyDescent="0.3">
      <c r="A1" s="29" t="s">
        <v>195</v>
      </c>
      <c r="B1" s="30"/>
    </row>
    <row r="2" spans="1:2" ht="15.5" x14ac:dyDescent="0.35">
      <c r="A2" s="32" t="s">
        <v>196</v>
      </c>
      <c r="B2" s="33" t="s">
        <v>180</v>
      </c>
    </row>
    <row r="3" spans="1:2" ht="108.5" x14ac:dyDescent="0.3">
      <c r="A3" s="47" t="s">
        <v>197</v>
      </c>
      <c r="B3" s="38" t="s">
        <v>199</v>
      </c>
    </row>
    <row r="4" spans="1:2" ht="379.25" customHeight="1" x14ac:dyDescent="0.3">
      <c r="A4" s="48" t="s">
        <v>198</v>
      </c>
      <c r="B4" s="38" t="s">
        <v>200</v>
      </c>
    </row>
    <row r="5" spans="1:2" ht="277.25" customHeight="1" x14ac:dyDescent="0.3">
      <c r="A5" s="50" t="s">
        <v>201</v>
      </c>
      <c r="B5" s="51" t="s">
        <v>247</v>
      </c>
    </row>
    <row r="6" spans="1:2" ht="331.25" customHeight="1" x14ac:dyDescent="0.3">
      <c r="A6" s="52"/>
      <c r="B6" s="54" t="s">
        <v>248</v>
      </c>
    </row>
    <row r="7" spans="1:2" ht="31" x14ac:dyDescent="0.3">
      <c r="A7" s="52" t="s">
        <v>202</v>
      </c>
      <c r="B7" s="53" t="s">
        <v>203</v>
      </c>
    </row>
    <row r="8" spans="1:2" ht="28.5" customHeight="1" x14ac:dyDescent="0.35">
      <c r="A8" s="49" t="s">
        <v>204</v>
      </c>
      <c r="B8" s="35"/>
    </row>
    <row r="9" spans="1:2" ht="15.5" x14ac:dyDescent="0.35">
      <c r="A9" s="34" t="s">
        <v>205</v>
      </c>
      <c r="B9" s="35"/>
    </row>
    <row r="10" spans="1:2" ht="15.5" x14ac:dyDescent="0.35">
      <c r="A10" s="34" t="s">
        <v>208</v>
      </c>
      <c r="B10" s="35"/>
    </row>
    <row r="11" spans="1:2" ht="26.4" customHeight="1" x14ac:dyDescent="0.35">
      <c r="A11" s="34" t="s">
        <v>206</v>
      </c>
      <c r="B11" s="35"/>
    </row>
    <row r="12" spans="1:2" ht="34.25" customHeight="1" x14ac:dyDescent="0.3">
      <c r="A12" s="35" t="s">
        <v>207</v>
      </c>
      <c r="B12" s="35"/>
    </row>
    <row r="13" spans="1:2" ht="28.5" customHeight="1" x14ac:dyDescent="0.35">
      <c r="A13" s="49" t="s">
        <v>209</v>
      </c>
      <c r="B13" s="35"/>
    </row>
    <row r="14" spans="1:2" ht="15.5" x14ac:dyDescent="0.35">
      <c r="A14" s="34" t="s">
        <v>210</v>
      </c>
      <c r="B14" s="35"/>
    </row>
    <row r="15" spans="1:2" ht="25.25" customHeight="1" x14ac:dyDescent="0.35">
      <c r="A15" s="34" t="s">
        <v>211</v>
      </c>
      <c r="B15" s="35"/>
    </row>
    <row r="16" spans="1:2" ht="15.5" x14ac:dyDescent="0.35">
      <c r="A16" s="34" t="s">
        <v>212</v>
      </c>
      <c r="B16" s="35"/>
    </row>
    <row r="17" spans="1:2" ht="15.5" x14ac:dyDescent="0.35">
      <c r="A17" s="34" t="s">
        <v>213</v>
      </c>
      <c r="B17" s="35"/>
    </row>
    <row r="18" spans="1:2" x14ac:dyDescent="0.3">
      <c r="A18" s="37"/>
    </row>
    <row r="19" spans="1:2" x14ac:dyDescent="0.3">
      <c r="A19" s="37"/>
    </row>
    <row r="20" spans="1:2" x14ac:dyDescent="0.3">
      <c r="A20" s="37"/>
    </row>
    <row r="21" spans="1:2" x14ac:dyDescent="0.3">
      <c r="A21" s="37"/>
    </row>
    <row r="22" spans="1:2" x14ac:dyDescent="0.3">
      <c r="A22" s="37"/>
    </row>
    <row r="23" spans="1:2" x14ac:dyDescent="0.3">
      <c r="A23" s="37"/>
    </row>
    <row r="24" spans="1:2" x14ac:dyDescent="0.3">
      <c r="A24" s="37"/>
    </row>
    <row r="25" spans="1:2" x14ac:dyDescent="0.3">
      <c r="A25" s="37"/>
    </row>
    <row r="26" spans="1:2" x14ac:dyDescent="0.3">
      <c r="A26" s="37"/>
    </row>
    <row r="27" spans="1:2" x14ac:dyDescent="0.3">
      <c r="A27" s="37"/>
    </row>
    <row r="28" spans="1:2" x14ac:dyDescent="0.3">
      <c r="A28" s="37"/>
    </row>
    <row r="29" spans="1:2" x14ac:dyDescent="0.3">
      <c r="A29" s="37"/>
    </row>
    <row r="30" spans="1:2" x14ac:dyDescent="0.3">
      <c r="A30" s="37"/>
    </row>
    <row r="31" spans="1:2" x14ac:dyDescent="0.3">
      <c r="A31" s="37"/>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56D3-D831-4DD2-8342-CBDAC936F6BA}">
  <sheetPr>
    <tabColor rgb="FF228096"/>
    <pageSetUpPr fitToPage="1"/>
  </sheetPr>
  <dimension ref="A1:B30"/>
  <sheetViews>
    <sheetView showGridLines="0" workbookViewId="0"/>
  </sheetViews>
  <sheetFormatPr defaultColWidth="9.140625" defaultRowHeight="14" x14ac:dyDescent="0.3"/>
  <cols>
    <col min="1" max="1" width="52.640625" style="31" customWidth="1"/>
    <col min="2" max="2" width="54" style="31" customWidth="1"/>
    <col min="3" max="16384" width="9.140625" style="31"/>
  </cols>
  <sheetData>
    <row r="1" spans="1:2" ht="27.75" customHeight="1" x14ac:dyDescent="0.3">
      <c r="A1" s="29" t="s">
        <v>214</v>
      </c>
      <c r="B1" s="30"/>
    </row>
    <row r="2" spans="1:2" ht="31" x14ac:dyDescent="0.35">
      <c r="A2" s="55" t="s">
        <v>215</v>
      </c>
      <c r="B2" s="56" t="s">
        <v>180</v>
      </c>
    </row>
    <row r="3" spans="1:2" ht="31" x14ac:dyDescent="0.3">
      <c r="A3" s="48" t="s">
        <v>216</v>
      </c>
      <c r="B3" s="38" t="s">
        <v>217</v>
      </c>
    </row>
    <row r="4" spans="1:2" ht="346.25" customHeight="1" x14ac:dyDescent="0.3">
      <c r="A4" s="38" t="s">
        <v>249</v>
      </c>
      <c r="B4" s="38" t="s">
        <v>218</v>
      </c>
    </row>
    <row r="5" spans="1:2" ht="349.75" customHeight="1" x14ac:dyDescent="0.3">
      <c r="A5" s="51" t="s">
        <v>219</v>
      </c>
      <c r="B5" s="51" t="s">
        <v>250</v>
      </c>
    </row>
    <row r="6" spans="1:2" ht="139.5" x14ac:dyDescent="0.3">
      <c r="A6" s="54"/>
      <c r="B6" s="54" t="s">
        <v>220</v>
      </c>
    </row>
    <row r="7" spans="1:2" ht="248" x14ac:dyDescent="0.3">
      <c r="A7" s="52" t="s">
        <v>221</v>
      </c>
      <c r="B7" s="54" t="s">
        <v>222</v>
      </c>
    </row>
    <row r="8" spans="1:2" ht="40.25" customHeight="1" x14ac:dyDescent="0.35">
      <c r="A8" s="49" t="s">
        <v>223</v>
      </c>
      <c r="B8" s="35"/>
    </row>
    <row r="9" spans="1:2" ht="20.399999999999999" customHeight="1" x14ac:dyDescent="0.35">
      <c r="A9" s="34" t="s">
        <v>193</v>
      </c>
      <c r="B9" s="35"/>
    </row>
    <row r="10" spans="1:2" ht="22.25" customHeight="1" x14ac:dyDescent="0.35">
      <c r="A10" s="34" t="s">
        <v>194</v>
      </c>
      <c r="B10" s="35"/>
    </row>
    <row r="11" spans="1:2" ht="15.5" x14ac:dyDescent="0.3">
      <c r="A11" s="35"/>
      <c r="B11" s="35"/>
    </row>
    <row r="12" spans="1:2" x14ac:dyDescent="0.3">
      <c r="A12" s="36"/>
      <c r="B12" s="30"/>
    </row>
    <row r="13" spans="1:2" x14ac:dyDescent="0.3">
      <c r="A13" s="37"/>
    </row>
    <row r="14" spans="1:2" x14ac:dyDescent="0.3">
      <c r="A14" s="37"/>
    </row>
    <row r="15" spans="1:2" x14ac:dyDescent="0.3">
      <c r="A15" s="37"/>
    </row>
    <row r="16" spans="1:2" x14ac:dyDescent="0.3">
      <c r="A16" s="37"/>
    </row>
    <row r="17" spans="1:1" x14ac:dyDescent="0.3">
      <c r="A17" s="37"/>
    </row>
    <row r="18" spans="1:1" x14ac:dyDescent="0.3">
      <c r="A18" s="37"/>
    </row>
    <row r="19" spans="1:1" x14ac:dyDescent="0.3">
      <c r="A19" s="37"/>
    </row>
    <row r="20" spans="1:1" x14ac:dyDescent="0.3">
      <c r="A20" s="37"/>
    </row>
    <row r="21" spans="1:1" x14ac:dyDescent="0.3">
      <c r="A21" s="37"/>
    </row>
    <row r="22" spans="1:1" x14ac:dyDescent="0.3">
      <c r="A22" s="37"/>
    </row>
    <row r="23" spans="1:1" x14ac:dyDescent="0.3">
      <c r="A23" s="37"/>
    </row>
    <row r="24" spans="1:1" x14ac:dyDescent="0.3">
      <c r="A24" s="37"/>
    </row>
    <row r="25" spans="1:1" x14ac:dyDescent="0.3">
      <c r="A25" s="37"/>
    </row>
    <row r="26" spans="1:1" x14ac:dyDescent="0.3">
      <c r="A26" s="37"/>
    </row>
    <row r="27" spans="1:1" x14ac:dyDescent="0.3">
      <c r="A27" s="37"/>
    </row>
    <row r="28" spans="1:1" x14ac:dyDescent="0.3">
      <c r="A28" s="37"/>
    </row>
    <row r="29" spans="1:1" x14ac:dyDescent="0.3">
      <c r="A29" s="37"/>
    </row>
    <row r="30" spans="1:1" x14ac:dyDescent="0.3">
      <c r="A30" s="37"/>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DEBC-0F94-48F4-BEA0-B46B16163A1E}">
  <sheetPr>
    <tabColor rgb="FF228096"/>
    <pageSetUpPr fitToPage="1"/>
  </sheetPr>
  <dimension ref="A1:B32"/>
  <sheetViews>
    <sheetView showGridLines="0" workbookViewId="0"/>
  </sheetViews>
  <sheetFormatPr defaultColWidth="9.140625" defaultRowHeight="14" x14ac:dyDescent="0.3"/>
  <cols>
    <col min="1" max="1" width="48.0703125" style="31" customWidth="1"/>
    <col min="2" max="2" width="54" style="31" customWidth="1"/>
    <col min="3" max="16384" width="9.140625" style="31"/>
  </cols>
  <sheetData>
    <row r="1" spans="1:2" ht="27.75" customHeight="1" x14ac:dyDescent="0.3">
      <c r="A1" s="29" t="s">
        <v>251</v>
      </c>
      <c r="B1" s="30"/>
    </row>
    <row r="2" spans="1:2" ht="27.75" customHeight="1" x14ac:dyDescent="0.3">
      <c r="A2" s="29" t="s">
        <v>252</v>
      </c>
      <c r="B2" s="30"/>
    </row>
    <row r="3" spans="1:2" ht="31" x14ac:dyDescent="0.3">
      <c r="A3" s="57" t="s">
        <v>215</v>
      </c>
      <c r="B3" s="56" t="s">
        <v>180</v>
      </c>
    </row>
    <row r="4" spans="1:2" ht="217" x14ac:dyDescent="0.3">
      <c r="A4" s="48" t="s">
        <v>216</v>
      </c>
      <c r="B4" s="38" t="s">
        <v>224</v>
      </c>
    </row>
    <row r="5" spans="1:2" ht="155" x14ac:dyDescent="0.3">
      <c r="A5" s="38" t="s">
        <v>225</v>
      </c>
      <c r="B5" s="38" t="s">
        <v>226</v>
      </c>
    </row>
    <row r="6" spans="1:2" ht="288.64999999999998" customHeight="1" x14ac:dyDescent="0.3">
      <c r="A6" s="38" t="s">
        <v>227</v>
      </c>
      <c r="B6" s="38" t="s">
        <v>228</v>
      </c>
    </row>
    <row r="7" spans="1:2" ht="329.4" customHeight="1" x14ac:dyDescent="0.3">
      <c r="A7" s="50" t="s">
        <v>221</v>
      </c>
      <c r="B7" s="51" t="s">
        <v>230</v>
      </c>
    </row>
    <row r="8" spans="1:2" ht="93" x14ac:dyDescent="0.3">
      <c r="A8" s="53"/>
      <c r="B8" s="54" t="s">
        <v>229</v>
      </c>
    </row>
    <row r="9" spans="1:2" ht="28.5" customHeight="1" x14ac:dyDescent="0.35">
      <c r="A9" s="49" t="s">
        <v>231</v>
      </c>
      <c r="B9" s="35"/>
    </row>
    <row r="10" spans="1:2" ht="18" customHeight="1" x14ac:dyDescent="0.35">
      <c r="A10" s="34" t="s">
        <v>232</v>
      </c>
      <c r="B10" s="35"/>
    </row>
    <row r="11" spans="1:2" ht="15.5" x14ac:dyDescent="0.35">
      <c r="A11" s="34" t="s">
        <v>208</v>
      </c>
      <c r="B11" s="35"/>
    </row>
    <row r="12" spans="1:2" ht="22.75" customHeight="1" x14ac:dyDescent="0.35">
      <c r="A12" s="34" t="s">
        <v>206</v>
      </c>
      <c r="B12" s="35"/>
    </row>
    <row r="13" spans="1:2" ht="15.5" x14ac:dyDescent="0.3">
      <c r="A13" s="35" t="s">
        <v>207</v>
      </c>
      <c r="B13" s="35"/>
    </row>
    <row r="14" spans="1:2" ht="28.5" customHeight="1" x14ac:dyDescent="0.35">
      <c r="A14" s="49" t="s">
        <v>233</v>
      </c>
      <c r="B14" s="35"/>
    </row>
    <row r="15" spans="1:2" ht="15.5" x14ac:dyDescent="0.35">
      <c r="A15" s="34" t="s">
        <v>234</v>
      </c>
      <c r="B15" s="35"/>
    </row>
    <row r="16" spans="1:2" ht="15.5" x14ac:dyDescent="0.35">
      <c r="A16" s="34" t="s">
        <v>235</v>
      </c>
      <c r="B16" s="35"/>
    </row>
    <row r="17" spans="1:2" ht="15.5" x14ac:dyDescent="0.35">
      <c r="A17" s="34" t="s">
        <v>236</v>
      </c>
      <c r="B17" s="35"/>
    </row>
    <row r="18" spans="1:2" ht="26.4" customHeight="1" x14ac:dyDescent="0.35">
      <c r="A18" s="34" t="s">
        <v>237</v>
      </c>
      <c r="B18" s="35"/>
    </row>
    <row r="19" spans="1:2" ht="15.5" x14ac:dyDescent="0.35">
      <c r="A19" s="34" t="s">
        <v>238</v>
      </c>
      <c r="B19" s="35"/>
    </row>
    <row r="20" spans="1:2" ht="15.5" x14ac:dyDescent="0.35">
      <c r="A20" s="34" t="s">
        <v>239</v>
      </c>
      <c r="B20" s="35"/>
    </row>
    <row r="21" spans="1:2" x14ac:dyDescent="0.3">
      <c r="A21" s="37"/>
    </row>
    <row r="22" spans="1:2" x14ac:dyDescent="0.3">
      <c r="A22" s="37"/>
    </row>
    <row r="23" spans="1:2" x14ac:dyDescent="0.3">
      <c r="A23" s="37"/>
    </row>
    <row r="24" spans="1:2" x14ac:dyDescent="0.3">
      <c r="A24" s="37"/>
    </row>
    <row r="25" spans="1:2" x14ac:dyDescent="0.3">
      <c r="A25" s="37"/>
    </row>
    <row r="26" spans="1:2" x14ac:dyDescent="0.3">
      <c r="A26" s="37"/>
    </row>
    <row r="27" spans="1:2" x14ac:dyDescent="0.3">
      <c r="A27" s="37"/>
    </row>
    <row r="28" spans="1:2" x14ac:dyDescent="0.3">
      <c r="A28" s="37"/>
    </row>
    <row r="29" spans="1:2" x14ac:dyDescent="0.3">
      <c r="A29" s="37"/>
    </row>
    <row r="30" spans="1:2" x14ac:dyDescent="0.3">
      <c r="A30" s="37"/>
    </row>
    <row r="31" spans="1:2" x14ac:dyDescent="0.3">
      <c r="A31" s="37"/>
    </row>
    <row r="32" spans="1:2" x14ac:dyDescent="0.3">
      <c r="A32" s="37"/>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40625" defaultRowHeight="15" x14ac:dyDescent="0.3"/>
  <cols>
    <col min="1" max="1" width="50.7109375" customWidth="1"/>
  </cols>
  <sheetData>
    <row r="1" spans="1:2" ht="18.649999999999999" customHeight="1" x14ac:dyDescent="0.35">
      <c r="A1" s="14" t="s">
        <v>4</v>
      </c>
      <c r="B1" s="15">
        <f>SUMPRODUCT(COUNTIF('Data sheet'!D3:D90,{"Yes","Partial"}))</f>
        <v>0</v>
      </c>
    </row>
    <row r="2" spans="1:2" ht="15.65" customHeight="1" x14ac:dyDescent="0.35">
      <c r="A2" s="16" t="s">
        <v>0</v>
      </c>
      <c r="B2" s="15">
        <f>COUNTIF('Data sheet'!F3:F90,"Yes")</f>
        <v>0</v>
      </c>
    </row>
    <row r="3" spans="1:2" ht="16.25" customHeight="1" x14ac:dyDescent="0.35">
      <c r="A3" s="17" t="s">
        <v>5</v>
      </c>
      <c r="B3" s="18">
        <f>COUNTIF('Data sheet'!F3:F90,"Partial")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4FCA7BB1-469E-436E-9BDE-7CF5A94DB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EA9C6F-5B46-4B0F-90BA-0FB9E9D12E4D}">
  <ds:schemaRefs>
    <ds:schemaRef ds:uri="http://schemas.microsoft.com/sharepoint/v3/contenttype/forms"/>
  </ds:schemaRefs>
</ds:datastoreItem>
</file>

<file path=customXml/itemProps3.xml><?xml version="1.0" encoding="utf-8"?>
<ds:datastoreItem xmlns:ds="http://schemas.openxmlformats.org/officeDocument/2006/customXml" ds:itemID="{6AE70944-8D46-4F8E-B334-1DC33D5A07A4}">
  <ds:schemaRefs>
    <ds:schemaRef ds:uri="http://purl.org/dc/terms/"/>
    <ds:schemaRef ds:uri="http://schemas.microsoft.com/office/2006/documentManagement/types"/>
    <ds:schemaRef ds:uri="acaf4567-dc07-471f-892c-2bcb86ef35ae"/>
    <ds:schemaRef ds:uri="http://schemas.microsoft.com/office/infopath/2007/PartnerControls"/>
    <ds:schemaRef ds:uri="http://schemas.openxmlformats.org/package/2006/metadata/core-properties"/>
    <ds:schemaRef ds:uri="http://purl.org/dc/dcmitype/"/>
    <ds:schemaRef ds:uri="0eb656aa-4e79-4e95-9076-bc119a23e0cc"/>
    <ds:schemaRef ds:uri="http://schemas.microsoft.com/office/2006/metadata/properties"/>
    <ds:schemaRef ds:uri="c1f338ac-e338-414f-952c-f74dcc6d59e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Introduction</vt:lpstr>
      <vt:lpstr>Data sheet</vt:lpstr>
      <vt:lpstr>Box 1</vt:lpstr>
      <vt:lpstr>Box 2</vt:lpstr>
      <vt:lpstr>Table 1</vt:lpstr>
      <vt:lpstr>Table 2</vt:lpstr>
      <vt:lpstr>Table 3</vt:lpstr>
      <vt:lpstr>Table 4</vt:lpstr>
      <vt:lpstr>Data sheet totals</vt:lpstr>
      <vt:lpstr>Dropdowns</vt:lpstr>
      <vt:lpstr>'Box 2'!Box_2</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NG250 Pneumonia: diagnosis and management: Baseline assessment tool 02/09/2025</dc:title>
  <dc:creator/>
  <cp:lastModifiedBy/>
  <dcterms:created xsi:type="dcterms:W3CDTF">2019-11-29T09:17:18Z</dcterms:created>
  <dcterms:modified xsi:type="dcterms:W3CDTF">2025-08-29T09:26:20Z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2025-08-28T08:21:07Z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407321d1-ba77-4c06-a611-d9ef206f013f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