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1644B079-08DE-4F57-B52D-FBA0BEAE0EB3}" xr6:coauthVersionLast="47" xr6:coauthVersionMax="47" xr10:uidLastSave="{00000000-0000-0000-0000-000000000000}"/>
  <bookViews>
    <workbookView xWindow="28680" yWindow="-120" windowWidth="21840" windowHeight="13020" xr2:uid="{00000000-000D-0000-FFFF-FFFF00000000}"/>
  </bookViews>
  <sheets>
    <sheet name="Introduction" sheetId="23" r:id="rId1"/>
    <sheet name="Data sheet" sheetId="26" r:id="rId2"/>
    <sheet name="Figure 1 " sheetId="30" r:id="rId3"/>
    <sheet name="Table 1" sheetId="29" r:id="rId4"/>
    <sheet name="Table 2" sheetId="31" r:id="rId5"/>
    <sheet name="Figure 2" sheetId="32" r:id="rId6"/>
    <sheet name="Data sheet totals" sheetId="27" r:id="rId7"/>
    <sheet name="Dropdowns" sheetId="28" state="hidden" r:id="rId8"/>
  </sheets>
  <definedNames>
    <definedName name="_xlnm._FilterDatabase" localSheetId="1" hidden="1">'Data sheet'!$A$2:$M$273</definedName>
    <definedName name="_xlnm.Print_Area" localSheetId="1">'Data sheet'!$A$1:$M$273</definedName>
    <definedName name="_xlnm.Print_Area" localSheetId="6">'Data sheet totals'!$A$1:$B$5</definedName>
    <definedName name="_xlnm.Print_Area" localSheetId="0">Introduction!$A$1:$A$14</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2" i="23"/>
  <c r="A9" i="23"/>
  <c r="A4" i="23"/>
  <c r="B4" i="27" l="1"/>
  <c r="B5" i="2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<sst xmlns="http://schemas.openxmlformats.org/spreadsheetml/2006/main" count="580" uniqueCount="532">
  <si>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</si>
  <si>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</si>
  <si>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</si>
  <si>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</si>
  <si>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</si>
  <si>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</si>
  <si>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</si>
  <si>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</si>
  <si>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</si>
  <si>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</si>
  <si>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</si>
  <si>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</si>
  <si>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</si>
  <si>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</si>
  <si>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</si>
  <si>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</si>
  <si>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</si>
  <si>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</si>
  <si>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</si>
  <si>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</si>
  <si>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</si>
  <si>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</si>
  <si>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</si>
  <si>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</si>
  <si>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</si>
  <si>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</si>
  <si>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3rd floor, 3 Piccadilly Place, Manchester, M1 3BN; www.nice.org.uk</t>
  </si>
  <si>
    <t>Baseline assessment tool for fertility problems: assessment and treatment (NG257)</t>
  </si>
  <si>
    <t>Published: 31 March 2026</t>
  </si>
  <si>
    <t>© NICE 2026. All rights reserved.</t>
  </si>
  <si>
    <t>See couples who experience problems in conceiving together because both partners are affected by decisions surrounding investigation and treatment.</t>
  </si>
  <si>
    <t>1.1.1</t>
  </si>
  <si>
    <t>Ensure that people have the opportunity to make informed decisions about their care and treatment via access to evidence-based information. Recognise these choices as an integral part of the decision-making process. Supplement verbal information with written or online information, for example, information from the Human Fertilisation and Embryology Authority (HFEA).</t>
  </si>
  <si>
    <t>1.1.2</t>
  </si>
  <si>
    <t>2004, amended 2026</t>
  </si>
  <si>
    <t>Provide information about care and treatment options in a format that is accessible to people who have additional needs, such as people with physical, cognitive or sensory disabilities, and people who do not speak or read English.</t>
  </si>
  <si>
    <t>1.1.3</t>
  </si>
  <si>
    <t>Advise people who are thinking about using donor sperm to conceive to have treatment in a licensed fertility clinic to ensure clinical safety and legal parenthood.</t>
  </si>
  <si>
    <t>1.1.4</t>
  </si>
  <si>
    <t>When couples have fertility problems, inform both partners that stress in either or both partners can affect the couple's relationship and is likely to reduce libido and frequency of intercourse, which can contribute to the fertility problems.</t>
  </si>
  <si>
    <t>1.2.1</t>
  </si>
  <si>
    <t>2004, amended 2013</t>
  </si>
  <si>
    <t>Inform people who experience fertility problems that they may find it helpful to contact a relevant organisation for support.</t>
  </si>
  <si>
    <t>1.2.2</t>
  </si>
  <si>
    <t>Offer counselling to people who experience fertility problems because fertility problems themselves, and the investigation and treatment of fertility problems, can cause psychological stress.</t>
  </si>
  <si>
    <t>1.2.3</t>
  </si>
  <si>
    <t>Offer counselling before, during and after investigation and treatment, irrespective of the outcome of these procedures.</t>
  </si>
  <si>
    <t>1.2.4</t>
  </si>
  <si>
    <t>Counselling should be provided by someone who is not directly involved in the management of the individual's or couple's fertility problems.</t>
  </si>
  <si>
    <t>1.2.5</t>
  </si>
  <si>
    <t>1.3.1</t>
  </si>
  <si>
    <t>Initial advice to people concerned about delays in conception</t>
  </si>
  <si>
    <t>Inform people who are concerned about their fertility that over 80% of heterosexual couples in the general population will conceive within 1 year if:
• the woman is aged under 40 years, and
• they do not use contraception and have regular vaginal sexual intercourse.
Of those who do not conceive in the first year, about half will do so in the second year (cumulative pregnancy rate over 90%). See table 1 for the cumulative probability of conceiving a clinical pregnancy by the number of menstrual cycles – sexual intercourse.</t>
  </si>
  <si>
    <t>1.4.1</t>
  </si>
  <si>
    <t>Inform people who are using artificial insemination to conceive and who are concerned about their fertility that:
• 47% to 57% (depending on age) of women aged under 40 years will conceive within 6 cycles of intrauterine insemination (IUI)
• of those who do not conceive within 6 cycles of IUI, about half will do so with a further 6 cycles (cumulative pregnancy rate of 72% to 81%, depending on age). 
See table 2 for the cumulative probability of conceiving a clinical pregnancy by the number of cycles of insemination – intracervical insemination (ICI) and IUI.</t>
  </si>
  <si>
    <t>1.4.2</t>
  </si>
  <si>
    <t>2013, amended 2026</t>
  </si>
  <si>
    <t>Inform people who are concerned about their fertility that female fertility and (to a lesser extent) male fertility declines with age. See figure 1.</t>
  </si>
  <si>
    <t>1.4.3</t>
  </si>
  <si>
    <t>Discuss the chances of conception with people concerned about their fertility who are:
• having unprotected vaginal sexual intercourse (see table 1), or
• using artificial insemination (see table 2).</t>
  </si>
  <si>
    <t>1.4.4</t>
  </si>
  <si>
    <t>Inform people who are concerned about their fertility that vaginal sexual intercourse every 2 to 3 days optimises the chance of pregnancy.</t>
  </si>
  <si>
    <t>1.5.1</t>
  </si>
  <si>
    <t>1.5.2</t>
  </si>
  <si>
    <t>Advice about factors that can affect fertility</t>
  </si>
  <si>
    <t>Inform women, and trans men and non-binary people with female reproductive organs who are trying to become pregnant that drinking no more than 1 or 2 units of alcohol once or twice per week and avoiding episodes of intoxication reduces the risk of harming a developing fetus. Advise them that, according to the Chief Medical Officer’s guidelines on alcohol, the safest approach is to avoid alcohol altogether.</t>
  </si>
  <si>
    <t>1.6.1</t>
  </si>
  <si>
    <t>Inform men, and trans women and non-binary people with male reproductive organs, that:
• excessive alcohol intake is detrimental to semen quality 
• drinking within the limits of the weekly drinking guidance in the UK Chief Medical Officer’s advice on low risk drinking (14 units per week), if spread across several days, for example, up to 2 units per day, is unlikely to affect their semen quality.</t>
  </si>
  <si>
    <t>1.6.2</t>
  </si>
  <si>
    <t>Inform women, and trans men and non-binary people with female reproductive organs who smoke, that this is likely to reduce their fertility.</t>
  </si>
  <si>
    <t>1.7.1</t>
  </si>
  <si>
    <t>Inform women, and trans men and non-binary people with female reproductive organs that passive smoking is likely to affect their chance of conceiving.</t>
  </si>
  <si>
    <t>1.7.2</t>
  </si>
  <si>
    <t>Inform men, and trans women and non-binary people with male reproductive organs who smoke that there is an association between smoking and reduced semen quality (although the impact of this on male fertility is uncertain), and that stopping smoking will improve their general health.</t>
  </si>
  <si>
    <t>1.7.3</t>
  </si>
  <si>
    <t>Encourage and support people to stop smoking as advised in NICE’s guideline on tobacco: preventing uptake, promoting quitting and treating dependence.</t>
  </si>
  <si>
    <t>1.7.4</t>
  </si>
  <si>
    <t>Inform people who are concerned about their fertility that there is no consistent evidence of an association between consumption of caffeinated beverages (tea, coffee, energy drinks and colas) and fertility problems.</t>
  </si>
  <si>
    <t>1.8.1</t>
  </si>
  <si>
    <t>1.9.1</t>
  </si>
  <si>
    <t>Inform women, and trans men and non-binary people with female reproductive organs that participating in a group programme involving exercise and dietary advice leads to more pregnancies than weight loss advice alone.</t>
  </si>
  <si>
    <t>1.9.2</t>
  </si>
  <si>
    <t>1.9.3</t>
  </si>
  <si>
    <t>For advice on preventing and managing overweight, obesity and central adiposity, see NICE's guideline on overweight and obesity management.</t>
  </si>
  <si>
    <t>1.9.4</t>
  </si>
  <si>
    <t>Advise women, and trans men and non-binary people with female reproductive organs who have a BMI of less than 18.5 kg/m2 and who have irregular menstruation or are not menstruating that increasing body weight is likely to improve their chance of conception.</t>
  </si>
  <si>
    <t>1.10.1</t>
  </si>
  <si>
    <t>Inform men, and trans women and non-binary people with male reproductive organs that there is an association between elevated scrotal temperature and reduced semen quality, but that it is uncertain whether wearing loose-fitting underwear improves fertility.</t>
  </si>
  <si>
    <t>1.11.1</t>
  </si>
  <si>
    <t>Some occupations involve exposure to hazards that can reduce fertility. Ask about the occupation of people who are concerned about their fertility, and, if necessary, direct them to appropriate advice, for example, their workplace occupational health team.</t>
  </si>
  <si>
    <t>1.12.1</t>
  </si>
  <si>
    <t>Ask people who are concerned about their fertility whether they are taking any prescription drugs (for example, GLP-1 agonists, testosterone-replacement therapy or finasteride), over-the-counter products (for example, non-steroidal anti-inflammatory drugs or vaginal lubricants), or recreational drugs (for example, anabolic steroids or cannabis), and provide appropriate advice on the potential impact on fertility or pregnancy.</t>
  </si>
  <si>
    <t>1.13.1</t>
  </si>
  <si>
    <t>Inform people who are concerned about their fertility that the effectiveness of complementary therapies for fertility problems has not been properly evaluated, and that further research is needed before such interventions can be recommended.</t>
  </si>
  <si>
    <t>1.14.1</t>
  </si>
  <si>
    <t>1.15.1</t>
  </si>
  <si>
    <t>Defining infertility and initial assessment</t>
  </si>
  <si>
    <t>Offer an initial assessment for people who are concerned about delays in conception. Ask about lifestyle and sexual history to identify people who are less likely to conceive.</t>
  </si>
  <si>
    <t>1.16.1</t>
  </si>
  <si>
    <t>Offer an initial consultation to discuss the options for attempting conception to people who are unable to, or would find it very difficult to, have vaginal intercourse.</t>
  </si>
  <si>
    <t>1.16.2</t>
  </si>
  <si>
    <t>The environment in which investigation of fertility problems takes place should enable people to discuss sensitive issues such as sexual abuse.</t>
  </si>
  <si>
    <t>1.16.3</t>
  </si>
  <si>
    <t>Define infertility in practice as the period of time people have been trying to conceive without success after which formal investigation is justified and possible treatment implemented.</t>
  </si>
  <si>
    <t>1.16.4</t>
  </si>
  <si>
    <t>If a woman, or a trans man or non-binary person with female reproductive organs of reproductive age has not conceived after 1 year of unprotected vaginal sexual intercourse, in the absence of any suspected or known clinical cause of infertility, offer both partners further clinical assessment and investigation.</t>
  </si>
  <si>
    <t>1.16.5</t>
  </si>
  <si>
    <t>If a woman, or trans man or non-binary person with female reproductive organs is using artificial insemination to conceive, offer further clinical assessment and investigation if they have not conceived after 6 cycles of insemination, in the absence of any suspected or known clinical cause of infertility. When this is using partner sperm, the referral for clinical assessment and investigation should include their partner.</t>
  </si>
  <si>
    <t>1.16.6</t>
  </si>
  <si>
    <t>If a woman, or a trans man or non-binary person with female reproductive organs experiences a miscarriage or ectopic pregnancy during any of the following timeframes:
• the 1 year of unprotected vaginal sexual intercourse before people become eligible to have investigations for infertility 
• the period of expectant management for people with unexplained infertility
• the 12 cycles of artificial insemination
continue to follow the timeframe and do not restart it after the miscarriage or ectopic pregnancy.</t>
  </si>
  <si>
    <t>1.16.7</t>
  </si>
  <si>
    <t>Offer referral at presentation for a specialist consultation to discuss the options for attempting conception, further assessment and appropriate treatment if:
• the woman, trans man or non-binary person with female reproductive organs trying to become pregnant is aged 36 years or over, or
• either partner has a suspected or known clinical cause of infertility or a history of predisposing factors for infertility.</t>
  </si>
  <si>
    <t>1.16.8</t>
  </si>
  <si>
    <t>Offer to expedite fertility specialist referral where treatment is planned that may result in infertility (such as treatment for cancer). See the section on fertility preservation for medical indications.</t>
  </si>
  <si>
    <t>1.16.9</t>
  </si>
  <si>
    <t>1.16.10</t>
  </si>
  <si>
    <t>Investigation of fertility problems and management strategies</t>
  </si>
  <si>
    <t>Semen analysis</t>
  </si>
  <si>
    <t>1.17.1</t>
  </si>
  <si>
    <t>Do not offer routine testing for antisperm antibodies.</t>
  </si>
  <si>
    <t>1.17.2</t>
  </si>
  <si>
    <t>If the result of the first semen analysis is abnormal, offer a repeat confirmatory test.</t>
  </si>
  <si>
    <t>1.17.3</t>
  </si>
  <si>
    <t>Undertake repeat confirmatory tests ideally 3 months after the initial analysis to allow time for the cycle of spermatozoa formation to be completed. However, if a gross spermatozoa deficiency (azoospermia or severe oligozoospermia) has been detected, undertake the repeat test as soon as possible.</t>
  </si>
  <si>
    <t>1.17.4</t>
  </si>
  <si>
    <t>For men, and trans women and non-binary people with male reproductive organs who have 2 or more abnormal semen analyses:
• offer a physical examination of the scrotum and testes, and
• consider measuring serum testosterone and gonadotrophin levels.</t>
  </si>
  <si>
    <t>1.17.5</t>
  </si>
  <si>
    <t>Sperm DNA integrity (fragmentation) testing</t>
  </si>
  <si>
    <t>Do not carry out testing for sperm DNA integrity (fragmentation).</t>
  </si>
  <si>
    <t>1.17.6</t>
  </si>
  <si>
    <t>Y chromosome microdeletion testing</t>
  </si>
  <si>
    <t>Test for Y chromosome microdeletion in men, and trans women and non-binary people with male reproductive organs who have idiopathic: 
• azoospermia, or
• a sperm concentration of less than 1 million per ml.</t>
  </si>
  <si>
    <t>1.17.7</t>
  </si>
  <si>
    <t>Cystic fibrosis transmembrane conductance regulator</t>
  </si>
  <si>
    <t>Test for cystic fibrosis transmembrane conductance regulator genetic mutations in men, and trans women and non-binary people with male reproductive organs who have idiopathic suspected obstructive azoospermia or a vasal abnormality, or both, on examination.</t>
  </si>
  <si>
    <t>1.17.8</t>
  </si>
  <si>
    <t>Karyotype</t>
  </si>
  <si>
    <t>Test for karyotype abnormalities in men, and trans women and non-binary people with male reproductive organs who have idiopathic azoospermia.</t>
  </si>
  <si>
    <t>1.17.9</t>
  </si>
  <si>
    <t>Consider testing for karyotype abnormalities in men, and trans women and non-binary people with male reproductive organs who have a persistent sperm concentration of less than 5 million per ml.</t>
  </si>
  <si>
    <t>1.17.10</t>
  </si>
  <si>
    <t>Genetic counselling</t>
  </si>
  <si>
    <t>Offer appropriate genetic counselling for men, and trans women and non-binary people who have a specific genetic defect associated with male factor infertility.</t>
  </si>
  <si>
    <t>1.17.11</t>
  </si>
  <si>
    <t>Post-coital testing of cervical mucus</t>
  </si>
  <si>
    <t>Do not routinely use post-coital testing of cervical mucus in the investigation of fertility problems because it has no predictive value on pregnancy rate.</t>
  </si>
  <si>
    <t>1.18.1</t>
  </si>
  <si>
    <t>Ovarian reserve testing</t>
  </si>
  <si>
    <t>Use maternal age as an initial predictor of the overall chance of becoming pregnant through spontaneous conception (see figure 1 on the effect of maternal age on pregnancy rate), or with in vitro fertilisation (IVF; see figure 2 on IVF success in terms of live births per embryo transfer by age).</t>
  </si>
  <si>
    <t>1.18.2</t>
  </si>
  <si>
    <t>(Human Fertilisation and Embryology Authority [HFEA] data from 1991 to 2023)</t>
  </si>
  <si>
    <t>Do not use anti-Müllerian hormone (AMH) measurement as a predictor of clinical pregnancy through spontaneous conception.</t>
  </si>
  <si>
    <t>1.18.3</t>
  </si>
  <si>
    <t>Use AMH measurement or antral follicle count (AFC) as predictors of ovarian response to inform clinical decision making and patient counselling about the likelihood of live birth following assisted conception.</t>
  </si>
  <si>
    <t>1.18.4</t>
  </si>
  <si>
    <t>Do not use follicle-stimulating hormone (FSH) measurement as a predictor of ovarian response or outcome of assisted conception.</t>
  </si>
  <si>
    <t>1.18.5</t>
  </si>
  <si>
    <t>Regularity of menstrual cycles</t>
  </si>
  <si>
    <t>Ask women, and trans men and non-binary people with female reproductive organs who are concerned about their fertility about the frequency and regularity of their menstrual cycles, and reassure them that if they have regular monthly menstrual cycles, they are likely to be ovulating.</t>
  </si>
  <si>
    <t>1.18.6</t>
  </si>
  <si>
    <t>Offer women, and trans men and non-binary people with female reproductive organs who are undergoing investigations for infertility a blood test to measure serum progesterone in the mid-luteal phase of their cycle (day 21 of a 28-day cycle) to confirm ovulation even if they have regular menstrual cycles.</t>
  </si>
  <si>
    <t>1.18.7</t>
  </si>
  <si>
    <t>Offer women, and trans men and non-binary people with female reproductive organs with prolonged irregular menstrual cycles a blood test to measure serum progesterone. Depending on the timing of menstrual periods, this test may need to be conducted later in the cycle (for example, day 28 of a 35-day cycle) and repeated weekly thereafter until the next menstrual cycle starts.</t>
  </si>
  <si>
    <t>1.18.8</t>
  </si>
  <si>
    <t>Do not use basal body temperature charts to confirm ovulation because they do not reliably predict ovulation.</t>
  </si>
  <si>
    <t>1.18.9</t>
  </si>
  <si>
    <t>Offer women, and trans men and non-binary people with female reproductive organs with irregular menstrual cycles a blood test to measure serum gonadotrophins (FSH and luteinising hormone).</t>
  </si>
  <si>
    <t>1.18.10</t>
  </si>
  <si>
    <t>Prolactin measurement</t>
  </si>
  <si>
    <t>Do not offer women, and trans men and non-binary people with female reproductive organs who are concerned about their fertility a blood test to measure prolactin. Only offer this test to those with an ovulatory disorder, galactorrhoea or a pituitary tumour.</t>
  </si>
  <si>
    <t>1.18.11</t>
  </si>
  <si>
    <t>Thyroid function tests</t>
  </si>
  <si>
    <t>Only offer estimation of thyroid function to women, and trans men and non-binary people with female reproductive organs with possible fertility problems if they have symptoms of thyroid disease.</t>
  </si>
  <si>
    <t>1.18.12</t>
  </si>
  <si>
    <t>Subclinical hypothyroidism</t>
  </si>
  <si>
    <t>The evidence was reviewed, and the committee made a recommendation for research.</t>
  </si>
  <si>
    <t>Investigation of suspected tubal and uterine abnormalities</t>
  </si>
  <si>
    <t>Offer women, and trans men and non-binary people with female reproductive organs who are not known to have comorbidities (such as pelvic inflammatory disease, previous ectopic pregnancy or endometriosis) hysterosalpingography (HSG) to screen for tubal occlusion because this is a reliable test for ruling out tubal occlusion, and it is less invasive and makes more efficient use of resources than laparoscopy.</t>
  </si>
  <si>
    <t>1.18.13</t>
  </si>
  <si>
    <t>Where appropriate expertise is available, consider screening for tubal occlusion using hysterosalpingo-contrast-ultrasonography because it is an effective alternative to HSG for women, and trans men and non-binary people with female reproductive organs who are not known to have comorbidities.</t>
  </si>
  <si>
    <t>1.18.14</t>
  </si>
  <si>
    <t>Offer laparoscopy and dye to women, and trans men and non-binary people with female reproductive organs who are thought to have comorbidities so that tubal and other pelvic pathology can be assessed at the same time.</t>
  </si>
  <si>
    <t>1.18.15</t>
  </si>
  <si>
    <t>Do not offer hysteroscopy unless a uterine or endometrial abnormality is clinically suspected.</t>
  </si>
  <si>
    <t>1.18.16</t>
  </si>
  <si>
    <t>Testing for viral status</t>
  </si>
  <si>
    <t>Offer people undergoing IVF treatment testing for HIV, hepatitis B and hepatitis C (for donor insemination, see recommendation 1.51.2 in the section on donor insemination).</t>
  </si>
  <si>
    <t>1.19.1</t>
  </si>
  <si>
    <t>Offer specialist advice and counselling and appropriate clinical management for people found to test positive for 1 or more of HIV, hepatitis B or hepatitis C.</t>
  </si>
  <si>
    <t>1.19.2</t>
  </si>
  <si>
    <t>Viral transmission</t>
  </si>
  <si>
    <t>For couples where the partner with male reproductive organs is HIV positive, any decision about fertility management should be the result of discussions between the couple, a fertility specialist and an HIV specialist.</t>
  </si>
  <si>
    <t>1.19.3</t>
  </si>
  <si>
    <t>Advise couples where the partner with male reproductive organs is HIV positive that the risk of HIV transmission is negligible through unprotected vaginal sexual intercourse when all of the following criteria are met:
• they are compliant with highly active antiretroviral therapy (HAART)
• they have had a plasma viral load of less than 50 copies/ml for more than 6 months
• there are no other infections present
• unprotected intercourse is limited to the time of ovulation.</t>
  </si>
  <si>
    <t>1.19.4</t>
  </si>
  <si>
    <t>For couples where the partner with male reproductive organs is HIV positive and either is not compliant with HAART or the plasma viral load is 50 copies/ml or greater, offer sperm washing.</t>
  </si>
  <si>
    <t>1.19.5</t>
  </si>
  <si>
    <t>Inform couples that sperm washing reduces, but does not eliminate, the risk of HIV transmission.</t>
  </si>
  <si>
    <t>1.19.6</t>
  </si>
  <si>
    <t>For partners of people with hepatitis B, offer vaccination before starting fertility treatment.</t>
  </si>
  <si>
    <t>1.19.7</t>
  </si>
  <si>
    <t>Do not offer sperm washing as part of fertility treatment for men, or trans women or non-binary people with male reproductive organs who have hepatitis B.</t>
  </si>
  <si>
    <t>1.19.8</t>
  </si>
  <si>
    <t>For couples where the partner with male reproductive organs has hepatitis C, any decision about fertility management should be the result of discussions between the couple, a fertility specialist and a hepatitis specialist.</t>
  </si>
  <si>
    <t>1.19.9</t>
  </si>
  <si>
    <t>Advise couples who want to conceive and where the partner with male reproductive organs has hepatitis C that the risk of transmission through unprotected sexual intercourse is thought to be low.</t>
  </si>
  <si>
    <t>1.19.10</t>
  </si>
  <si>
    <t>Men, and trans women and non-binary people with male reproductive organs who have hepatitis C should discuss treatment options to eradicate the hepatitis C with their appropriate specialist before conception is considered.</t>
  </si>
  <si>
    <t>1.19.11</t>
  </si>
  <si>
    <t>Offer women, and trans men and non-binary people with female reproductive organs who are concerned about their fertility and have not been, or are uncertain if they have been, vaccinated for rubella, testing for their rubella status so that those who are susceptible to rubella can be offered vaccination.</t>
  </si>
  <si>
    <t>1.20.1</t>
  </si>
  <si>
    <t>Offer rubella vaccination to those who are susceptible and advise them not to become pregnant for at least 1 month following vaccination.</t>
  </si>
  <si>
    <t>1.20.2</t>
  </si>
  <si>
    <t>To avoid delays in fertility treatment, ask women, and trans men and non-binary people with female reproductive organs who are concerned about their fertility about the timing and result of the most recent cervical smear test. Offer cervical screening in accordance with the national cervical screening programme guidance.</t>
  </si>
  <si>
    <t>1.21.1</t>
  </si>
  <si>
    <t>Before undergoing uterine instrumentation, offer women, and trans men and non-binary people with female reproductive organs screening for Chlamydia trachomatis using an appropriately sensitive technique.</t>
  </si>
  <si>
    <t>1.22.1</t>
  </si>
  <si>
    <t>If the result of a test for Chlamydia trachomatis is positive, refer women, and trans men and non-binary people with female reproductive organs and their sexual partners for appropriate management with treatment and contact tracing.</t>
  </si>
  <si>
    <t>1.22.2</t>
  </si>
  <si>
    <t>Consider prophylactic antibiotics before uterine instrumentation if screening has not been carried out.</t>
  </si>
  <si>
    <t>1.22.3</t>
  </si>
  <si>
    <t>1.23.1</t>
  </si>
  <si>
    <t>Management of male factor fertility problems</t>
  </si>
  <si>
    <t>Offer gonadotrophin therapy to treat men, and trans women and non-binary people with male reproductive organs who have hypogonadotropic hypogonadism.</t>
  </si>
  <si>
    <t>1.24.1</t>
  </si>
  <si>
    <t>Only consider gonadotrophin or anti-oestrogen therapy for men, and trans women and non-binary people with male reproductive organs who have impaired semen parameters and no hypogonadotropic hypogonadism as part of a clinical trial.</t>
  </si>
  <si>
    <t>1.24.2</t>
  </si>
  <si>
    <t>Do not offer androgens to treat semen abnormalities.</t>
  </si>
  <si>
    <t>1.24.3</t>
  </si>
  <si>
    <t>Explain that the significance of antisperm antibodies is unclear and the effectiveness of systemic corticosteroid treatment for antisperm antibodies is uncertain.</t>
  </si>
  <si>
    <t>1.24.4</t>
  </si>
  <si>
    <t>Do not offer antibiotic treatment to treat leukocytes in the semen unless there is an identified infection because there is no evidence that this improves pregnancy rates.</t>
  </si>
  <si>
    <t>1.24.5</t>
  </si>
  <si>
    <t>Do not offer supplements, antioxidants or medical treatments to improve sperm DNA integrity (fragmentation).</t>
  </si>
  <si>
    <t>1.24.6</t>
  </si>
  <si>
    <t>Offer men, and trans women and non-binary people with male reproductive organs surgical correction or surgical sperm retrieval to treat obstructive azoospermia. When deciding which treatment to offer, take into account the following factors:
• female fertility factors (for example, age, ovarian reserve, tubal patency and ovulatory status) 
• the obstructive interval if known 
• the risks and benefits of the surgical intervention
• the person’s preference.</t>
  </si>
  <si>
    <t>1.25.1</t>
  </si>
  <si>
    <t>Offer surgical sperm retrieval to manage non-obstructive azoospermia.</t>
  </si>
  <si>
    <t>1.25.2</t>
  </si>
  <si>
    <t>When carrying out surgical sperm retrieval for non-obstructive azoospermia (see recommendation 1.25.2), consider microscopic testicular sperm extraction (micro-TESE).</t>
  </si>
  <si>
    <t>1.25.3</t>
  </si>
  <si>
    <t>Do not offer surgical sperm retrieval in the presence of Y chromosome AZF a or b microdeletion.</t>
  </si>
  <si>
    <t>1.26.1</t>
  </si>
  <si>
    <t>Do not offer surgical sperm retrieval as a way to improve outcomes for men, and trans women and non-binary people with male reproductive organs who have non-azoospermia and reduced sperm DNA integrity (elevated fragmentation levels).</t>
  </si>
  <si>
    <t>1.27.1</t>
  </si>
  <si>
    <t>Consider radiological or surgical treatment (taking into account female fertility factors) for men, and trans women and non-binary people with male reproductive organs who have varicocele detected on clinical examination, and who:
• are trying to conceive spontaneously, and 
• have reduced semen parameters.</t>
  </si>
  <si>
    <t>1.28.1</t>
  </si>
  <si>
    <t>1.29.1</t>
  </si>
  <si>
    <t>Management of female factor fertility problems</t>
  </si>
  <si>
    <t>1.30.1</t>
  </si>
  <si>
    <t>Offer gonadotrophins with luteinising hormone activity or gonadotrophin releasing hormone to induce ovulation in women, and trans men and non-binary people with female reproductive organs who have hypogonadotropic hypogonadism.</t>
  </si>
  <si>
    <t>1.30.2</t>
  </si>
  <si>
    <t>The recommendations in this section have been removed because NICE is developing a guideline on polycystic ovary syndrome (PCOS). For more information see the NICE website.</t>
  </si>
  <si>
    <t>Offer cabergoline to treat ovulatory disorders due to hyperprolactinaemia.</t>
  </si>
  <si>
    <t>1.32.1</t>
  </si>
  <si>
    <t>Inform women, and trans men and non-binary people with female reproductive organs who are offered ovulation induction with gonadotrophins about the risk of multiple pregnancy and ovarian hyperstimulation before starting treatment.</t>
  </si>
  <si>
    <t>1.33.1</t>
  </si>
  <si>
    <t>Use ovarian ultrasound monitoring to measure follicular size and number as an integral part of gonadotrophin therapy, to reduce the risk of multiple pregnancy and ovarian hyperstimulation.</t>
  </si>
  <si>
    <t>1.33.2</t>
  </si>
  <si>
    <t>Tubal surgery for mild tubal disease</t>
  </si>
  <si>
    <t>Consider tubal surgery as a treatment option for mild tubal disease, in centres where appropriate expertise is available.</t>
  </si>
  <si>
    <t>1.34.1</t>
  </si>
  <si>
    <t>Tubal catheterisation</t>
  </si>
  <si>
    <t>Consider fallopian tube catheterisation by hysteroscopic or radiological guidance to treat subfertility due to proximal tube obstruction, after discussing the risks and benefits of other options, including in vitro fertilisation (IVF).</t>
  </si>
  <si>
    <t>1.34.2</t>
  </si>
  <si>
    <t>Surgery for hydrosalpinges before IVF</t>
  </si>
  <si>
    <t>Offer laparoscopic salpingectomy or tubal occlusion to treat hydrosalpinges before IVF.</t>
  </si>
  <si>
    <t>1.34.3</t>
  </si>
  <si>
    <t>Consider aspiration to treat hydrosalpinges, close to the time of oocyte retrieval, if there is a high risk of complications from laparoscopic surgery.</t>
  </si>
  <si>
    <t>1.34.4</t>
  </si>
  <si>
    <t>Offer hysteroscopic adhesiolysis for women, and trans men and non-binary people with female reproductive organs with amenorrhoea who are found to have intrauterine adhesions, because this is likely to restore menstruation and improve the chance of pregnancy.</t>
  </si>
  <si>
    <t>1.35.1</t>
  </si>
  <si>
    <t>The recommendations in this section should be read in conjunction with NICE's guideline on endometriosis.</t>
  </si>
  <si>
    <t>Discuss the following options with women, and trans men, and non-binary people with female reproductive organs who have endometriosis:
• expectant management for up to 2 years (including the time already spent trying to conceive before assessment)
• surgical treatment of endometriosis, in line with the section on management if fertility is a priority in NICE’s guideline on endometriosis.</t>
  </si>
  <si>
    <t>1.36.1</t>
  </si>
  <si>
    <t>If the woman, trans man or non-binary person with endometriosis has not conceived during 2 years of expectant management or after surgical treatment, or if expectant management or surgical treatment (or both) is not appropriate, discuss the fertility treatment options and:
• consider up to 4 cycles of intrauterine insemination (IUI) with ovarian stimulation using gonadotrophins before offering IVF treatment, if appropriate, or
• offer IVF treatment (see the section on access criteria for IVF).
Explain the potential risks and benefits of each option and take into account the person’s individual preferences and circumstances during discussions.</t>
  </si>
  <si>
    <t>1.36.2</t>
  </si>
  <si>
    <t>1.36.3</t>
  </si>
  <si>
    <t>Unstimulated intrauterine insemination (IUI)</t>
  </si>
  <si>
    <t>Offer 12 cycles of unstimulated IUI (providing there are no contraindications) before considering in vitro fertilisation (IVF) for:
• people who are unable to, or would find it very difficult to, have vaginal intercourse because of a clinically diagnosed physical disability or psychosexual problem 
• couples where the partner with male reproductive organs has azoospermia and surgical sperm retrieval is not suitable or has been unsuccessful, and they wish to use donor sperm treatment (see the section on donor insemination).</t>
  </si>
  <si>
    <t>1.37.1</t>
  </si>
  <si>
    <t>1.37.2</t>
  </si>
  <si>
    <t>Unexplained fertility problems in people trying to conceive through unprotected vaginal sexual intercourse</t>
  </si>
  <si>
    <t>Advise people with unexplained fertility problems who are having regular unprotected vaginal sexual intercourse to try to conceive for a total of 2 years before treatment.</t>
  </si>
  <si>
    <t>1.38.1</t>
  </si>
  <si>
    <t>Do not offer ovarian stimulation as a stand-alone treatment for unexplained fertility problems.</t>
  </si>
  <si>
    <t>1.38.2</t>
  </si>
  <si>
    <t>1.38.3</t>
  </si>
  <si>
    <t>Access criteria for in vitro fertilisation (IVF)</t>
  </si>
  <si>
    <t>When considering IVF as a treatment option for fertility problems, discuss the risks and benefits of IVF in accordance with the current Human Fertilisation and Embryology Authority (HFEA) Code of Practice.</t>
  </si>
  <si>
    <t>1.39.1</t>
  </si>
  <si>
    <t>Take ovarian reserve into account when discussing the option of IVF treatment (see recommendation 1.18.4 in the section on ovarian reserve testing).</t>
  </si>
  <si>
    <t>1.39.2</t>
  </si>
  <si>
    <t>Offer IVF treatment to women, and trans men and non-binary people with female reproductive organs who have not yet reached their 42nd birthday, if:
• there is a diagnosed cause of infertility for which other treatments are not suitable or have not been successful, or
• they have unexplained fertility problems and have not conceived after 2 years of regular unprotected vaginal intercourse, with or without intrauterine insemination (IUI; see recommendation 1.38.3 in the section on unexplained fertility problems in people trying to conceive through unprotected vaginal sexual intercourse), or
• they have not conceived after 12 cycles of artificial insemination (where 6 or more cycles are by IUI).</t>
  </si>
  <si>
    <t>1.39.3</t>
  </si>
  <si>
    <t>Inform people that normally, a full cycle of IVF treatment, with or without intracytoplasmic sperm injection (ICSI), should comprise 1 episode of ovarian stimulation and the transfer of any resultant fresh and frozen embryo(s).</t>
  </si>
  <si>
    <t>1.39.4</t>
  </si>
  <si>
    <t>Healthcare providers should define a cancelled IVF cycle as one where an egg collection procedure is not undertaken. Take into account cancelled cycles due to low ovarian response when considering if further IVF treatment is suitable.</t>
  </si>
  <si>
    <t>1.39.5</t>
  </si>
  <si>
    <t>If the woman, or trans man or non-binary person with female reproductive organs is under 40 years and meets the criteria in recommendation 1.39.3, offer an initial 3 full cycles of IVF treatment. If they reach their 40th birthday without conceiving, complete any current full cycle of IVF but do not offer any more cycles.</t>
  </si>
  <si>
    <t>1.39.6</t>
  </si>
  <si>
    <t>If the woman, or trans man or non-binary person with female reproductive organs is under 40 years and has not conceived after 3 full cycles of IVF treatment: 
• discuss the probability of success and the implications of more treatment, and
• consider up to 3 further full cycles of IVF treatment.
If they reach their 40th birthday without conceiving, complete any current full cycle of IVF but do not offer any more cycles.</t>
  </si>
  <si>
    <t>1.39.7</t>
  </si>
  <si>
    <t>If the woman, or trans man or non-binary person with female reproductive organs is under 40 and has previously had self-funded IVF treatment, do not rule out access to NHS-funded IVF treatment, but count any previous full IVF cycle (whether self-funded or NHS-funded) in the total number of full cycles offered by the NHS.</t>
  </si>
  <si>
    <t>1.39.8</t>
  </si>
  <si>
    <t>1.39.9</t>
  </si>
  <si>
    <t>Procedures used during in vitro fertilisation (IVF)</t>
  </si>
  <si>
    <t>For recommendations on pre-treatment, see part B on pre-treatment therapies in the European Society of Human Reproduction and Embryology (ESHRE) guideline on ovarian stimulation for IVF/ICSI (update 2025).</t>
  </si>
  <si>
    <t>Do not offer endometrial scratch as a pre-treatment means of improving the outcome of IVF.</t>
  </si>
  <si>
    <t>1.40.1</t>
  </si>
  <si>
    <t>Do not offer hysteroscopy as a pre-treatment means of improving the outcome of IVF. If uterine or endometrial abnormalities are suspected, see recommendation 1.18.16 in the section on investigation of suspected tubal and uterine abnormalities.</t>
  </si>
  <si>
    <t>1.40.2</t>
  </si>
  <si>
    <t>Do not offer endometrial receptivity testing as a treatment add-on for embryo transfer. This includes both gene expression analysis (for example, endometrial receptivity array) and microbiological analysis (for example, endometrial microbiome metagenomic analysis, analysis of infectious chronic endometritis).</t>
  </si>
  <si>
    <t>1.41.1</t>
  </si>
  <si>
    <t>Do not use immunological agents, including intralipids, intravenous immunoglobulins or steroids (glucocorticoids), as part of fertility treatment.</t>
  </si>
  <si>
    <t>1.42.1</t>
  </si>
  <si>
    <t>For recommendations on pituitary suppression and controlled ovarian stimulation, see part C on pituitary suppression and ovarian stimulation in the ESHRE guideline on ovarian stimulation for IVF/ICSI (update 2025).</t>
  </si>
  <si>
    <t>For recommendations on monitoring during ovulation stimulation, see part E on monitoring in the ESHRE guideline on ovarian stimulation for IVF/ICSI (update 2025).</t>
  </si>
  <si>
    <t>1.45 Triggering ovulation and luteal phase support</t>
  </si>
  <si>
    <t>For recommendations on triggering ovulation and luteal phase support, see part F on triggering ovulation and luteal support in the ESHRE guideline on ovarian stimulation for IVF/ICSI (update 2025).</t>
  </si>
  <si>
    <t>For recommendations on preventing ovulation hyperstimulation syndrome (OHSS), see part G on prevention of OHSS in the ESHRE guideline on ovarian stimulation for IVF/ICSI (update 2025).</t>
  </si>
  <si>
    <t>Clinics providing ovarian stimulation with gonadotrophins should have protocols in place for preventing, diagnosing and managing OHSS.</t>
  </si>
  <si>
    <t>1.46.1</t>
  </si>
  <si>
    <t>Offer conscious sedation for transvaginal retrieval of oocytes because it is a safe and acceptable method of providing analgesia.</t>
  </si>
  <si>
    <t>1.47.1</t>
  </si>
  <si>
    <t>Do not offer follicle flushing before oocyte retrieval if there are at least 3 follicles, because this procedure does not increase the number of oocytes retrieved or pregnancy rates, and it increases the duration of oocyte retrieval and associated pain.</t>
  </si>
  <si>
    <t>1.47.2</t>
  </si>
  <si>
    <t>For recommendations on surgical sperm retrieval, see the section on management of male factor fertility problems.</t>
  </si>
  <si>
    <t>Do not offer pre-implantation genetic testing for aneuploidy (PGT-A) as part of fertility treatment to improve live birth rates.</t>
  </si>
  <si>
    <t>1.48.1</t>
  </si>
  <si>
    <t>Do not offer assisted hatching, because it has not been shown to improve pregnancy rates.</t>
  </si>
  <si>
    <t>1.49.1</t>
  </si>
  <si>
    <t>Offer ultrasound-guided embryo transfer during IVF because this improves pregnancy rates.</t>
  </si>
  <si>
    <t>1.49.2</t>
  </si>
  <si>
    <t>Replacement of embryos into a uterine cavity with an endometrium of less than 5 mm thickness is unlikely to result in a pregnancy and is therefore not recommended.</t>
  </si>
  <si>
    <t>1.49.3</t>
  </si>
  <si>
    <t>Provide information that bed rest of more than 20 minutes' duration following embryo transfer does not improve the outcome of IVF treatment.</t>
  </si>
  <si>
    <t>1.49.4</t>
  </si>
  <si>
    <t>Evaluate embryo quality, at both cleavage and blastocyst stages, according to the Association of Reproductive and Clinical Scientists (ARCS) and UK National External Quality Assessment Service (UK NEQAS) Embryo Grading Scheme.</t>
  </si>
  <si>
    <t>1.49.5</t>
  </si>
  <si>
    <t>When considering the number of fresh or frozen embryos to transfer in IVF treatment:
• maternal age under 37 years:
    - in the first full IVF cycle, use single embryo transfer
    - in the second full IVF cycle, use single embryo transfer if 1 or more top-quality embryos are available; consider using 2 embryos if no top-quality embryos are available
    - in the third full IVF cycle, transfer no more than 2 embryos
• maternal age 37 to 39 years:
    - in the first and second full IVF cycles, use single embryo transfer if there are 1 or more top-quality embryos; consider double embryo transfer if there are no top-quality embryos
    - in the third full IVF cycle, transfer no more than 2 embryos
• maternal age 40 to 41 years, consider double embryo transfer.</t>
  </si>
  <si>
    <t>1.49.6</t>
  </si>
  <si>
    <t>If IVF treatment is with donor eggs, use an embryo transfer strategy that is based on the age of the donor.</t>
  </si>
  <si>
    <t>1.49.7</t>
  </si>
  <si>
    <t>Do not transfer more than 2 embryos during any 1 cycle of IVF treatment.</t>
  </si>
  <si>
    <t>1.49.8</t>
  </si>
  <si>
    <t>Where a top-quality blastocyst is available, use single embryo transfer.</t>
  </si>
  <si>
    <t>1.49.9</t>
  </si>
  <si>
    <t>When considering double embryo transfer, discuss the risks of multiple pregnancy associated with this strategy.</t>
  </si>
  <si>
    <t>1.49.10</t>
  </si>
  <si>
    <t>Offer cryopreservation to store any remaining good-quality embryos after embryo transfer.</t>
  </si>
  <si>
    <t>1.49.11</t>
  </si>
  <si>
    <t>1.49.12</t>
  </si>
  <si>
    <t>Intracytoplasmic sperm injection (ICSI)</t>
  </si>
  <si>
    <t>Offer ICSI using surgically retrieved sperm or frozen–thawed oocytes.</t>
  </si>
  <si>
    <t>1.50.1</t>
  </si>
  <si>
    <t>Consider ICSI:
• if the partner with male reproductive organs has abnormal semen parameters, taking into account the severity 
• if a previous in vitro fertilisation (IVF) treatment cycle has resulted in failed fertilisation or a very low fertilisation rate.</t>
  </si>
  <si>
    <t>1.50.2</t>
  </si>
  <si>
    <t>Do not use ICSI for non-male factor fertility problems if the semen parameters are normal.</t>
  </si>
  <si>
    <t>1.50.3</t>
  </si>
  <si>
    <t>Do not use intracytoplasmic morphologically selected sperm injection (IMSI) as an adjunct to ICSI.</t>
  </si>
  <si>
    <t>1.50.4</t>
  </si>
  <si>
    <t>1.50.5</t>
  </si>
  <si>
    <t>Donor insemination</t>
  </si>
  <si>
    <t>The use of donor insemination is considered effective in managing fertility problems associated with the following conditions:
• obstructive azoospermia
• non-obstructive azoospermia
• severe deficits in semen quality in couples who do not wish to undergo intracytoplasmic sperm injection (ICSI).</t>
  </si>
  <si>
    <t>1.51.1</t>
  </si>
  <si>
    <t>Consider donor insemination in conditions such as:
• where there is a high risk of transmitting a genetic disorder to the child
• where there is a high risk of transmitting infectious disease via the semen to the child or partner with female reproductive organs
• severe rhesus isoimmunisation.</t>
  </si>
  <si>
    <t>1.51.2</t>
  </si>
  <si>
    <t>Before starting treatment by donor insemination, confirm ovulation. Offer tubal assessment before treatment if there is a history is suggestive of tubal damage.</t>
  </si>
  <si>
    <t>1.51.3</t>
  </si>
  <si>
    <t>1.51.4</t>
  </si>
  <si>
    <t>Oocyte donation</t>
  </si>
  <si>
    <t>The use of donor oocytes is considered effective in managing fertility problems associated with the following conditions:
• premature ovarian insufficiency, including following treatment
• gonadal dysgenesis, including Turner syndrome
• certain cases of in vitro fertilisation (IVF) treatment failure.
Also consider oocyte donation in certain cases where there is a high risk of transmitting a genetic disorder to the child.</t>
  </si>
  <si>
    <t>1.52.1</t>
  </si>
  <si>
    <t>1.52.2</t>
  </si>
  <si>
    <t>Fertility preservation for medical indications</t>
  </si>
  <si>
    <t>Discuss fertility preservation as an option with people who are preparing for medical treatment, or who have a medical condition, that is likely to impair their fertility. For people who need urgent treatment, this discussion should take place at the earliest possible opportunity.</t>
  </si>
  <si>
    <t>1.53.1</t>
  </si>
  <si>
    <t>When deciding whether to offer fertility preservation, take into account the following factors: 
• the person’s diagnosis 
• the planned treatment 
• the likely outcome of subsequent fertility treatment 
• the person’s prognosis following the treatment of the condition 
• the likely viability of stored or post-thawed material.</t>
  </si>
  <si>
    <t>1.53.2</t>
  </si>
  <si>
    <t>For NHS-funded fertility preservation, do not apply the eligibility criteria used for conventional fertility treatment, including the lower age limit.</t>
  </si>
  <si>
    <t>1.53.3</t>
  </si>
  <si>
    <t>Inform people who are considering fertility preservation that eligibility criteria for assisted conception in an NHS setting will apply when it comes to using stored material.</t>
  </si>
  <si>
    <t>1.53.4</t>
  </si>
  <si>
    <t>Offer sperm cryopreservation to men (and boys), and trans women and non-binary people with male reproductive organs who are of reproductive age, and who are preparing for medical treatment, or who have a medical condition, that is likely to make them infertile.</t>
  </si>
  <si>
    <t>1.53.5</t>
  </si>
  <si>
    <t>Offer oocyte or embryo cryopreservation (as appropriate) to women (and girls), and trans men and non-binary people with female reproductive organs who are of reproductive age, and who are preparing for medical treatment, or who have a medical condition, that is likely to make them infertile. Also see part D on fertility preservation and oocyte donation in the European Society of Human Reproduction and Embryology (ESHRE) guideline on ovarian stimulation for IVF/ICSI (update 2025).</t>
  </si>
  <si>
    <t>1.53.6</t>
  </si>
  <si>
    <t>Consider ovarian tissue cryopreservation when oocyte or embryo cryopreservation is not feasible, for example, in girls before puberty. See the NICE HealthTech guidance on removal, preservation and reimplantation of ovarian tissue for restoring fertility after gonadotoxic treatment.</t>
  </si>
  <si>
    <t>1.53.7</t>
  </si>
  <si>
    <t>1.53.8</t>
  </si>
  <si>
    <t>Long-term safety of assisted reproductive technologies</t>
  </si>
  <si>
    <t>Give people who are considering ovulation induction or ovarian stimulation up-to-date information about the long-term health outcomes of these treatments.</t>
  </si>
  <si>
    <t>1.54.1</t>
  </si>
  <si>
    <t>1.54.2</t>
  </si>
  <si>
    <t>Limit the use of ovulation induction or ovarian stimulation agents to the lowest effective dose and duration of use.</t>
  </si>
  <si>
    <t>1.54.3</t>
  </si>
  <si>
    <t>Give people who are considering IVF treatment, with or without intracytoplasmic sperm injection (ICSI), up to-date information about the long-term health outcomes (including the consequences of multiple pregnancy) of these treatments.</t>
  </si>
  <si>
    <t>1.55.1</t>
  </si>
  <si>
    <t>Inform people that, while the absolute risks of long-term adverse outcomes of IVF treatment, with or without ICSI, are low, a small increased risk of borderline ovarian tumours cannot be excluded.</t>
  </si>
  <si>
    <t>1.55.2</t>
  </si>
  <si>
    <t>Inform people who are considering IVF treatment that the absolute risks of long-term adverse outcomes in children born as result of IVF are low.</t>
  </si>
  <si>
    <t>1.55.3</t>
  </si>
  <si>
    <t>Limit drugs used for controlled ovarian stimulation in IVF treatment to the lowest effective dose and duration of use.</t>
  </si>
  <si>
    <t>1.55.4</t>
  </si>
  <si>
    <t>1.2  Psychological effects of fertility problems</t>
  </si>
  <si>
    <t>1.1  Providing information</t>
  </si>
  <si>
    <t>1.3  Generalist and specialist care</t>
  </si>
  <si>
    <t>Figure 1 The effect of maternal age on pregnancy rate</t>
  </si>
  <si>
    <t xml:space="preserve">Figure based on data reported in Steiner and Jukic (2016), a prospective cohort study including women </t>
  </si>
  <si>
    <t xml:space="preserve">aged 30 to 44 years with no known fertility problems showing cumulative pregnancy rate (with 95% </t>
  </si>
  <si>
    <t>confidence interval) over 12 menstrual cycles of attempting to conceive spontaneously.</t>
  </si>
  <si>
    <t>Maternal age</t>
  </si>
  <si>
    <t>Pregnant after 1 year or 12 cycles</t>
  </si>
  <si>
    <t>Pregnant after 2 years or 24 cycles</t>
  </si>
  <si>
    <t>19 to 26 years</t>
  </si>
  <si>
    <t>27 to 29 years</t>
  </si>
  <si>
    <t>30 to 34 years</t>
  </si>
  <si>
    <t>35 to 39 years</t>
  </si>
  <si>
    <t xml:space="preserve">Cumulative probability of conceiving a clinical pregnancy by the number of menstrual cycles </t>
  </si>
  <si>
    <t xml:space="preserve">Table 1 Cumulative probability of conceiving a clinical pregnancy by the </t>
  </si>
  <si>
    <t>number of menstrual cycles – sexual intercourse</t>
  </si>
  <si>
    <t xml:space="preserve">attempting to conceive in different age categories (assuming vaginal intercourse occurs twice per </t>
  </si>
  <si>
    <t xml:space="preserve">week). Reproduced with permission: Dunson DB, Baird DD, Colombo B (2004). Increased infertility </t>
  </si>
  <si>
    <t>with age in men and women. Obstetrics and Gynecology 103: 51–6.</t>
  </si>
  <si>
    <t>Intracervical insemination (ICI) using thawed semen – 6 cycles (Schwartz 1982)</t>
  </si>
  <si>
    <t>ICI using thawed semen – 12 cycles (Schwartz 1982)</t>
  </si>
  <si>
    <t>Under 30 years</t>
  </si>
  <si>
    <t>Over 34 years</t>
  </si>
  <si>
    <t>Under 31 years</t>
  </si>
  <si>
    <t>31 to 35 years</t>
  </si>
  <si>
    <t>Over 35 years</t>
  </si>
  <si>
    <t>18 to 34 years</t>
  </si>
  <si>
    <t>35 to 37 years</t>
  </si>
  <si>
    <t>38 to 39 years</t>
  </si>
  <si>
    <t>40 to 42 years</t>
  </si>
  <si>
    <t>43 to 44 years</t>
  </si>
  <si>
    <t>Over 44 years</t>
  </si>
  <si>
    <t>ICI using fresh semen – 6 cycles (Zaadstra 1991)</t>
  </si>
  <si>
    <t>Intrauterine insemination (IUI) using donor sperm – 6 cycles (theoretical cumulative pregnancy rate using HFEA data from 1991 to 2023)*</t>
  </si>
  <si>
    <t>ICI using fresh semen – 12 cycles (Zaadstra 1991)</t>
  </si>
  <si>
    <t>IUI using donor sperm – 12 cycles (theoretical cumulative pregnancy rate using HFEA data from 1991 to 2023)*</t>
  </si>
  <si>
    <t xml:space="preserve">* Data for IUI is based on donor insemination and was obtained from the Human Fertilisation and </t>
  </si>
  <si>
    <t>Embryology Authority (HFEA) dashboard (HFEA 2023). This includes donor insemination treatments</t>
  </si>
  <si>
    <t>between 1991 and 2023 (data for 2020 to 2023 is preliminary), and includes both unstimulated and</t>
  </si>
  <si>
    <t xml:space="preserve">stimulated IUI. Pregnancy rates for IUI in health-related fertility problems may be lower than the rates </t>
  </si>
  <si>
    <t xml:space="preserve">for donor insemination. The percentages describe life table analysis estimates of cumulative clinical </t>
  </si>
  <si>
    <t>pregnancy probability over 6 and 12 cycles of donor insemination, derived from per-cycle probabilities.</t>
  </si>
  <si>
    <t xml:space="preserve">Table 2 Cumulative probability of conceiving a clinical pregnancy by the </t>
  </si>
  <si>
    <t>number of cycles of insemination – intracervical insemination (ICI) and</t>
  </si>
  <si>
    <t>intrauterine insemination (IUI)</t>
  </si>
  <si>
    <t xml:space="preserve">People who are using artificial insemination to conceive should have their insemination timed around ovulation. </t>
  </si>
  <si>
    <r>
      <t>Inform women, and trans men and non-binary people with female reproductive organs who have a body mass index (BMI) of 30 kg/m</t>
    </r>
    <r>
      <rPr>
        <vertAlign val="superscript"/>
        <sz val="12"/>
        <color rgb="FF000000"/>
        <rFont val="Inter"/>
      </rPr>
      <t>2</t>
    </r>
    <r>
      <rPr>
        <sz val="12"/>
        <color rgb="FF000000"/>
        <rFont val="Inter"/>
      </rPr>
      <t xml:space="preserve"> or over:
• that they are likely to take longer to conceive, and
• that if they are not ovulating, losing weight is likely to increase their chance of conception.</t>
    </r>
  </si>
  <si>
    <r>
      <t>Inform men, and trans women and non-binary people with male reproductive organs who have a BMI of 30 kg/m</t>
    </r>
    <r>
      <rPr>
        <vertAlign val="superscript"/>
        <sz val="12"/>
        <color rgb="FF000000"/>
        <rFont val="Inter"/>
      </rPr>
      <t>2</t>
    </r>
    <r>
      <rPr>
        <sz val="12"/>
        <color rgb="FF000000"/>
        <rFont val="Inter"/>
      </rPr>
      <t xml:space="preserve"> or over that they have an increased risk of reduced fertility.</t>
    </r>
  </si>
  <si>
    <t>For advice on folic acid supplementation, see the section on vitamin supplementation in NICE’s guideline on maternal and child nutrition.</t>
  </si>
  <si>
    <t>Ensure that appropriate advice is provided to people who have chronic viral infections such as hepatitis B, hepatitis C or HIV, and have concerns about their fertility. See the section on viral transmission.</t>
  </si>
  <si>
    <t>Compare the results of semen analysis conducted as part of an initial assessment with the following World Health Organization (WHO) reference values (see the WHO laboratory manual for the examination and processing of human semen):
• semen volume: 1.4 ml or more (95% confidence interval [CI] 1.3 to 1.5)
• pH: 7.2 or more
• sperm concentration: 16 million spermatozoa per ml or more (95% CI 15 to 18)
• total sperm number: 39 million spermatozoa per ejaculate or more (95% CI 35 to 40)
• total motility (percentage of progressive motility and non-progressive motility): 42% or more motile (95% CI 40 to 43) 
• progressive motility: 30% or more (95% CI 29 to 31)
• vitality: 54% or more live spermatozoa (95% CI 50 to 56)
• sperm morphology (percentage of normal forms): 4% or more (95% CI 3.9 to 4.0). 
Note that the reference ranges are only valid for the semen analysis tests outlined by the World Health Organization.</t>
  </si>
  <si>
    <t>Figure 2 IVF success in terms of live births per embryo transfer by age</t>
  </si>
  <si>
    <t xml:space="preserve">The vertical axis shows the percentage of live births per embryo transfer; the horizontal axis shows age </t>
  </si>
  <si>
    <t xml:space="preserve">at treatment. Data was obtained from the HFEA dashboard (HFEA 2023). This data includes fresh </t>
  </si>
  <si>
    <t xml:space="preserve">embryo transfer with IVF and ICSI cycles begun in 1991 and 2023 (data for 2019 to 2023 is preliminary). </t>
  </si>
  <si>
    <t xml:space="preserve">Cycles using previously stored eggs, donor eggs, donor sperms, surrogacy, and PGT‑A/M/SR have been </t>
  </si>
  <si>
    <t xml:space="preserve">excluded. Cycles where pregnancy was achieved but no live birth outcome was documented were excluded. </t>
  </si>
  <si>
    <t xml:space="preserve">Live birth rate per embryo transferred was calculated as the number of live birth occurrences divided by </t>
  </si>
  <si>
    <t>the total number of embryos transferred in that year (HFEA 2023).</t>
  </si>
  <si>
    <t xml:space="preserve">Abbreviations: ICSI, intracytoplasmic sperm injection; IVF, in vitro fertilisation; PGT‑A/M/SR, pre-implantation </t>
  </si>
  <si>
    <t>genetic testing for aneuploidy, monogenic disorders and chromosomal structural rearrangements.</t>
  </si>
  <si>
    <t xml:space="preserve">Consider serological testing for coeliac disease in people with unexplained subfertility in line with the section on recognition of coeliac disease in NICE's guideline on coeliac disease. </t>
  </si>
  <si>
    <t>For men, and trans women and non-binary people with male reproductive organs who have ejaculatory failure, identify the cause to determine the most appropriate and least invasive method of managing the issue.</t>
  </si>
  <si>
    <r>
      <t>Advise women, and trans men and non-binary people with female reproductive organs who have hypogonadotropic hypogonadism and anovulatory infertility that they may improve their chance of regular ovulation, conception and an uncomplicated pregnancy by:
• increasing their body weight to reach a healthy weight if they have a body mass index (BMI) of less than 18.5 kg/m</t>
    </r>
    <r>
      <rPr>
        <vertAlign val="superscript"/>
        <sz val="12"/>
        <color rgb="FF000000"/>
        <rFont val="Inter"/>
      </rPr>
      <t>2</t>
    </r>
    <r>
      <rPr>
        <sz val="12"/>
        <color rgb="FF000000"/>
        <rFont val="Inter"/>
      </rPr>
      <t xml:space="preserve"> and/or
• moderating their exercise levels if they undertake high levels of exercise.
Also see NHS advice on healthy ways to gain weight.</t>
    </r>
  </si>
  <si>
    <t>When discussing fertility with women, and trans men, and non-binary people with female reproductive organs who have endometriosis, take into account:
• the length of time they have been trying to conceive
• the symptoms and severity of the endometriosis 
• their age
• their ovarian reserve
• any male factor fertility issues.</t>
  </si>
  <si>
    <t xml:space="preserve">For women, and trans men and non-binary people with female reproductive organs who are using donor insemination and have not conceived after 6 cycles (see recommendation 1.16.6 in the section on defining infertility and initial assessment), offer 6 cycles of unstimulated donor IUI (providing there are no contraindications and no suspected or known clinical causes of infertility) before considering IVF. </t>
  </si>
  <si>
    <t>For people with unexplained fertility problems who have tried to conceive for 2 years through regular unprotected vaginal sexual intercourse, discuss the treatment options, including the benefits, risks and their individual preferences and:
• before in vitro fertilisation (IVF) treatment, consider up to 4 cycles of intrauterine insemination (IUI) with ovarian stimulation using gonadotrophins, or
• offer IVF treatment (see the section on access criteria for IVF).</t>
  </si>
  <si>
    <t>If the woman, or trans man or non-binary person with female reproductive organs is 40 or 41 years, meets the criteria in recommendation 1.39.3 and has not had IVF treatment before, offer 1 full cycle of IVF treatment.</t>
  </si>
  <si>
    <t>Advise women, and trans men and non-binary people with female reproductive organs who have regular ovulatory cycles that the likelihood of a live birth after replacement of frozen–thawed embryos is similar for embryos replaced during natural cycles and hormone-supplemented cycles.</t>
  </si>
  <si>
    <t xml:space="preserve">Do not use physiological intracytoplasmic sperm injection (PICSI) in preference to standard ICSI. </t>
  </si>
  <si>
    <t>Offer donor sperm intrauterine insemination (IUI) in preference to intracervical insemination because it improves pregnancy rates.</t>
  </si>
  <si>
    <t xml:space="preserve">Offer oocyte donors information regarding the potential risks of ovarian stimulation and oocyte collection. </t>
  </si>
  <si>
    <t xml:space="preserve">Organise follow-ups at least every 5 years with people who have had their material preserved to determine whether or not there is a need to continue NHS-funded storage. Offer continued NHS-funded storage for people who remain at continued significant risk of infertility, in line with legislation on consent. </t>
  </si>
  <si>
    <r>
      <t xml:space="preserve">Inform people who are offered ovulation induction or ovarian stimulation that:
• no direct association has been found between these treatments and invasive cancer </t>
    </r>
    <r>
      <rPr>
        <b/>
        <sz val="12"/>
        <color rgb="FF000000"/>
        <rFont val="Inter"/>
      </rPr>
      <t>and</t>
    </r>
    <r>
      <rPr>
        <sz val="12"/>
        <color rgb="FF000000"/>
        <rFont val="Inter"/>
      </rPr>
      <t xml:space="preserve">
• no association has been found in the short to medium term between these treatments and adverse outcomes (including cancer) in children born from ovulation induction </t>
    </r>
    <r>
      <rPr>
        <b/>
        <sz val="12"/>
        <color rgb="FF000000"/>
        <rFont val="Inter"/>
      </rPr>
      <t>and</t>
    </r>
    <r>
      <rPr>
        <sz val="12"/>
        <color rgb="FF000000"/>
        <rFont val="Inter"/>
      </rPr>
      <t xml:space="preserve">
• information about long-term health outcomes is still awaited.</t>
    </r>
  </si>
  <si>
    <t>1.55  Long-term health outcomes and safety of in vitro fertilisation (IVF)</t>
  </si>
  <si>
    <t>1.54  Long-term health outcomes of ovulation induction and ovarian stimulation</t>
  </si>
  <si>
    <t>1.53  Fertility preservation</t>
  </si>
  <si>
    <t>1.52  Medical indications for oocyte donation</t>
  </si>
  <si>
    <t>1.51  Medical indications for donor insemination</t>
  </si>
  <si>
    <t>1.50  Intracytoplasmic sperm injection</t>
  </si>
  <si>
    <t>1.47  Oocyte retrieval</t>
  </si>
  <si>
    <t>1.48  Embryo selection strategies</t>
  </si>
  <si>
    <t>1.49  Embryo transfer strategies</t>
  </si>
  <si>
    <t>1.44  Monitoring during ovarian stimulation</t>
  </si>
  <si>
    <t>1.46  Preventing ovulation hyperstimulation syndrome (OHSS)</t>
  </si>
  <si>
    <t>1.39  Access criteria for IVF</t>
  </si>
  <si>
    <t>1.40  Pre-treatment</t>
  </si>
  <si>
    <t>1.41  Endometrial receptivity testing</t>
  </si>
  <si>
    <t>1.42  Immunological treatments</t>
  </si>
  <si>
    <t>1.43  Pituitary suppression and controlled ovarian stimulation</t>
  </si>
  <si>
    <t>1.38  Unexplained fertility problems</t>
  </si>
  <si>
    <t>1.37  Unstimulated intrauterine insemination</t>
  </si>
  <si>
    <t>1.36  Endometriosis</t>
  </si>
  <si>
    <t>1.35  Uterine surgery</t>
  </si>
  <si>
    <t>1.34  Tubal surgery</t>
  </si>
  <si>
    <t>1.33  Monitoring ovulation induction during gonadotrophin therapy</t>
  </si>
  <si>
    <t>1.32  Ovulatory disorders due to hyperprolactinaemia</t>
  </si>
  <si>
    <t>1.31  Hypothalamic-pituitary-ovarian dysfunction (predominantly PCOS)</t>
  </si>
  <si>
    <t>1.20  Susceptibility to rubella</t>
  </si>
  <si>
    <t>1.21  Cervical cancer screening</t>
  </si>
  <si>
    <t>1.22  Screening for Chlamydia trachomatis</t>
  </si>
  <si>
    <t>1.23  Coeliac disease testing</t>
  </si>
  <si>
    <t>1.24  Medical management</t>
  </si>
  <si>
    <t>1.25  Azoospermia</t>
  </si>
  <si>
    <t>1.26  Y chromosome microdeletions</t>
  </si>
  <si>
    <t>1.27  Reduced sperm DNA integrity</t>
  </si>
  <si>
    <t>1.28  Varicocele</t>
  </si>
  <si>
    <t>1.29  Ejaculatory failure</t>
  </si>
  <si>
    <t>1.30  Hypogonadotropic hypogonadism</t>
  </si>
  <si>
    <t>1.19  Viral status and viral transmission</t>
  </si>
  <si>
    <t>1.18  Testing for female factor fertility problems</t>
  </si>
  <si>
    <t>1.17  Testing for male factor fertility problems</t>
  </si>
  <si>
    <t>1.6  Alcohol consumption</t>
  </si>
  <si>
    <t>1.7  Smoking</t>
  </si>
  <si>
    <t>1.8  Caffeinated beverages</t>
  </si>
  <si>
    <t>1.9  Obesity</t>
  </si>
  <si>
    <t>1.10  Low body weight</t>
  </si>
  <si>
    <t>1.11  Tight underwear</t>
  </si>
  <si>
    <t>1.12  Occupation</t>
  </si>
  <si>
    <t>1.13  Prescribed, over-the-counter and recreational drug use</t>
  </si>
  <si>
    <t>1.14  Complementary therapy</t>
  </si>
  <si>
    <t>1.15  Folic acid supplementation</t>
  </si>
  <si>
    <t>1.16  How infertility is defined and assessed</t>
  </si>
  <si>
    <t>1.4  Chance of conception</t>
  </si>
  <si>
    <t>1.5  Frequency and timing of sexual intercourse or artificial insemination</t>
  </si>
  <si>
    <t xml:space="preserve">People who experience fertility problems should be treated by a specialist team because this is likely to improve the effectiveness and efficiency of treatment, and is known to improve people's satisfaction with treatment.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</si>
</sst>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3"/>
      <color rgb="FFFFFFFF"/>
      <name val="Inter"/>
    </font>
    <font>
      <b/>
      <sz val="13"/>
      <color rgb="FFFFFFFF"/>
      <name val="Arial"/>
      <family val="2"/>
    </font>
    <font>
      <sz val="10"/>
      <color theme="1"/>
      <name val="Lato"/>
      <family val="2"/>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b/>
      <sz val="12"/>
      <color rgb="FF222222"/>
      <name val="Inter"/>
    </font>
    <font>
      <vertAlign val="superscript"/>
      <sz val="12"/>
      <color rgb="FF000000"/>
      <name val="Inter"/>
    </font>
    <font>
      <b/>
      <sz val="12"/>
      <color rgb="FF000000"/>
      <name val="Inter"/>
    </font>
  </fonts>
  <fills count="10">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00436C"/>
        <bgColor indexed="64"/>
      </patternFill>
    </fill>
    <fill>
      <patternFill patternType="solid">
        <fgColor rgb="FF18646E"/>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indexed="64"/>
      </bottom>
      <diagonal/>
    </border>
  </borders>
  <cellStyleXfs count="3">
    <xf numFmtId="0" fontId="0" fillId="0" borderId="0"/>
    <xf numFmtId="0" fontId="4" fillId="0" borderId="0">
      <alignment vertical="top"/>
    </xf>
    <xf numFmtId="0" fontId="21" fillId="9" borderId="1"/>
  </cellStyleXfs>
  <cellXfs count="64">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7" fillId="5" borderId="0" xfId="0" applyFont="1" applyFill="1" applyAlignment="1">
      <alignment horizontal="left" vertical="top"/>
    </xf>
    <xf numFmtId="0" fontId="17" fillId="8" borderId="5" xfId="0" applyFont="1" applyFill="1" applyBorder="1" applyAlignment="1">
      <alignment vertical="top"/>
    </xf>
    <xf numFmtId="0" fontId="0" fillId="8" borderId="5" xfId="0" applyFill="1" applyBorder="1" applyAlignment="1">
      <alignment vertical="top"/>
    </xf>
    <xf numFmtId="0" fontId="18" fillId="0" borderId="0" xfId="0" applyFont="1" applyAlignment="1">
      <alignment vertical="top"/>
    </xf>
    <xf numFmtId="0" fontId="7" fillId="8" borderId="6" xfId="0" applyFont="1" applyFill="1" applyBorder="1"/>
    <xf numFmtId="0" fontId="6" fillId="0" borderId="0" xfId="1" applyFont="1">
      <alignment vertical="top"/>
    </xf>
    <xf numFmtId="0" fontId="19" fillId="0" borderId="0" xfId="1" applyFont="1">
      <alignment vertical="top"/>
    </xf>
    <xf numFmtId="0" fontId="20" fillId="0" borderId="0" xfId="1" applyFont="1">
      <alignment vertical="top"/>
    </xf>
    <xf numFmtId="0" fontId="22" fillId="4" borderId="1" xfId="2" applyFont="1" applyFill="1"/>
    <xf numFmtId="0" fontId="23" fillId="4" borderId="1" xfId="2" applyFont="1" applyFill="1"/>
    <xf numFmtId="0" fontId="1" fillId="0" borderId="1" xfId="1" applyFont="1" applyBorder="1">
      <alignment vertical="top"/>
    </xf>
    <xf numFmtId="0" fontId="1" fillId="0" borderId="0" xfId="1" applyFont="1" applyAlignment="1"/>
    <xf numFmtId="0" fontId="1" fillId="0" borderId="0" xfId="1" applyFont="1">
      <alignment vertical="top"/>
    </xf>
    <xf numFmtId="0" fontId="24" fillId="0" borderId="0" xfId="1" applyFont="1">
      <alignment vertical="top"/>
    </xf>
    <xf numFmtId="0" fontId="25" fillId="0" borderId="0" xfId="1" applyFont="1">
      <alignment vertical="top"/>
    </xf>
    <xf numFmtId="9" fontId="1" fillId="0" borderId="1" xfId="1" applyNumberFormat="1" applyFont="1" applyBorder="1" applyAlignment="1">
      <alignment horizontal="left" vertical="top"/>
    </xf>
    <xf numFmtId="0" fontId="19" fillId="0" borderId="0" xfId="1" applyFont="1" applyAlignment="1">
      <alignment vertical="top" wrapText="1"/>
    </xf>
    <xf numFmtId="0" fontId="1" fillId="0" borderId="1" xfId="1" applyFont="1" applyBorder="1" applyAlignment="1">
      <alignment vertical="top" wrapText="1"/>
    </xf>
    <xf numFmtId="0" fontId="1" fillId="0" borderId="0" xfId="1" applyFont="1" applyAlignment="1">
      <alignment vertical="top" wrapText="1"/>
    </xf>
    <xf numFmtId="0" fontId="25" fillId="0" borderId="0" xfId="1" applyFont="1" applyAlignment="1">
      <alignment vertical="top" wrapText="1"/>
    </xf>
    <xf numFmtId="0" fontId="20" fillId="0" borderId="0" xfId="1" applyFont="1" applyAlignment="1">
      <alignment vertical="top" wrapText="1"/>
    </xf>
    <xf numFmtId="0" fontId="22" fillId="4" borderId="1" xfId="2" applyFont="1" applyFill="1" applyAlignment="1">
      <alignment vertical="top" wrapText="1"/>
    </xf>
    <xf numFmtId="0" fontId="23" fillId="4" borderId="1" xfId="2" applyFont="1" applyFill="1" applyAlignment="1">
      <alignment vertical="top" wrapText="1"/>
    </xf>
    <xf numFmtId="9" fontId="1" fillId="0" borderId="1" xfId="1" applyNumberFormat="1" applyFont="1" applyBorder="1" applyAlignment="1">
      <alignment horizontal="left" vertical="top" wrapText="1"/>
    </xf>
    <xf numFmtId="0" fontId="26" fillId="0" borderId="1" xfId="1" applyFont="1" applyBorder="1" applyAlignment="1">
      <alignment vertical="top" wrapText="1"/>
    </xf>
    <xf numFmtId="0" fontId="26" fillId="0" borderId="1" xfId="1" applyFont="1" applyBorder="1" applyAlignment="1">
      <alignment horizontal="left" vertical="top" wrapText="1"/>
    </xf>
    <xf numFmtId="0" fontId="17" fillId="8" borderId="6" xfId="0" applyFont="1" applyFill="1" applyBorder="1" applyAlignment="1">
      <alignment vertical="top"/>
    </xf>
    <xf numFmtId="0" fontId="14" fillId="5" borderId="6" xfId="0" applyFont="1" applyFill="1" applyBorder="1" applyAlignment="1">
      <alignment horizontal="left" vertical="top"/>
    </xf>
    <xf numFmtId="0" fontId="14" fillId="5" borderId="0" xfId="0" applyFont="1" applyFill="1" applyAlignment="1">
      <alignment horizontal="left"/>
    </xf>
    <xf numFmtId="0" fontId="13" fillId="0" borderId="4" xfId="0" applyFont="1" applyBorder="1" applyAlignment="1">
      <alignment horizontal="left" wrapText="1"/>
    </xf>
    <xf numFmtId="0" fontId="16" fillId="8" borderId="5" xfId="0" applyFont="1" applyFill="1" applyBorder="1"/>
    <xf numFmtId="0" fontId="16" fillId="8" borderId="6" xfId="0" applyFont="1" applyFill="1" applyBorder="1"/>
    <xf numFmtId="0" fontId="14" fillId="5" borderId="6" xfId="0" applyFont="1" applyFill="1" applyBorder="1" applyAlignment="1">
      <alignment horizontal="left"/>
    </xf>
    <xf numFmtId="0" fontId="15" fillId="6" borderId="0" xfId="0" applyFont="1" applyFill="1" applyAlignment="1">
      <alignment horizontal="left"/>
    </xf>
    <xf numFmtId="0" fontId="13" fillId="7" borderId="4" xfId="0" applyFont="1" applyFill="1" applyBorder="1" applyAlignment="1">
      <alignment horizontal="left" wrapText="1"/>
    </xf>
  </cellXfs>
  <cellStyles count="3">
    <cellStyle name="Normal" xfId="0" builtinId="0"/>
    <cellStyle name="Normal 2" xfId="1" xr:uid="{A1506181-FE7F-4406-861C-5863A4917C6C}"/>
    <cellStyle name="Section sub-heading" xfId="2" xr:uid="{C38E648B-49AC-4BD5-9496-A77D2DD1CF1C}"/>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13</xdr:row>
      <xdr:rowOff>22225</xdr:rowOff>
    </xdr:from>
    <xdr:to>
      <xdr:col>0</xdr:col>
      <xdr:colOff>4077564</xdr:colOff>
      <xdr:row>15</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3174</xdr:rowOff>
    </xdr:from>
    <xdr:to>
      <xdr:col>1</xdr:col>
      <xdr:colOff>2743199</xdr:colOff>
      <xdr:row>24</xdr:row>
      <xdr:rowOff>130575</xdr:rowOff>
    </xdr:to>
    <xdr:pic>
      <xdr:nvPicPr>
        <xdr:cNvPr id="10" name="Picture 9" descr="A graph of pregnancy rate over 12 menstrual cycles showing that female fertility and (to a lesser extent) male fertility declines with age&#10;">
          <a:extLst>
            <a:ext uri="{FF2B5EF4-FFF2-40B4-BE49-F238E27FC236}">
              <a16:creationId xmlns:a16="http://schemas.microsoft.com/office/drawing/2014/main" id="{FC1527F4-1732-2BAC-7ACF-F4F36B83B9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17599"/>
          <a:ext cx="7419974" cy="485180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2247900</xdr:colOff>
      <xdr:row>21</xdr:row>
      <xdr:rowOff>324995</xdr:rowOff>
    </xdr:to>
    <xdr:pic>
      <xdr:nvPicPr>
        <xdr:cNvPr id="4" name="Picture 3">
          <a:extLst>
            <a:ext uri="{FF2B5EF4-FFF2-40B4-BE49-F238E27FC236}">
              <a16:creationId xmlns:a16="http://schemas.microsoft.com/office/drawing/2014/main" id="{AC4E7A7D-AAE1-334A-CEC6-3BEDDB985799}"/>
            </a:ext>
          </a:extLst>
        </xdr:cNvPr>
        <xdr:cNvPicPr>
          <a:picLocks noChangeAspect="1"/>
        </xdr:cNvPicPr>
      </xdr:nvPicPr>
      <xdr:blipFill>
        <a:blip xmlns:r="http://schemas.openxmlformats.org/officeDocument/2006/relationships" r:embed="rId1"/>
        <a:stretch>
          <a:fillRect/>
        </a:stretch>
      </xdr:blipFill>
      <xdr:spPr>
        <a:xfrm>
          <a:off x="0" y="352425"/>
          <a:ext cx="6924675" cy="452552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 xml:space="preserve">A graph of pregnancy rate over 12 menstrual cycles showing that female fertility and (to a lesser extent) male fertility declines with age
</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E154"/>
  <sheetViews>
    <sheetView showGridLines="0" tabSelected="1" zoomScaleNormal="100" workbookViewId="0">
      <selection activeCell="B1" sqref="B1"/>
    </sheetView>
  </sheetViews>
  <sheetFormatPr defaultColWidth="10.83203125" defaultRowHeight="15" x14ac:dyDescent="0.25"/>
  <cols>
    <col min="1" max="1" width="108.4140625" customWidth="1"/>
  </cols>
  <sheetData>
    <row r="1" spans="1:5" ht="82.2" customHeight="1" x14ac:dyDescent="0.25">
      <c r="A1" s="19" t="s">
        <v>27</v>
      </c>
    </row>
    <row r="2" spans="1:5" ht="36.450000000000003" customHeight="1" x14ac:dyDescent="0.25">
      <c r="A2" s="20" t="s">
        <v>28</v>
      </c>
      <c r="B2" s="7"/>
      <c r="C2" s="7"/>
      <c r="D2" s="7"/>
      <c r="E2" s="7"/>
    </row>
    <row r="3" spans="1:5" ht="54.75" customHeight="1" x14ac:dyDescent="0.25">
      <c r="A3" s="6" t="s">
        <v>20</v>
      </c>
    </row>
    <row r="4" spans="1:5" ht="27.75" customHeight="1" x14ac:dyDescent="0.25">
      <c r="A4" s="21" t="str">
        <f>HYPERLINK("https://www.nice.org.uk/guidance/NG257", "Fertility problems: assessment and treatment")</f>
        <v>Fertility problems: assessment and treatment</v>
      </c>
    </row>
    <row r="5" spans="1:5" ht="47.25" customHeight="1" x14ac:dyDescent="0.25">
      <c r="A5" s="2" t="s">
        <v>3</v>
      </c>
    </row>
    <row r="6" spans="1:5" ht="30" customHeight="1" x14ac:dyDescent="0.25">
      <c r="A6" s="3" t="s">
        <v>8</v>
      </c>
    </row>
    <row r="7" spans="1:5" ht="268.5" customHeight="1" x14ac:dyDescent="0.25">
      <c r="A7" s="4" t="s">
        <v>19</v>
      </c>
    </row>
    <row r="8" spans="1:5" ht="54.75" customHeight="1" x14ac:dyDescent="0.25">
      <c r="A8" s="4" t="s">
        <v>21</v>
      </c>
    </row>
    <row r="9" spans="1:5" ht="46.5" customHeight="1" x14ac:dyDescent="0.25">
      <c r="A9" s="22" t="str">
        <f>HYPERLINK("https://www.nice.org.uk/guidance/NG257/resources", "Tools and resources")</f>
        <v>Tools and resources</v>
      </c>
    </row>
    <row r="10" spans="1:5" ht="34.799999999999997" customHeight="1" x14ac:dyDescent="0.25">
      <c r="A10" s="6" t="s">
        <v>26</v>
      </c>
    </row>
    <row r="11" spans="1:5" ht="18" customHeight="1" x14ac:dyDescent="0.25">
      <c r="A11" s="23" t="s">
        <v>29</v>
      </c>
    </row>
    <row r="12" spans="1:5" ht="15.45" customHeight="1" x14ac:dyDescent="0.25">
      <c r="A12" s="21" t="str">
        <f>HYPERLINK("https://www.nice.org.uk/terms-and-conditions#notice-of-rights", "Subject to Notice of rights")</f>
        <v>Subject to Notice of rights</v>
      </c>
    </row>
    <row r="13" spans="1:5" ht="15.45" customHeight="1" x14ac:dyDescent="0.25">
      <c r="A13" s="5"/>
    </row>
    <row r="14" spans="1:5" ht="15.45" customHeight="1" x14ac:dyDescent="0.25">
      <c r="A14" s="5"/>
    </row>
    <row r="15" spans="1:5" ht="15.45" customHeight="1" x14ac:dyDescent="0.25">
      <c r="A15" s="5"/>
    </row>
    <row r="16" spans="1:5" ht="15.45" customHeight="1" x14ac:dyDescent="0.25"/>
    <row r="17" spans="1:1" ht="15.45" customHeight="1" x14ac:dyDescent="0.25"/>
    <row r="18" spans="1:1" ht="15.45" customHeight="1" x14ac:dyDescent="0.25">
      <c r="A18" s="1"/>
    </row>
    <row r="19" spans="1:1" ht="15.45" customHeight="1" x14ac:dyDescent="0.25"/>
    <row r="20" spans="1:1" ht="15.45" customHeight="1" x14ac:dyDescent="0.25"/>
    <row r="21" spans="1:1" ht="15.45" customHeight="1" x14ac:dyDescent="0.25"/>
    <row r="22" spans="1:1" ht="15.45" customHeight="1" x14ac:dyDescent="0.25"/>
    <row r="23" spans="1:1" ht="15.45" customHeight="1" x14ac:dyDescent="0.25"/>
    <row r="24" spans="1:1" ht="15.45" customHeight="1" x14ac:dyDescent="0.25"/>
    <row r="25" spans="1:1" ht="15.45" customHeight="1" x14ac:dyDescent="0.25"/>
    <row r="26" spans="1:1" ht="15.45" customHeight="1" x14ac:dyDescent="0.25"/>
    <row r="27" spans="1:1" ht="15.45" customHeight="1" x14ac:dyDescent="0.25"/>
    <row r="28" spans="1:1" ht="15.45" customHeight="1" x14ac:dyDescent="0.25"/>
    <row r="29" spans="1:1" ht="15.45" customHeight="1" x14ac:dyDescent="0.25"/>
    <row r="30" spans="1:1" ht="15.45" customHeight="1" x14ac:dyDescent="0.25"/>
    <row r="31" spans="1:1" ht="15.45" customHeight="1" x14ac:dyDescent="0.25"/>
    <row r="32" spans="1:1" ht="15.45" customHeight="1" x14ac:dyDescent="0.25"/>
    <row r="33" ht="15.45" customHeight="1" x14ac:dyDescent="0.25"/>
    <row r="34" ht="15.45" customHeight="1" x14ac:dyDescent="0.25"/>
    <row r="35" ht="15.45" customHeight="1" x14ac:dyDescent="0.25"/>
    <row r="36" ht="15.45" customHeight="1" x14ac:dyDescent="0.25"/>
    <row r="37" ht="15.45" customHeight="1" x14ac:dyDescent="0.25"/>
    <row r="38" ht="15.45" customHeight="1" x14ac:dyDescent="0.25"/>
    <row r="39" ht="15.45" customHeight="1" x14ac:dyDescent="0.25"/>
    <row r="40" ht="15.45" customHeight="1" x14ac:dyDescent="0.25"/>
    <row r="41" ht="15.45" customHeight="1" x14ac:dyDescent="0.25"/>
    <row r="42" ht="15.45" customHeight="1" x14ac:dyDescent="0.25"/>
    <row r="43" ht="15.45" customHeight="1" x14ac:dyDescent="0.25"/>
    <row r="44" ht="15.45" customHeight="1" x14ac:dyDescent="0.25"/>
    <row r="45" ht="15.45" customHeight="1" x14ac:dyDescent="0.25"/>
    <row r="46" ht="15.45" customHeight="1" x14ac:dyDescent="0.25"/>
    <row r="47" ht="15.45" customHeight="1" x14ac:dyDescent="0.25"/>
    <row r="48" ht="15.45" customHeight="1" x14ac:dyDescent="0.25"/>
    <row r="49" ht="15.45" customHeight="1" x14ac:dyDescent="0.25"/>
    <row r="50" ht="15.45" customHeight="1" x14ac:dyDescent="0.25"/>
    <row r="51" ht="15.45" customHeight="1" x14ac:dyDescent="0.25"/>
    <row r="52" ht="15.45" customHeight="1" x14ac:dyDescent="0.25"/>
    <row r="53" ht="15.45" customHeight="1" x14ac:dyDescent="0.25"/>
    <row r="54" ht="15.45" customHeight="1" x14ac:dyDescent="0.25"/>
    <row r="55" ht="15.45" customHeight="1" x14ac:dyDescent="0.25"/>
    <row r="56" ht="15.45" customHeight="1" x14ac:dyDescent="0.25"/>
    <row r="57" ht="15.45" customHeight="1" x14ac:dyDescent="0.25"/>
    <row r="58" ht="15.45" customHeight="1" x14ac:dyDescent="0.25"/>
    <row r="59" ht="15.45" customHeight="1" x14ac:dyDescent="0.25"/>
    <row r="60" ht="15.45" customHeight="1" x14ac:dyDescent="0.25"/>
    <row r="61" ht="15.45" customHeight="1" x14ac:dyDescent="0.25"/>
    <row r="62" ht="15.45" customHeight="1" x14ac:dyDescent="0.25"/>
    <row r="63" ht="15.45" customHeight="1" x14ac:dyDescent="0.25"/>
    <row r="64" ht="15.45" customHeight="1" x14ac:dyDescent="0.25"/>
    <row r="65" ht="15.45" customHeight="1" x14ac:dyDescent="0.25"/>
    <row r="66" ht="15.45" customHeight="1" x14ac:dyDescent="0.25"/>
    <row r="67" ht="15.45" customHeight="1" x14ac:dyDescent="0.25"/>
    <row r="68" ht="15.45" customHeight="1" x14ac:dyDescent="0.25"/>
    <row r="69" ht="15.45" customHeight="1" x14ac:dyDescent="0.25"/>
    <row r="70" ht="15.45" customHeight="1" x14ac:dyDescent="0.25"/>
    <row r="71" ht="15.45" customHeight="1" x14ac:dyDescent="0.25"/>
    <row r="72" ht="15.45" customHeight="1" x14ac:dyDescent="0.25"/>
    <row r="73" ht="15.45" customHeight="1" x14ac:dyDescent="0.25"/>
    <row r="74" ht="15.45" customHeight="1" x14ac:dyDescent="0.25"/>
    <row r="75" ht="15.45" customHeight="1" x14ac:dyDescent="0.25"/>
    <row r="76" ht="15.45" customHeight="1" x14ac:dyDescent="0.25"/>
    <row r="77" ht="15.45" customHeight="1" x14ac:dyDescent="0.25"/>
    <row r="78" ht="15.45" customHeight="1" x14ac:dyDescent="0.25"/>
    <row r="79" ht="15.45" customHeight="1" x14ac:dyDescent="0.25"/>
    <row r="80" ht="15.45" customHeight="1" x14ac:dyDescent="0.25"/>
    <row r="81" ht="15.45" customHeight="1" x14ac:dyDescent="0.25"/>
    <row r="82" ht="15.45" customHeight="1" x14ac:dyDescent="0.25"/>
    <row r="83" ht="15.45" customHeight="1" x14ac:dyDescent="0.25"/>
    <row r="84" ht="15.45" customHeight="1" x14ac:dyDescent="0.25"/>
    <row r="85" ht="15.45" customHeight="1" x14ac:dyDescent="0.25"/>
    <row r="86" ht="15.45" customHeight="1" x14ac:dyDescent="0.25"/>
    <row r="87" ht="15.45" customHeight="1" x14ac:dyDescent="0.25"/>
    <row r="88" ht="15.45" customHeight="1" x14ac:dyDescent="0.25"/>
    <row r="89" ht="15.45" customHeight="1" x14ac:dyDescent="0.25"/>
    <row r="90" ht="15.45" customHeight="1" x14ac:dyDescent="0.25"/>
    <row r="91" ht="15.45" customHeight="1" x14ac:dyDescent="0.25"/>
    <row r="92" ht="15.45" customHeight="1" x14ac:dyDescent="0.25"/>
    <row r="93" ht="15.45" customHeight="1" x14ac:dyDescent="0.25"/>
    <row r="94" ht="15.45" customHeight="1" x14ac:dyDescent="0.25"/>
    <row r="95" ht="15.45" customHeight="1" x14ac:dyDescent="0.25"/>
    <row r="96" ht="15.45" customHeight="1" x14ac:dyDescent="0.25"/>
    <row r="97" ht="15.45" customHeight="1" x14ac:dyDescent="0.25"/>
    <row r="98" ht="15.45" customHeight="1" x14ac:dyDescent="0.25"/>
    <row r="99" ht="15.45" customHeight="1" x14ac:dyDescent="0.25"/>
    <row r="100" ht="15.45" customHeight="1" x14ac:dyDescent="0.25"/>
    <row r="101" ht="15.45" customHeight="1" x14ac:dyDescent="0.25"/>
    <row r="102" ht="15.45" customHeight="1" x14ac:dyDescent="0.25"/>
    <row r="103" ht="15.45" customHeight="1" x14ac:dyDescent="0.25"/>
    <row r="104" ht="15.45" customHeight="1" x14ac:dyDescent="0.25"/>
    <row r="105" ht="15.45" customHeight="1" x14ac:dyDescent="0.25"/>
    <row r="106" ht="15.45" customHeight="1" x14ac:dyDescent="0.25"/>
    <row r="107" ht="15.45" customHeight="1" x14ac:dyDescent="0.25"/>
    <row r="108" ht="15.45" customHeight="1" x14ac:dyDescent="0.25"/>
    <row r="109" ht="15.45" customHeight="1" x14ac:dyDescent="0.25"/>
    <row r="110" ht="15.45" customHeight="1" x14ac:dyDescent="0.25"/>
    <row r="111" ht="15.45" customHeight="1" x14ac:dyDescent="0.25"/>
    <row r="112" ht="15.45" customHeight="1" x14ac:dyDescent="0.25"/>
    <row r="113" ht="15.45" customHeight="1" x14ac:dyDescent="0.25"/>
    <row r="114" ht="15.45" customHeight="1" x14ac:dyDescent="0.25"/>
    <row r="115" ht="15.45" customHeight="1" x14ac:dyDescent="0.25"/>
    <row r="116" ht="15.45" customHeight="1" x14ac:dyDescent="0.25"/>
    <row r="117" ht="15.45" customHeight="1" x14ac:dyDescent="0.25"/>
    <row r="118" ht="15.45" customHeight="1" x14ac:dyDescent="0.25"/>
    <row r="119" ht="15.45" customHeight="1" x14ac:dyDescent="0.25"/>
    <row r="120" ht="15.45" customHeight="1" x14ac:dyDescent="0.25"/>
    <row r="121" ht="15.45" customHeight="1" x14ac:dyDescent="0.25"/>
    <row r="122" ht="15.45" customHeight="1" x14ac:dyDescent="0.25"/>
    <row r="123" ht="15.45" customHeight="1" x14ac:dyDescent="0.25"/>
    <row r="124" ht="15.45" customHeight="1" x14ac:dyDescent="0.25"/>
    <row r="125" ht="15.45" customHeight="1" x14ac:dyDescent="0.25"/>
    <row r="126" ht="15.45" customHeight="1" x14ac:dyDescent="0.25"/>
    <row r="127" ht="15.45" customHeight="1" x14ac:dyDescent="0.25"/>
    <row r="128" ht="15.45" customHeight="1" x14ac:dyDescent="0.25"/>
    <row r="129" ht="15.45" customHeight="1" x14ac:dyDescent="0.25"/>
    <row r="130" ht="15.45" customHeight="1" x14ac:dyDescent="0.25"/>
    <row r="131" ht="15.45" customHeight="1" x14ac:dyDescent="0.25"/>
    <row r="132" ht="15.45" customHeight="1" x14ac:dyDescent="0.25"/>
    <row r="133" ht="15.45" customHeight="1" x14ac:dyDescent="0.25"/>
    <row r="134" ht="15.45" customHeight="1" x14ac:dyDescent="0.25"/>
    <row r="135" ht="15.45" customHeight="1" x14ac:dyDescent="0.25"/>
    <row r="136" ht="15.45" customHeight="1" x14ac:dyDescent="0.25"/>
    <row r="137" ht="15.45" customHeight="1" x14ac:dyDescent="0.25"/>
    <row r="138" ht="15.45" customHeight="1" x14ac:dyDescent="0.25"/>
    <row r="139" ht="15.45" customHeight="1" x14ac:dyDescent="0.25"/>
    <row r="140" ht="15.45" customHeight="1" x14ac:dyDescent="0.25"/>
    <row r="141" ht="15.45" customHeight="1" x14ac:dyDescent="0.25"/>
    <row r="142" ht="15.45" customHeight="1" x14ac:dyDescent="0.25"/>
    <row r="143" ht="15.45" customHeight="1" x14ac:dyDescent="0.25"/>
    <row r="144" ht="15.45" customHeight="1" x14ac:dyDescent="0.25"/>
    <row r="145" ht="15.45" customHeight="1" x14ac:dyDescent="0.25"/>
    <row r="146" ht="15.45" customHeight="1" x14ac:dyDescent="0.25"/>
    <row r="147" ht="15.45" customHeight="1" x14ac:dyDescent="0.25"/>
    <row r="148" ht="15.45" customHeight="1" x14ac:dyDescent="0.25"/>
    <row r="149" ht="15.45" customHeight="1" x14ac:dyDescent="0.25"/>
    <row r="150" ht="15.45" customHeight="1" x14ac:dyDescent="0.25"/>
    <row r="151" ht="15.45" customHeight="1" x14ac:dyDescent="0.25"/>
    <row r="152" ht="15.45" customHeight="1" x14ac:dyDescent="0.25"/>
    <row r="153" ht="15.45" customHeight="1" x14ac:dyDescent="0.25"/>
    <row r="154" ht="15.45"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73"/>
  <sheetViews>
    <sheetView showGridLines="0" zoomScaleNormal="100" workbookViewId="0">
      <pane ySplit="2" topLeftCell="A3" activePane="bottomLeft" state="frozen"/>
      <selection pane="bottomLeft"/>
    </sheetView>
  </sheetViews>
  <sheetFormatPr defaultColWidth="10.83203125" defaultRowHeight="15" x14ac:dyDescent="0.25"/>
  <cols>
    <col min="1" max="1" width="55" customWidth="1"/>
    <col min="2" max="3" width="18.33203125" customWidth="1"/>
    <col min="4" max="4" width="38.33203125" customWidth="1"/>
    <col min="5" max="5" width="74.4140625" customWidth="1"/>
    <col min="6" max="6" width="36.75" customWidth="1"/>
    <col min="7" max="7" width="78.75" customWidth="1"/>
    <col min="8" max="8" width="43" customWidth="1"/>
    <col min="9" max="9" width="48.75" customWidth="1"/>
    <col min="10" max="10" width="39.6640625" customWidth="1"/>
    <col min="11" max="11" width="8.6640625" customWidth="1"/>
    <col min="12" max="12" width="16.25" customWidth="1"/>
    <col min="13" max="13" width="13.75" customWidth="1"/>
  </cols>
  <sheetData>
    <row r="1" spans="1:13" ht="43.5" customHeight="1" x14ac:dyDescent="0.25">
      <c r="A1" s="24" t="s">
        <v>27</v>
      </c>
      <c r="B1" s="10"/>
      <c r="C1" s="10"/>
      <c r="D1" s="10"/>
      <c r="E1" s="10"/>
      <c r="F1" s="10"/>
      <c r="G1" s="10"/>
      <c r="H1" s="10"/>
      <c r="I1" s="10"/>
      <c r="J1" s="10"/>
      <c r="K1" s="10"/>
      <c r="L1" s="10"/>
      <c r="M1" s="10"/>
    </row>
    <row r="2" spans="1:13" ht="69" customHeight="1" x14ac:dyDescent="0.25">
      <c r="A2" s="8" t="s">
        <v>7</v>
      </c>
      <c r="B2" s="9" t="s">
        <v>13</v>
      </c>
      <c r="C2" s="9" t="s">
        <v>25</v>
      </c>
      <c r="D2" s="9" t="s">
        <v>14</v>
      </c>
      <c r="E2" s="9" t="s">
        <v>15</v>
      </c>
      <c r="F2" s="9" t="s">
        <v>16</v>
      </c>
      <c r="G2" s="9" t="s">
        <v>17</v>
      </c>
      <c r="H2" s="9" t="s">
        <v>18</v>
      </c>
      <c r="I2" s="9" t="s">
        <v>12</v>
      </c>
      <c r="J2" s="9" t="s">
        <v>9</v>
      </c>
      <c r="K2" s="8" t="s">
        <v>2</v>
      </c>
      <c r="L2" s="8" t="s">
        <v>10</v>
      </c>
      <c r="M2" s="8" t="s">
        <v>11</v>
      </c>
    </row>
    <row r="3" spans="1:13" ht="16.8" x14ac:dyDescent="0.3">
      <c r="A3" s="29" t="s">
        <v>406</v>
      </c>
      <c r="B3" s="57"/>
      <c r="C3" s="57"/>
      <c r="D3" s="25"/>
      <c r="E3" s="25"/>
      <c r="F3" s="25"/>
      <c r="G3" s="25"/>
      <c r="H3" s="25"/>
      <c r="I3" s="25"/>
      <c r="J3" s="25"/>
      <c r="K3" s="25"/>
      <c r="L3" s="25"/>
      <c r="M3" s="25"/>
    </row>
    <row r="4" spans="1:13" ht="46.8" x14ac:dyDescent="0.3">
      <c r="A4" s="27" t="s">
        <v>30</v>
      </c>
      <c r="B4" s="58" t="s">
        <v>31</v>
      </c>
      <c r="C4" s="58">
        <v>2004</v>
      </c>
      <c r="D4" s="27"/>
      <c r="E4" s="27"/>
      <c r="F4" s="27"/>
      <c r="G4" s="27"/>
      <c r="H4" s="27"/>
      <c r="I4" s="27"/>
      <c r="J4" s="27"/>
      <c r="K4" s="27"/>
      <c r="L4" s="27"/>
      <c r="M4" s="27"/>
    </row>
    <row r="5" spans="1:13" ht="93.6" x14ac:dyDescent="0.3">
      <c r="A5" s="27" t="s">
        <v>32</v>
      </c>
      <c r="B5" s="58" t="s">
        <v>33</v>
      </c>
      <c r="C5" s="58" t="s">
        <v>34</v>
      </c>
      <c r="D5" s="27"/>
      <c r="E5" s="27"/>
      <c r="F5" s="27"/>
      <c r="G5" s="27"/>
      <c r="H5" s="27"/>
      <c r="I5" s="27"/>
      <c r="J5" s="27"/>
      <c r="K5" s="27"/>
      <c r="L5" s="27"/>
      <c r="M5" s="27"/>
    </row>
    <row r="6" spans="1:13" ht="62.4" x14ac:dyDescent="0.3">
      <c r="A6" s="27" t="s">
        <v>35</v>
      </c>
      <c r="B6" s="58" t="s">
        <v>36</v>
      </c>
      <c r="C6" s="58">
        <v>2004</v>
      </c>
      <c r="D6" s="27"/>
      <c r="E6" s="27"/>
      <c r="F6" s="27"/>
      <c r="G6" s="27"/>
      <c r="H6" s="27"/>
      <c r="I6" s="27"/>
      <c r="J6" s="27"/>
      <c r="K6" s="27"/>
      <c r="L6" s="27"/>
      <c r="M6" s="27"/>
    </row>
    <row r="7" spans="1:13" ht="46.8" x14ac:dyDescent="0.3">
      <c r="A7" s="27" t="s">
        <v>37</v>
      </c>
      <c r="B7" s="58" t="s">
        <v>38</v>
      </c>
      <c r="C7" s="58">
        <v>2026</v>
      </c>
      <c r="D7" s="27"/>
      <c r="E7" s="27"/>
      <c r="F7" s="27"/>
      <c r="G7" s="27"/>
      <c r="H7" s="27"/>
      <c r="I7" s="27"/>
      <c r="J7" s="27"/>
      <c r="K7" s="27"/>
      <c r="L7" s="27"/>
      <c r="M7" s="27"/>
    </row>
    <row r="8" spans="1:13" ht="16.8" x14ac:dyDescent="0.3">
      <c r="A8" s="29" t="s">
        <v>405</v>
      </c>
      <c r="B8" s="57"/>
      <c r="C8" s="57"/>
      <c r="D8" s="25"/>
      <c r="E8" s="25"/>
      <c r="F8" s="25"/>
      <c r="G8" s="25"/>
      <c r="H8" s="25"/>
      <c r="I8" s="25"/>
      <c r="J8" s="25"/>
      <c r="K8" s="25"/>
      <c r="L8" s="25"/>
      <c r="M8" s="25"/>
    </row>
    <row r="9" spans="1:13" ht="62.4" x14ac:dyDescent="0.3">
      <c r="A9" s="27" t="s">
        <v>39</v>
      </c>
      <c r="B9" s="58" t="s">
        <v>40</v>
      </c>
      <c r="C9" s="58" t="s">
        <v>41</v>
      </c>
      <c r="D9" s="27"/>
      <c r="E9" s="27"/>
      <c r="F9" s="27"/>
      <c r="G9" s="27"/>
      <c r="H9" s="27"/>
      <c r="I9" s="27"/>
      <c r="J9" s="27"/>
      <c r="K9" s="27"/>
      <c r="L9" s="27"/>
      <c r="M9" s="27"/>
    </row>
    <row r="10" spans="1:13" ht="31.2" x14ac:dyDescent="0.3">
      <c r="A10" s="27" t="s">
        <v>42</v>
      </c>
      <c r="B10" s="58" t="s">
        <v>43</v>
      </c>
      <c r="C10" s="58" t="s">
        <v>34</v>
      </c>
      <c r="D10" s="27"/>
      <c r="E10" s="27"/>
      <c r="F10" s="27"/>
      <c r="G10" s="27"/>
      <c r="H10" s="27"/>
      <c r="I10" s="27"/>
      <c r="J10" s="27"/>
      <c r="K10" s="27"/>
      <c r="L10" s="27"/>
      <c r="M10" s="27"/>
    </row>
    <row r="11" spans="1:13" ht="49.05" customHeight="1" x14ac:dyDescent="0.3">
      <c r="A11" s="27" t="s">
        <v>44</v>
      </c>
      <c r="B11" s="58" t="s">
        <v>45</v>
      </c>
      <c r="C11" s="58">
        <v>2004</v>
      </c>
      <c r="D11" s="27"/>
      <c r="E11" s="27"/>
      <c r="F11" s="27"/>
      <c r="G11" s="27"/>
      <c r="H11" s="27"/>
      <c r="I11" s="27"/>
      <c r="J11" s="27"/>
      <c r="K11" s="27"/>
      <c r="L11" s="27"/>
      <c r="M11" s="27"/>
    </row>
    <row r="12" spans="1:13" ht="31.2" x14ac:dyDescent="0.3">
      <c r="A12" s="27" t="s">
        <v>46</v>
      </c>
      <c r="B12" s="58" t="s">
        <v>47</v>
      </c>
      <c r="C12" s="58">
        <v>2004</v>
      </c>
      <c r="D12" s="27"/>
      <c r="E12" s="27"/>
      <c r="F12" s="27"/>
      <c r="G12" s="27"/>
      <c r="H12" s="27"/>
      <c r="I12" s="27"/>
      <c r="J12" s="27"/>
      <c r="K12" s="27"/>
      <c r="L12" s="27"/>
      <c r="M12" s="27"/>
    </row>
    <row r="13" spans="1:13" ht="46.8" x14ac:dyDescent="0.3">
      <c r="A13" s="27" t="s">
        <v>48</v>
      </c>
      <c r="B13" s="58" t="s">
        <v>49</v>
      </c>
      <c r="C13" s="58" t="s">
        <v>41</v>
      </c>
      <c r="D13" s="27"/>
      <c r="E13" s="27"/>
      <c r="F13" s="27"/>
      <c r="G13" s="27"/>
      <c r="H13" s="27"/>
      <c r="I13" s="27"/>
      <c r="J13" s="27"/>
      <c r="K13" s="27"/>
      <c r="L13" s="27"/>
      <c r="M13" s="27"/>
    </row>
    <row r="14" spans="1:13" ht="16.8" x14ac:dyDescent="0.3">
      <c r="A14" s="29" t="s">
        <v>407</v>
      </c>
      <c r="B14" s="57"/>
      <c r="C14" s="57"/>
      <c r="D14" s="25"/>
      <c r="E14" s="25"/>
      <c r="F14" s="25"/>
      <c r="G14" s="25"/>
      <c r="H14" s="25"/>
      <c r="I14" s="25"/>
      <c r="J14" s="25"/>
      <c r="K14" s="25"/>
      <c r="L14" s="25"/>
      <c r="M14" s="25"/>
    </row>
    <row r="15" spans="1:13" ht="62.4" x14ac:dyDescent="0.3">
      <c r="A15" s="27" t="s">
        <v>531</v>
      </c>
      <c r="B15" s="58" t="s">
        <v>50</v>
      </c>
      <c r="C15" s="58" t="s">
        <v>41</v>
      </c>
      <c r="D15" s="27"/>
      <c r="E15" s="27"/>
      <c r="F15" s="27"/>
      <c r="G15" s="27"/>
      <c r="H15" s="27"/>
      <c r="I15" s="27"/>
      <c r="J15" s="27"/>
      <c r="K15" s="27"/>
      <c r="L15" s="27"/>
      <c r="M15" s="27"/>
    </row>
    <row r="16" spans="1:13" s="32" customFormat="1" ht="16.8" x14ac:dyDescent="0.3">
      <c r="A16" s="33" t="s">
        <v>51</v>
      </c>
      <c r="B16" s="59"/>
      <c r="C16" s="33"/>
      <c r="D16" s="30"/>
      <c r="E16" s="30"/>
      <c r="F16" s="30"/>
      <c r="G16" s="30"/>
      <c r="H16" s="31"/>
      <c r="I16" s="31"/>
      <c r="J16" s="31"/>
      <c r="K16" s="31"/>
      <c r="L16" s="31"/>
      <c r="M16" s="31"/>
    </row>
    <row r="17" spans="1:13" ht="16.8" x14ac:dyDescent="0.3">
      <c r="A17" s="29" t="s">
        <v>529</v>
      </c>
      <c r="B17" s="57"/>
      <c r="C17" s="57"/>
      <c r="D17" s="25"/>
      <c r="E17" s="25"/>
      <c r="F17" s="25"/>
      <c r="G17" s="25"/>
      <c r="H17" s="25"/>
      <c r="I17" s="25"/>
      <c r="J17" s="25"/>
      <c r="K17" s="25"/>
      <c r="L17" s="25"/>
      <c r="M17" s="25"/>
    </row>
    <row r="18" spans="1:13" ht="190.5" customHeight="1" x14ac:dyDescent="0.3">
      <c r="A18" s="27" t="s">
        <v>52</v>
      </c>
      <c r="B18" s="58" t="s">
        <v>53</v>
      </c>
      <c r="C18" s="58" t="s">
        <v>41</v>
      </c>
      <c r="D18" s="27"/>
      <c r="E18" s="27"/>
      <c r="F18" s="27"/>
      <c r="G18" s="27"/>
      <c r="H18" s="27"/>
      <c r="I18" s="27"/>
      <c r="J18" s="27"/>
      <c r="K18" s="27"/>
      <c r="L18" s="27"/>
      <c r="M18" s="27"/>
    </row>
    <row r="19" spans="1:13" ht="171.6" x14ac:dyDescent="0.3">
      <c r="A19" s="27" t="s">
        <v>54</v>
      </c>
      <c r="B19" s="58" t="s">
        <v>55</v>
      </c>
      <c r="C19" s="58" t="s">
        <v>56</v>
      </c>
      <c r="D19" s="27"/>
      <c r="E19" s="27"/>
      <c r="F19" s="27"/>
      <c r="G19" s="27"/>
      <c r="H19" s="27"/>
      <c r="I19" s="27"/>
      <c r="J19" s="27"/>
      <c r="K19" s="27"/>
      <c r="L19" s="27"/>
      <c r="M19" s="27"/>
    </row>
    <row r="20" spans="1:13" ht="46.8" x14ac:dyDescent="0.3">
      <c r="A20" s="27" t="s">
        <v>57</v>
      </c>
      <c r="B20" s="58" t="s">
        <v>58</v>
      </c>
      <c r="C20" s="58" t="s">
        <v>56</v>
      </c>
      <c r="D20" s="27"/>
      <c r="E20" s="27"/>
      <c r="F20" s="27"/>
      <c r="G20" s="27"/>
      <c r="H20" s="27"/>
      <c r="I20" s="27"/>
      <c r="J20" s="27"/>
      <c r="K20" s="27"/>
      <c r="L20" s="27"/>
      <c r="M20" s="27"/>
    </row>
    <row r="21" spans="1:13" ht="62.4" x14ac:dyDescent="0.3">
      <c r="A21" s="27" t="s">
        <v>59</v>
      </c>
      <c r="B21" s="58" t="s">
        <v>60</v>
      </c>
      <c r="C21" s="58" t="s">
        <v>56</v>
      </c>
      <c r="D21" s="27"/>
      <c r="E21" s="27"/>
      <c r="F21" s="27"/>
      <c r="G21" s="27"/>
      <c r="H21" s="27"/>
      <c r="I21" s="27"/>
      <c r="J21" s="27"/>
      <c r="K21" s="27"/>
      <c r="L21" s="27"/>
      <c r="M21" s="27"/>
    </row>
    <row r="22" spans="1:13" ht="16.8" x14ac:dyDescent="0.3">
      <c r="A22" s="29" t="s">
        <v>530</v>
      </c>
      <c r="B22" s="57"/>
      <c r="C22" s="57"/>
      <c r="D22" s="25"/>
      <c r="E22" s="25"/>
      <c r="F22" s="25"/>
      <c r="G22" s="25"/>
      <c r="H22" s="25"/>
      <c r="I22" s="25"/>
      <c r="J22" s="25"/>
      <c r="K22" s="25"/>
      <c r="L22" s="25"/>
      <c r="M22" s="25"/>
    </row>
    <row r="23" spans="1:13" ht="46.8" x14ac:dyDescent="0.3">
      <c r="A23" s="27" t="s">
        <v>61</v>
      </c>
      <c r="B23" s="58" t="s">
        <v>62</v>
      </c>
      <c r="C23" s="58" t="s">
        <v>41</v>
      </c>
      <c r="D23" s="27"/>
      <c r="E23" s="27"/>
      <c r="F23" s="27"/>
      <c r="G23" s="27"/>
      <c r="H23" s="27"/>
      <c r="I23" s="27"/>
      <c r="J23" s="27"/>
      <c r="K23" s="27"/>
      <c r="L23" s="27"/>
      <c r="M23" s="27"/>
    </row>
    <row r="24" spans="1:13" ht="31.2" x14ac:dyDescent="0.3">
      <c r="A24" s="27" t="s">
        <v>451</v>
      </c>
      <c r="B24" s="58" t="s">
        <v>63</v>
      </c>
      <c r="C24" s="58">
        <v>2013</v>
      </c>
      <c r="D24" s="27"/>
      <c r="E24" s="27"/>
      <c r="F24" s="27"/>
      <c r="G24" s="27"/>
      <c r="H24" s="27"/>
      <c r="I24" s="27"/>
      <c r="J24" s="27"/>
      <c r="K24" s="27"/>
      <c r="L24" s="27"/>
      <c r="M24" s="27"/>
    </row>
    <row r="25" spans="1:13" s="32" customFormat="1" ht="16.8" x14ac:dyDescent="0.3">
      <c r="A25" s="33" t="s">
        <v>64</v>
      </c>
      <c r="B25" s="60"/>
      <c r="C25" s="33"/>
      <c r="D25" s="55"/>
      <c r="E25" s="55"/>
      <c r="F25" s="30"/>
      <c r="G25" s="30"/>
      <c r="H25" s="31"/>
      <c r="I25" s="31"/>
      <c r="J25" s="31"/>
      <c r="K25" s="31"/>
      <c r="L25" s="31"/>
      <c r="M25" s="31"/>
    </row>
    <row r="26" spans="1:13" ht="16.8" x14ac:dyDescent="0.3">
      <c r="A26" s="29" t="s">
        <v>518</v>
      </c>
      <c r="B26" s="57"/>
      <c r="C26" s="57"/>
      <c r="D26" s="25"/>
      <c r="E26" s="25"/>
      <c r="F26" s="25"/>
      <c r="G26" s="25"/>
      <c r="H26" s="25"/>
      <c r="I26" s="25"/>
      <c r="J26" s="25"/>
      <c r="K26" s="25"/>
      <c r="L26" s="25"/>
      <c r="M26" s="25"/>
    </row>
    <row r="27" spans="1:13" ht="109.2" x14ac:dyDescent="0.3">
      <c r="A27" s="27" t="s">
        <v>65</v>
      </c>
      <c r="B27" s="58" t="s">
        <v>66</v>
      </c>
      <c r="C27" s="58" t="s">
        <v>34</v>
      </c>
      <c r="D27" s="27"/>
      <c r="E27" s="27"/>
      <c r="F27" s="27"/>
      <c r="G27" s="27"/>
      <c r="H27" s="27"/>
      <c r="I27" s="27"/>
      <c r="J27" s="27"/>
      <c r="K27" s="27"/>
      <c r="L27" s="27"/>
      <c r="M27" s="27"/>
    </row>
    <row r="28" spans="1:13" ht="109.2" x14ac:dyDescent="0.3">
      <c r="A28" s="27" t="s">
        <v>67</v>
      </c>
      <c r="B28" s="58" t="s">
        <v>68</v>
      </c>
      <c r="C28" s="58" t="s">
        <v>34</v>
      </c>
      <c r="D28" s="27"/>
      <c r="E28" s="27"/>
      <c r="F28" s="27"/>
      <c r="G28" s="27"/>
      <c r="H28" s="27"/>
      <c r="I28" s="27"/>
      <c r="J28" s="27"/>
      <c r="K28" s="27"/>
      <c r="L28" s="27"/>
      <c r="M28" s="27"/>
    </row>
    <row r="29" spans="1:13" ht="16.8" x14ac:dyDescent="0.3">
      <c r="A29" s="29" t="s">
        <v>519</v>
      </c>
      <c r="B29" s="57"/>
      <c r="C29" s="57"/>
      <c r="D29" s="25"/>
      <c r="E29" s="25"/>
      <c r="F29" s="25"/>
      <c r="G29" s="25"/>
      <c r="H29" s="25"/>
      <c r="I29" s="25"/>
      <c r="J29" s="25"/>
      <c r="K29" s="25"/>
      <c r="L29" s="25"/>
      <c r="M29" s="25"/>
    </row>
    <row r="30" spans="1:13" ht="46.8" x14ac:dyDescent="0.3">
      <c r="A30" s="27" t="s">
        <v>69</v>
      </c>
      <c r="B30" s="58" t="s">
        <v>70</v>
      </c>
      <c r="C30" s="58">
        <v>2004</v>
      </c>
      <c r="D30" s="27"/>
      <c r="E30" s="27"/>
      <c r="F30" s="27"/>
      <c r="G30" s="27"/>
      <c r="H30" s="27"/>
      <c r="I30" s="27"/>
      <c r="J30" s="27"/>
      <c r="K30" s="27"/>
      <c r="L30" s="27"/>
      <c r="M30" s="27"/>
    </row>
    <row r="31" spans="1:13" ht="46.8" x14ac:dyDescent="0.3">
      <c r="A31" s="27" t="s">
        <v>71</v>
      </c>
      <c r="B31" s="58" t="s">
        <v>72</v>
      </c>
      <c r="C31" s="58">
        <v>2004</v>
      </c>
      <c r="D31" s="27"/>
      <c r="E31" s="27"/>
      <c r="F31" s="27"/>
      <c r="G31" s="27"/>
      <c r="H31" s="27"/>
      <c r="I31" s="27"/>
      <c r="J31" s="27"/>
      <c r="K31" s="27"/>
      <c r="L31" s="27"/>
      <c r="M31" s="27"/>
    </row>
    <row r="32" spans="1:13" ht="78" x14ac:dyDescent="0.3">
      <c r="A32" s="27" t="s">
        <v>73</v>
      </c>
      <c r="B32" s="58" t="s">
        <v>74</v>
      </c>
      <c r="C32" s="58">
        <v>2004</v>
      </c>
      <c r="D32" s="27"/>
      <c r="E32" s="27"/>
      <c r="F32" s="27"/>
      <c r="G32" s="27"/>
      <c r="H32" s="27"/>
      <c r="I32" s="27"/>
      <c r="J32" s="27"/>
      <c r="K32" s="27"/>
      <c r="L32" s="27"/>
      <c r="M32" s="27"/>
    </row>
    <row r="33" spans="1:13" ht="46.8" x14ac:dyDescent="0.3">
      <c r="A33" s="27" t="s">
        <v>75</v>
      </c>
      <c r="B33" s="58" t="s">
        <v>76</v>
      </c>
      <c r="C33" s="58">
        <v>2026</v>
      </c>
      <c r="D33" s="27"/>
      <c r="E33" s="27"/>
      <c r="F33" s="27"/>
      <c r="G33" s="27"/>
      <c r="H33" s="27"/>
      <c r="I33" s="27"/>
      <c r="J33" s="27"/>
      <c r="K33" s="27"/>
      <c r="L33" s="27"/>
      <c r="M33" s="27"/>
    </row>
    <row r="34" spans="1:13" ht="16.8" x14ac:dyDescent="0.3">
      <c r="A34" s="29" t="s">
        <v>520</v>
      </c>
      <c r="B34" s="57"/>
      <c r="C34" s="57"/>
      <c r="D34" s="25"/>
      <c r="E34" s="25"/>
      <c r="F34" s="25"/>
      <c r="G34" s="25"/>
      <c r="H34" s="25"/>
      <c r="I34" s="25"/>
      <c r="J34" s="25"/>
      <c r="K34" s="25"/>
      <c r="L34" s="25"/>
      <c r="M34" s="25"/>
    </row>
    <row r="35" spans="1:13" ht="62.4" x14ac:dyDescent="0.3">
      <c r="A35" s="27" t="s">
        <v>77</v>
      </c>
      <c r="B35" s="58" t="s">
        <v>78</v>
      </c>
      <c r="C35" s="58" t="s">
        <v>34</v>
      </c>
      <c r="D35" s="27"/>
      <c r="E35" s="27"/>
      <c r="F35" s="27"/>
      <c r="G35" s="27"/>
      <c r="H35" s="27"/>
      <c r="I35" s="27"/>
      <c r="J35" s="27"/>
      <c r="K35" s="27"/>
      <c r="L35" s="27"/>
      <c r="M35" s="27"/>
    </row>
    <row r="36" spans="1:13" ht="16.8" x14ac:dyDescent="0.3">
      <c r="A36" s="29" t="s">
        <v>521</v>
      </c>
      <c r="B36" s="57"/>
      <c r="C36" s="57"/>
      <c r="D36" s="25"/>
      <c r="E36" s="25"/>
      <c r="F36" s="25"/>
      <c r="G36" s="25"/>
      <c r="H36" s="25"/>
      <c r="I36" s="25"/>
      <c r="J36" s="25"/>
      <c r="K36" s="25"/>
      <c r="L36" s="25"/>
      <c r="M36" s="25"/>
    </row>
    <row r="37" spans="1:13" ht="96" x14ac:dyDescent="0.3">
      <c r="A37" s="27" t="s">
        <v>452</v>
      </c>
      <c r="B37" s="58" t="s">
        <v>79</v>
      </c>
      <c r="C37" s="58" t="s">
        <v>41</v>
      </c>
      <c r="D37" s="27"/>
      <c r="E37" s="27"/>
      <c r="F37" s="27"/>
      <c r="G37" s="27"/>
      <c r="H37" s="27"/>
      <c r="I37" s="27"/>
      <c r="J37" s="27"/>
      <c r="K37" s="27"/>
      <c r="L37" s="27"/>
      <c r="M37" s="27"/>
    </row>
    <row r="38" spans="1:13" ht="62.4" x14ac:dyDescent="0.3">
      <c r="A38" s="27" t="s">
        <v>80</v>
      </c>
      <c r="B38" s="58" t="s">
        <v>81</v>
      </c>
      <c r="C38" s="58" t="s">
        <v>41</v>
      </c>
      <c r="D38" s="27"/>
      <c r="E38" s="27"/>
      <c r="F38" s="27"/>
      <c r="G38" s="27"/>
      <c r="H38" s="27"/>
      <c r="I38" s="27"/>
      <c r="J38" s="27"/>
      <c r="K38" s="27"/>
      <c r="L38" s="27"/>
      <c r="M38" s="27"/>
    </row>
    <row r="39" spans="1:13" ht="49.2" x14ac:dyDescent="0.3">
      <c r="A39" s="27" t="s">
        <v>453</v>
      </c>
      <c r="B39" s="58" t="s">
        <v>82</v>
      </c>
      <c r="C39" s="58" t="s">
        <v>41</v>
      </c>
      <c r="D39" s="27"/>
      <c r="E39" s="27"/>
      <c r="F39" s="27"/>
      <c r="G39" s="27"/>
      <c r="H39" s="27"/>
      <c r="I39" s="27"/>
      <c r="J39" s="27"/>
      <c r="K39" s="27"/>
      <c r="L39" s="27"/>
      <c r="M39" s="27"/>
    </row>
    <row r="40" spans="1:13" ht="46.8" x14ac:dyDescent="0.3">
      <c r="A40" s="27" t="s">
        <v>83</v>
      </c>
      <c r="B40" s="58" t="s">
        <v>84</v>
      </c>
      <c r="C40" s="58">
        <v>2026</v>
      </c>
      <c r="D40" s="27"/>
      <c r="E40" s="27"/>
      <c r="F40" s="27"/>
      <c r="G40" s="27"/>
      <c r="H40" s="27"/>
      <c r="I40" s="27"/>
      <c r="J40" s="27"/>
      <c r="K40" s="27"/>
      <c r="L40" s="27"/>
      <c r="M40" s="27"/>
    </row>
    <row r="41" spans="1:13" ht="16.8" x14ac:dyDescent="0.3">
      <c r="A41" s="29" t="s">
        <v>522</v>
      </c>
      <c r="B41" s="57"/>
      <c r="C41" s="57"/>
      <c r="D41" s="25"/>
      <c r="E41" s="25"/>
      <c r="F41" s="25"/>
      <c r="G41" s="25"/>
      <c r="H41" s="25"/>
      <c r="I41" s="25"/>
      <c r="J41" s="25"/>
      <c r="K41" s="25"/>
      <c r="L41" s="25"/>
      <c r="M41" s="25"/>
    </row>
    <row r="42" spans="1:13" ht="78" x14ac:dyDescent="0.3">
      <c r="A42" s="27" t="s">
        <v>85</v>
      </c>
      <c r="B42" s="58" t="s">
        <v>86</v>
      </c>
      <c r="C42" s="58" t="s">
        <v>34</v>
      </c>
      <c r="D42" s="27"/>
      <c r="E42" s="27"/>
      <c r="F42" s="27"/>
      <c r="G42" s="27"/>
      <c r="H42" s="27"/>
      <c r="I42" s="27"/>
      <c r="J42" s="27"/>
      <c r="K42" s="27"/>
      <c r="L42" s="27"/>
      <c r="M42" s="27"/>
    </row>
    <row r="43" spans="1:13" ht="16.8" x14ac:dyDescent="0.3">
      <c r="A43" s="29" t="s">
        <v>523</v>
      </c>
      <c r="B43" s="57"/>
      <c r="C43" s="57"/>
      <c r="D43" s="25"/>
      <c r="E43" s="25"/>
      <c r="F43" s="25"/>
      <c r="G43" s="25"/>
      <c r="H43" s="25"/>
      <c r="I43" s="25"/>
      <c r="J43" s="25"/>
      <c r="K43" s="25"/>
      <c r="L43" s="25"/>
      <c r="M43" s="25"/>
    </row>
    <row r="44" spans="1:13" ht="78" x14ac:dyDescent="0.3">
      <c r="A44" s="27" t="s">
        <v>87</v>
      </c>
      <c r="B44" s="58" t="s">
        <v>88</v>
      </c>
      <c r="C44" s="58">
        <v>2004</v>
      </c>
      <c r="D44" s="27"/>
      <c r="E44" s="27"/>
      <c r="F44" s="27"/>
      <c r="G44" s="27"/>
      <c r="H44" s="27"/>
      <c r="I44" s="27"/>
      <c r="J44" s="27"/>
      <c r="K44" s="27"/>
      <c r="L44" s="27"/>
      <c r="M44" s="27"/>
    </row>
    <row r="45" spans="1:13" ht="16.8" x14ac:dyDescent="0.3">
      <c r="A45" s="29" t="s">
        <v>524</v>
      </c>
      <c r="B45" s="57"/>
      <c r="C45" s="57"/>
      <c r="D45" s="25"/>
      <c r="E45" s="25"/>
      <c r="F45" s="25"/>
      <c r="G45" s="25"/>
      <c r="H45" s="25"/>
      <c r="I45" s="25"/>
      <c r="J45" s="25"/>
      <c r="K45" s="25"/>
      <c r="L45" s="25"/>
      <c r="M45" s="25"/>
    </row>
    <row r="46" spans="1:13" ht="62.4" x14ac:dyDescent="0.3">
      <c r="A46" s="27" t="s">
        <v>89</v>
      </c>
      <c r="B46" s="58" t="s">
        <v>90</v>
      </c>
      <c r="C46" s="58" t="s">
        <v>34</v>
      </c>
      <c r="D46" s="27"/>
      <c r="E46" s="27"/>
      <c r="F46" s="27"/>
      <c r="G46" s="27"/>
      <c r="H46" s="27"/>
      <c r="I46" s="27"/>
      <c r="J46" s="27"/>
      <c r="K46" s="27"/>
      <c r="L46" s="27"/>
      <c r="M46" s="27"/>
    </row>
    <row r="47" spans="1:13" ht="16.8" x14ac:dyDescent="0.3">
      <c r="A47" s="29" t="s">
        <v>525</v>
      </c>
      <c r="B47" s="57"/>
      <c r="C47" s="57"/>
      <c r="D47" s="25"/>
      <c r="E47" s="25"/>
      <c r="F47" s="25"/>
      <c r="G47" s="25"/>
      <c r="H47" s="25"/>
      <c r="I47" s="25"/>
      <c r="J47" s="25"/>
      <c r="K47" s="25"/>
      <c r="L47" s="25"/>
      <c r="M47" s="25"/>
    </row>
    <row r="48" spans="1:13" ht="109.2" x14ac:dyDescent="0.3">
      <c r="A48" s="27" t="s">
        <v>91</v>
      </c>
      <c r="B48" s="58" t="s">
        <v>92</v>
      </c>
      <c r="C48" s="58" t="s">
        <v>34</v>
      </c>
      <c r="D48" s="27"/>
      <c r="E48" s="27"/>
      <c r="F48" s="27"/>
      <c r="G48" s="27"/>
      <c r="H48" s="27"/>
      <c r="I48" s="27"/>
      <c r="J48" s="27"/>
      <c r="K48" s="27"/>
      <c r="L48" s="27"/>
      <c r="M48" s="27"/>
    </row>
    <row r="49" spans="1:13" ht="16.8" x14ac:dyDescent="0.3">
      <c r="A49" s="29" t="s">
        <v>526</v>
      </c>
      <c r="B49" s="57"/>
      <c r="C49" s="57"/>
      <c r="D49" s="25"/>
      <c r="E49" s="25"/>
      <c r="F49" s="25"/>
      <c r="G49" s="25"/>
      <c r="H49" s="25"/>
      <c r="I49" s="25"/>
      <c r="J49" s="25"/>
      <c r="K49" s="25"/>
      <c r="L49" s="25"/>
      <c r="M49" s="25"/>
    </row>
    <row r="50" spans="1:13" ht="62.4" x14ac:dyDescent="0.3">
      <c r="A50" s="27" t="s">
        <v>93</v>
      </c>
      <c r="B50" s="58" t="s">
        <v>94</v>
      </c>
      <c r="C50" s="58">
        <v>2004</v>
      </c>
      <c r="D50" s="27"/>
      <c r="E50" s="27"/>
      <c r="F50" s="27"/>
      <c r="G50" s="27"/>
      <c r="H50" s="27"/>
      <c r="I50" s="27"/>
      <c r="J50" s="27"/>
      <c r="K50" s="27"/>
      <c r="L50" s="27"/>
      <c r="M50" s="27"/>
    </row>
    <row r="51" spans="1:13" ht="16.8" x14ac:dyDescent="0.3">
      <c r="A51" s="29" t="s">
        <v>527</v>
      </c>
      <c r="B51" s="57"/>
      <c r="C51" s="57"/>
      <c r="D51" s="25"/>
      <c r="E51" s="25"/>
      <c r="F51" s="25"/>
      <c r="G51" s="25"/>
      <c r="H51" s="25"/>
      <c r="I51" s="25"/>
      <c r="J51" s="25"/>
      <c r="K51" s="25"/>
      <c r="L51" s="25"/>
      <c r="M51" s="25"/>
    </row>
    <row r="52" spans="1:13" ht="46.8" x14ac:dyDescent="0.3">
      <c r="A52" s="27" t="s">
        <v>454</v>
      </c>
      <c r="B52" s="58" t="s">
        <v>95</v>
      </c>
      <c r="C52" s="58" t="s">
        <v>34</v>
      </c>
      <c r="D52" s="27"/>
      <c r="E52" s="27"/>
      <c r="F52" s="27"/>
      <c r="G52" s="27"/>
      <c r="H52" s="27"/>
      <c r="I52" s="27"/>
      <c r="J52" s="27"/>
      <c r="K52" s="27"/>
      <c r="L52" s="27"/>
      <c r="M52" s="27"/>
    </row>
    <row r="53" spans="1:13" ht="16.8" x14ac:dyDescent="0.3">
      <c r="A53" s="56" t="s">
        <v>96</v>
      </c>
      <c r="B53" s="61"/>
      <c r="C53" s="61"/>
      <c r="D53" s="56"/>
      <c r="E53" s="56"/>
      <c r="F53" s="56"/>
      <c r="G53" s="56"/>
      <c r="H53" s="56"/>
      <c r="I53" s="56"/>
      <c r="J53" s="56"/>
      <c r="K53" s="56"/>
      <c r="L53" s="56"/>
      <c r="M53" s="56"/>
    </row>
    <row r="54" spans="1:13" ht="16.8" x14ac:dyDescent="0.3">
      <c r="A54" s="29" t="s">
        <v>528</v>
      </c>
      <c r="B54" s="57"/>
      <c r="C54" s="57"/>
      <c r="D54" s="25"/>
      <c r="E54" s="25"/>
      <c r="F54" s="25"/>
      <c r="G54" s="25"/>
      <c r="H54" s="25"/>
      <c r="I54" s="25"/>
      <c r="J54" s="25"/>
      <c r="K54" s="25"/>
      <c r="L54" s="25"/>
      <c r="M54" s="25"/>
    </row>
    <row r="55" spans="1:13" ht="46.8" x14ac:dyDescent="0.3">
      <c r="A55" s="27" t="s">
        <v>97</v>
      </c>
      <c r="B55" s="58" t="s">
        <v>98</v>
      </c>
      <c r="C55" s="58">
        <v>2004</v>
      </c>
      <c r="D55" s="27"/>
      <c r="E55" s="27"/>
      <c r="F55" s="27"/>
      <c r="G55" s="27"/>
      <c r="H55" s="27"/>
      <c r="I55" s="27"/>
      <c r="J55" s="27"/>
      <c r="K55" s="27"/>
      <c r="L55" s="27"/>
      <c r="M55" s="27"/>
    </row>
    <row r="56" spans="1:13" ht="46.8" x14ac:dyDescent="0.3">
      <c r="A56" s="27" t="s">
        <v>99</v>
      </c>
      <c r="B56" s="58" t="s">
        <v>100</v>
      </c>
      <c r="C56" s="58">
        <v>2013</v>
      </c>
      <c r="D56" s="27"/>
      <c r="E56" s="27"/>
      <c r="F56" s="27"/>
      <c r="G56" s="27"/>
      <c r="H56" s="27"/>
      <c r="I56" s="27"/>
      <c r="J56" s="27"/>
      <c r="K56" s="27"/>
      <c r="L56" s="27"/>
      <c r="M56" s="27"/>
    </row>
    <row r="57" spans="1:13" ht="46.8" x14ac:dyDescent="0.3">
      <c r="A57" s="27" t="s">
        <v>101</v>
      </c>
      <c r="B57" s="58" t="s">
        <v>102</v>
      </c>
      <c r="C57" s="58">
        <v>2004</v>
      </c>
      <c r="D57" s="27"/>
      <c r="E57" s="27"/>
      <c r="F57" s="27"/>
      <c r="G57" s="27"/>
      <c r="H57" s="27"/>
      <c r="I57" s="27"/>
      <c r="J57" s="27"/>
      <c r="K57" s="27"/>
      <c r="L57" s="27"/>
      <c r="M57" s="27"/>
    </row>
    <row r="58" spans="1:13" ht="46.8" x14ac:dyDescent="0.3">
      <c r="A58" s="27" t="s">
        <v>103</v>
      </c>
      <c r="B58" s="58" t="s">
        <v>104</v>
      </c>
      <c r="C58" s="58">
        <v>2013</v>
      </c>
      <c r="D58" s="27"/>
      <c r="E58" s="27"/>
      <c r="F58" s="27"/>
      <c r="G58" s="27"/>
      <c r="H58" s="27"/>
      <c r="I58" s="27"/>
      <c r="J58" s="27"/>
      <c r="K58" s="27"/>
      <c r="L58" s="27"/>
      <c r="M58" s="27"/>
    </row>
    <row r="59" spans="1:13" ht="78" x14ac:dyDescent="0.3">
      <c r="A59" s="27" t="s">
        <v>105</v>
      </c>
      <c r="B59" s="58" t="s">
        <v>106</v>
      </c>
      <c r="C59" s="58" t="s">
        <v>56</v>
      </c>
      <c r="D59" s="27"/>
      <c r="E59" s="27"/>
      <c r="F59" s="27"/>
      <c r="G59" s="27"/>
      <c r="H59" s="27"/>
      <c r="I59" s="27"/>
      <c r="J59" s="27"/>
      <c r="K59" s="27"/>
      <c r="L59" s="27"/>
      <c r="M59" s="27"/>
    </row>
    <row r="60" spans="1:13" ht="109.2" x14ac:dyDescent="0.3">
      <c r="A60" s="27" t="s">
        <v>107</v>
      </c>
      <c r="B60" s="58" t="s">
        <v>108</v>
      </c>
      <c r="C60" s="58" t="s">
        <v>56</v>
      </c>
      <c r="D60" s="27"/>
      <c r="E60" s="27"/>
      <c r="F60" s="27"/>
      <c r="G60" s="27"/>
      <c r="H60" s="27"/>
      <c r="I60" s="27"/>
      <c r="J60" s="27"/>
      <c r="K60" s="27"/>
      <c r="L60" s="27"/>
      <c r="M60" s="27"/>
    </row>
    <row r="61" spans="1:13" ht="175.95" customHeight="1" x14ac:dyDescent="0.3">
      <c r="A61" s="27" t="s">
        <v>109</v>
      </c>
      <c r="B61" s="58" t="s">
        <v>110</v>
      </c>
      <c r="C61" s="58">
        <v>2026</v>
      </c>
      <c r="D61" s="27"/>
      <c r="E61" s="27"/>
      <c r="F61" s="27"/>
      <c r="G61" s="27"/>
      <c r="H61" s="27"/>
      <c r="I61" s="27"/>
      <c r="J61" s="27"/>
      <c r="K61" s="27"/>
      <c r="L61" s="27"/>
      <c r="M61" s="27"/>
    </row>
    <row r="62" spans="1:13" ht="128.55000000000001" customHeight="1" x14ac:dyDescent="0.3">
      <c r="A62" s="27" t="s">
        <v>111</v>
      </c>
      <c r="B62" s="58" t="s">
        <v>112</v>
      </c>
      <c r="C62" s="58" t="s">
        <v>56</v>
      </c>
      <c r="D62" s="27"/>
      <c r="E62" s="27"/>
      <c r="F62" s="27"/>
      <c r="G62" s="27"/>
      <c r="H62" s="27"/>
      <c r="I62" s="27"/>
      <c r="J62" s="27"/>
      <c r="K62" s="27"/>
      <c r="L62" s="27"/>
      <c r="M62" s="27"/>
    </row>
    <row r="63" spans="1:13" ht="46.8" x14ac:dyDescent="0.3">
      <c r="A63" s="27" t="s">
        <v>113</v>
      </c>
      <c r="B63" s="58" t="s">
        <v>114</v>
      </c>
      <c r="C63" s="58" t="s">
        <v>34</v>
      </c>
      <c r="D63" s="27"/>
      <c r="E63" s="27"/>
      <c r="F63" s="27"/>
      <c r="G63" s="27"/>
      <c r="H63" s="27"/>
      <c r="I63" s="27"/>
      <c r="J63" s="27"/>
      <c r="K63" s="27"/>
      <c r="L63" s="27"/>
      <c r="M63" s="27"/>
    </row>
    <row r="64" spans="1:13" ht="62.4" x14ac:dyDescent="0.3">
      <c r="A64" s="27" t="s">
        <v>455</v>
      </c>
      <c r="B64" s="58" t="s">
        <v>115</v>
      </c>
      <c r="C64" s="58" t="s">
        <v>34</v>
      </c>
      <c r="D64" s="27"/>
      <c r="E64" s="27"/>
      <c r="F64" s="27"/>
      <c r="G64" s="27"/>
      <c r="H64" s="27"/>
      <c r="I64" s="27"/>
      <c r="J64" s="27"/>
      <c r="K64" s="27"/>
      <c r="L64" s="27"/>
      <c r="M64" s="27"/>
    </row>
    <row r="65" spans="1:13" ht="16.8" x14ac:dyDescent="0.3">
      <c r="A65" s="56" t="s">
        <v>116</v>
      </c>
      <c r="B65" s="61"/>
      <c r="C65" s="61"/>
      <c r="D65" s="56"/>
      <c r="E65" s="56"/>
      <c r="F65" s="56"/>
      <c r="G65" s="56"/>
      <c r="H65" s="56"/>
      <c r="I65" s="56"/>
      <c r="J65" s="56"/>
      <c r="K65" s="56"/>
      <c r="L65" s="56"/>
      <c r="M65" s="56"/>
    </row>
    <row r="66" spans="1:13" ht="16.8" x14ac:dyDescent="0.3">
      <c r="A66" s="29" t="s">
        <v>517</v>
      </c>
      <c r="B66" s="57"/>
      <c r="C66" s="57"/>
      <c r="D66" s="25"/>
      <c r="E66" s="25"/>
      <c r="F66" s="25"/>
      <c r="G66" s="25"/>
      <c r="H66" s="25"/>
      <c r="I66" s="25"/>
      <c r="J66" s="25"/>
      <c r="K66" s="25"/>
      <c r="L66" s="25"/>
      <c r="M66" s="25"/>
    </row>
    <row r="67" spans="1:13" ht="15.6" x14ac:dyDescent="0.3">
      <c r="A67" s="26" t="s">
        <v>117</v>
      </c>
      <c r="B67" s="62"/>
      <c r="C67" s="62"/>
      <c r="D67" s="26"/>
      <c r="E67" s="26"/>
      <c r="F67" s="26"/>
      <c r="G67" s="26"/>
      <c r="H67" s="26"/>
      <c r="I67" s="26"/>
      <c r="J67" s="26"/>
      <c r="K67" s="26"/>
      <c r="L67" s="26"/>
      <c r="M67" s="26"/>
    </row>
    <row r="68" spans="1:13" ht="317.55" customHeight="1" x14ac:dyDescent="0.3">
      <c r="A68" s="27" t="s">
        <v>456</v>
      </c>
      <c r="B68" s="58" t="s">
        <v>118</v>
      </c>
      <c r="C68" s="58" t="s">
        <v>34</v>
      </c>
      <c r="D68" s="27"/>
      <c r="E68" s="27"/>
      <c r="F68" s="27"/>
      <c r="G68" s="27"/>
      <c r="H68" s="27"/>
      <c r="I68" s="27"/>
      <c r="J68" s="27"/>
      <c r="K68" s="27"/>
      <c r="L68" s="27"/>
      <c r="M68" s="27"/>
    </row>
    <row r="69" spans="1:13" ht="15.6" x14ac:dyDescent="0.3">
      <c r="A69" s="27" t="s">
        <v>119</v>
      </c>
      <c r="B69" s="58" t="s">
        <v>120</v>
      </c>
      <c r="C69" s="58">
        <v>2004</v>
      </c>
      <c r="D69" s="27"/>
      <c r="E69" s="27"/>
      <c r="F69" s="27"/>
      <c r="G69" s="27"/>
      <c r="H69" s="27"/>
      <c r="I69" s="27"/>
      <c r="J69" s="27"/>
      <c r="K69" s="27"/>
      <c r="L69" s="27"/>
      <c r="M69" s="27"/>
    </row>
    <row r="70" spans="1:13" ht="31.2" x14ac:dyDescent="0.3">
      <c r="A70" s="27" t="s">
        <v>121</v>
      </c>
      <c r="B70" s="58" t="s">
        <v>122</v>
      </c>
      <c r="C70" s="58">
        <v>2004</v>
      </c>
      <c r="D70" s="27"/>
      <c r="E70" s="27"/>
      <c r="F70" s="27"/>
      <c r="G70" s="27"/>
      <c r="H70" s="27"/>
      <c r="I70" s="27"/>
      <c r="J70" s="27"/>
      <c r="K70" s="27"/>
      <c r="L70" s="27"/>
      <c r="M70" s="27"/>
    </row>
    <row r="71" spans="1:13" ht="78" x14ac:dyDescent="0.3">
      <c r="A71" s="27" t="s">
        <v>123</v>
      </c>
      <c r="B71" s="58" t="s">
        <v>124</v>
      </c>
      <c r="C71" s="58">
        <v>2004</v>
      </c>
      <c r="D71" s="27"/>
      <c r="E71" s="27"/>
      <c r="F71" s="27"/>
      <c r="G71" s="27"/>
      <c r="H71" s="27"/>
      <c r="I71" s="27"/>
      <c r="J71" s="27"/>
      <c r="K71" s="27"/>
      <c r="L71" s="27"/>
      <c r="M71" s="27"/>
    </row>
    <row r="72" spans="1:13" ht="93.6" x14ac:dyDescent="0.3">
      <c r="A72" s="27" t="s">
        <v>125</v>
      </c>
      <c r="B72" s="58" t="s">
        <v>126</v>
      </c>
      <c r="C72" s="58">
        <v>2026</v>
      </c>
      <c r="D72" s="27"/>
      <c r="E72" s="27"/>
      <c r="F72" s="27"/>
      <c r="G72" s="27"/>
      <c r="H72" s="27"/>
      <c r="I72" s="27"/>
      <c r="J72" s="27"/>
      <c r="K72" s="27"/>
      <c r="L72" s="27"/>
      <c r="M72" s="27"/>
    </row>
    <row r="73" spans="1:13" ht="15.6" x14ac:dyDescent="0.3">
      <c r="A73" s="26" t="s">
        <v>127</v>
      </c>
      <c r="B73" s="62"/>
      <c r="C73" s="62"/>
      <c r="D73" s="26"/>
      <c r="E73" s="26"/>
      <c r="F73" s="26"/>
      <c r="G73" s="26"/>
      <c r="H73" s="26"/>
      <c r="I73" s="26"/>
      <c r="J73" s="26"/>
      <c r="K73" s="26"/>
      <c r="L73" s="26"/>
      <c r="M73" s="26"/>
    </row>
    <row r="74" spans="1:13" ht="16.95" customHeight="1" x14ac:dyDescent="0.3">
      <c r="A74" s="27" t="s">
        <v>128</v>
      </c>
      <c r="B74" s="58" t="s">
        <v>129</v>
      </c>
      <c r="C74" s="58">
        <v>2026</v>
      </c>
      <c r="D74" s="27"/>
      <c r="E74" s="27"/>
      <c r="F74" s="27"/>
      <c r="G74" s="27"/>
      <c r="H74" s="27"/>
      <c r="I74" s="27"/>
      <c r="J74" s="27"/>
      <c r="K74" s="27"/>
      <c r="L74" s="27"/>
      <c r="M74" s="27"/>
    </row>
    <row r="75" spans="1:13" ht="15.6" x14ac:dyDescent="0.3">
      <c r="A75" s="26" t="s">
        <v>130</v>
      </c>
      <c r="B75" s="62"/>
      <c r="C75" s="62"/>
      <c r="D75" s="26"/>
      <c r="E75" s="26"/>
      <c r="F75" s="26"/>
      <c r="G75" s="26"/>
      <c r="H75" s="26"/>
      <c r="I75" s="26"/>
      <c r="J75" s="26"/>
      <c r="K75" s="26"/>
      <c r="L75" s="26"/>
      <c r="M75" s="26"/>
    </row>
    <row r="76" spans="1:13" ht="78" x14ac:dyDescent="0.3">
      <c r="A76" s="27" t="s">
        <v>131</v>
      </c>
      <c r="B76" s="58" t="s">
        <v>132</v>
      </c>
      <c r="C76" s="58">
        <v>2026</v>
      </c>
      <c r="D76" s="27"/>
      <c r="E76" s="27"/>
      <c r="F76" s="27"/>
      <c r="G76" s="27"/>
      <c r="H76" s="27"/>
      <c r="I76" s="27"/>
      <c r="J76" s="27"/>
      <c r="K76" s="27"/>
      <c r="L76" s="27"/>
      <c r="M76" s="27"/>
    </row>
    <row r="77" spans="1:13" ht="15.6" x14ac:dyDescent="0.3">
      <c r="A77" s="26" t="s">
        <v>133</v>
      </c>
      <c r="B77" s="62"/>
      <c r="C77" s="62"/>
      <c r="D77" s="26"/>
      <c r="E77" s="26"/>
      <c r="F77" s="26"/>
      <c r="G77" s="26"/>
      <c r="H77" s="26"/>
      <c r="I77" s="26"/>
      <c r="J77" s="26"/>
      <c r="K77" s="26"/>
      <c r="L77" s="26"/>
      <c r="M77" s="26"/>
    </row>
    <row r="78" spans="1:13" ht="78" x14ac:dyDescent="0.3">
      <c r="A78" s="27" t="s">
        <v>134</v>
      </c>
      <c r="B78" s="58" t="s">
        <v>135</v>
      </c>
      <c r="C78" s="58">
        <v>2026</v>
      </c>
      <c r="D78" s="27"/>
      <c r="E78" s="27"/>
      <c r="F78" s="27"/>
      <c r="G78" s="27"/>
      <c r="H78" s="27"/>
      <c r="I78" s="27"/>
      <c r="J78" s="27"/>
      <c r="K78" s="27"/>
      <c r="L78" s="27"/>
      <c r="M78" s="27"/>
    </row>
    <row r="79" spans="1:13" ht="15.6" x14ac:dyDescent="0.3">
      <c r="A79" s="26" t="s">
        <v>136</v>
      </c>
      <c r="B79" s="62"/>
      <c r="C79" s="62"/>
      <c r="D79" s="26"/>
      <c r="E79" s="26"/>
      <c r="F79" s="26"/>
      <c r="G79" s="26"/>
      <c r="H79" s="26"/>
      <c r="I79" s="26"/>
      <c r="J79" s="26"/>
      <c r="K79" s="26"/>
      <c r="L79" s="26"/>
      <c r="M79" s="26"/>
    </row>
    <row r="80" spans="1:13" ht="46.8" x14ac:dyDescent="0.3">
      <c r="A80" s="27" t="s">
        <v>137</v>
      </c>
      <c r="B80" s="58" t="s">
        <v>138</v>
      </c>
      <c r="C80" s="58">
        <v>2026</v>
      </c>
      <c r="D80" s="27"/>
      <c r="E80" s="27"/>
      <c r="F80" s="27"/>
      <c r="G80" s="27"/>
      <c r="H80" s="27"/>
      <c r="I80" s="27"/>
      <c r="J80" s="27"/>
      <c r="K80" s="27"/>
      <c r="L80" s="27"/>
      <c r="M80" s="27"/>
    </row>
    <row r="81" spans="1:13" ht="62.4" x14ac:dyDescent="0.3">
      <c r="A81" s="27" t="s">
        <v>139</v>
      </c>
      <c r="B81" s="58" t="s">
        <v>140</v>
      </c>
      <c r="C81" s="58">
        <v>2026</v>
      </c>
      <c r="D81" s="27"/>
      <c r="E81" s="27"/>
      <c r="F81" s="27"/>
      <c r="G81" s="27"/>
      <c r="H81" s="27"/>
      <c r="I81" s="27"/>
      <c r="J81" s="27"/>
      <c r="K81" s="27"/>
      <c r="L81" s="27"/>
      <c r="M81" s="27"/>
    </row>
    <row r="82" spans="1:13" ht="15.6" x14ac:dyDescent="0.3">
      <c r="A82" s="26" t="s">
        <v>141</v>
      </c>
      <c r="B82" s="62"/>
      <c r="C82" s="62"/>
      <c r="D82" s="26"/>
      <c r="E82" s="26"/>
      <c r="F82" s="26"/>
      <c r="G82" s="26"/>
      <c r="H82" s="26"/>
      <c r="I82" s="26"/>
      <c r="J82" s="26"/>
      <c r="K82" s="26"/>
      <c r="L82" s="26"/>
      <c r="M82" s="26"/>
    </row>
    <row r="83" spans="1:13" ht="46.8" x14ac:dyDescent="0.3">
      <c r="A83" s="27" t="s">
        <v>142</v>
      </c>
      <c r="B83" s="58" t="s">
        <v>143</v>
      </c>
      <c r="C83" s="58">
        <v>2026</v>
      </c>
      <c r="D83" s="27"/>
      <c r="E83" s="27"/>
      <c r="F83" s="27"/>
      <c r="G83" s="27"/>
      <c r="H83" s="27"/>
      <c r="I83" s="27"/>
      <c r="J83" s="27"/>
      <c r="K83" s="27"/>
      <c r="L83" s="27"/>
      <c r="M83" s="27"/>
    </row>
    <row r="84" spans="1:13" ht="16.8" x14ac:dyDescent="0.3">
      <c r="A84" s="29" t="s">
        <v>516</v>
      </c>
      <c r="B84" s="57"/>
      <c r="C84" s="57"/>
      <c r="D84" s="25"/>
      <c r="E84" s="25"/>
      <c r="F84" s="25"/>
      <c r="G84" s="25"/>
      <c r="H84" s="25"/>
      <c r="I84" s="25"/>
      <c r="J84" s="25"/>
      <c r="K84" s="25"/>
      <c r="L84" s="25"/>
      <c r="M84" s="25"/>
    </row>
    <row r="85" spans="1:13" ht="15.6" x14ac:dyDescent="0.3">
      <c r="A85" s="26" t="s">
        <v>144</v>
      </c>
      <c r="B85" s="62"/>
      <c r="C85" s="62"/>
      <c r="D85" s="26"/>
      <c r="E85" s="26"/>
      <c r="F85" s="26"/>
      <c r="G85" s="26"/>
      <c r="H85" s="26"/>
      <c r="I85" s="26"/>
      <c r="J85" s="26"/>
      <c r="K85" s="26"/>
      <c r="L85" s="26"/>
      <c r="M85" s="26"/>
    </row>
    <row r="86" spans="1:13" ht="46.8" x14ac:dyDescent="0.3">
      <c r="A86" s="27" t="s">
        <v>145</v>
      </c>
      <c r="B86" s="58" t="s">
        <v>146</v>
      </c>
      <c r="C86" s="58">
        <v>2004</v>
      </c>
      <c r="D86" s="27"/>
      <c r="E86" s="27"/>
      <c r="F86" s="27"/>
      <c r="G86" s="27"/>
      <c r="H86" s="27"/>
      <c r="I86" s="27"/>
      <c r="J86" s="27"/>
      <c r="K86" s="27"/>
      <c r="L86" s="27"/>
      <c r="M86" s="27"/>
    </row>
    <row r="87" spans="1:13" ht="15.6" x14ac:dyDescent="0.3">
      <c r="A87" s="26" t="s">
        <v>147</v>
      </c>
      <c r="B87" s="62"/>
      <c r="C87" s="62"/>
      <c r="D87" s="26"/>
      <c r="E87" s="26"/>
      <c r="F87" s="26"/>
      <c r="G87" s="26"/>
      <c r="H87" s="26"/>
      <c r="I87" s="26"/>
      <c r="J87" s="26"/>
      <c r="K87" s="26"/>
      <c r="L87" s="26"/>
      <c r="M87" s="26"/>
    </row>
    <row r="88" spans="1:13" ht="78" x14ac:dyDescent="0.3">
      <c r="A88" s="27" t="s">
        <v>148</v>
      </c>
      <c r="B88" s="58" t="s">
        <v>149</v>
      </c>
      <c r="C88" s="58" t="s">
        <v>56</v>
      </c>
      <c r="D88" s="27"/>
      <c r="E88" s="27"/>
      <c r="F88" s="27"/>
      <c r="G88" s="27"/>
      <c r="H88" s="27"/>
      <c r="I88" s="27"/>
      <c r="J88" s="27"/>
      <c r="K88" s="27"/>
      <c r="L88" s="27"/>
      <c r="M88" s="27"/>
    </row>
    <row r="89" spans="1:13" ht="31.2" x14ac:dyDescent="0.3">
      <c r="A89" s="27" t="s">
        <v>151</v>
      </c>
      <c r="B89" s="58" t="s">
        <v>152</v>
      </c>
      <c r="C89" s="58">
        <v>2026</v>
      </c>
      <c r="D89" s="27"/>
      <c r="E89" s="27"/>
      <c r="F89" s="27"/>
      <c r="G89" s="27"/>
      <c r="H89" s="27"/>
      <c r="I89" s="27"/>
      <c r="J89" s="27"/>
      <c r="K89" s="27"/>
      <c r="L89" s="27"/>
      <c r="M89" s="27"/>
    </row>
    <row r="90" spans="1:13" ht="62.4" x14ac:dyDescent="0.3">
      <c r="A90" s="27" t="s">
        <v>153</v>
      </c>
      <c r="B90" s="58" t="s">
        <v>154</v>
      </c>
      <c r="C90" s="58">
        <v>2026</v>
      </c>
      <c r="D90" s="27"/>
      <c r="E90" s="27"/>
      <c r="F90" s="27"/>
      <c r="G90" s="27"/>
      <c r="H90" s="27"/>
      <c r="I90" s="27"/>
      <c r="J90" s="27"/>
      <c r="K90" s="27"/>
      <c r="L90" s="27"/>
      <c r="M90" s="27"/>
    </row>
    <row r="91" spans="1:13" ht="36" customHeight="1" x14ac:dyDescent="0.3">
      <c r="A91" s="27" t="s">
        <v>155</v>
      </c>
      <c r="B91" s="58" t="s">
        <v>156</v>
      </c>
      <c r="C91" s="58">
        <v>2026</v>
      </c>
      <c r="D91" s="27"/>
      <c r="E91" s="27"/>
      <c r="F91" s="27"/>
      <c r="G91" s="27"/>
      <c r="H91" s="27"/>
      <c r="I91" s="27"/>
      <c r="J91" s="27"/>
      <c r="K91" s="27"/>
      <c r="L91" s="27"/>
      <c r="M91" s="27"/>
    </row>
    <row r="92" spans="1:13" ht="15.6" x14ac:dyDescent="0.3">
      <c r="A92" s="26" t="s">
        <v>157</v>
      </c>
      <c r="B92" s="62"/>
      <c r="C92" s="62"/>
      <c r="D92" s="26"/>
      <c r="E92" s="26"/>
      <c r="F92" s="26"/>
      <c r="G92" s="26"/>
      <c r="H92" s="26"/>
      <c r="I92" s="26"/>
      <c r="J92" s="26"/>
      <c r="K92" s="26"/>
      <c r="L92" s="26"/>
      <c r="M92" s="26"/>
    </row>
    <row r="93" spans="1:13" ht="82.05" customHeight="1" x14ac:dyDescent="0.3">
      <c r="A93" s="27" t="s">
        <v>158</v>
      </c>
      <c r="B93" s="58" t="s">
        <v>159</v>
      </c>
      <c r="C93" s="58">
        <v>2004</v>
      </c>
      <c r="D93" s="27"/>
      <c r="E93" s="27"/>
      <c r="F93" s="27"/>
      <c r="G93" s="27"/>
      <c r="H93" s="27"/>
      <c r="I93" s="27"/>
      <c r="J93" s="27"/>
      <c r="K93" s="27"/>
      <c r="L93" s="27"/>
      <c r="M93" s="27"/>
    </row>
    <row r="94" spans="1:13" ht="82.05" customHeight="1" x14ac:dyDescent="0.3">
      <c r="A94" s="27" t="s">
        <v>160</v>
      </c>
      <c r="B94" s="58" t="s">
        <v>161</v>
      </c>
      <c r="C94" s="58" t="s">
        <v>41</v>
      </c>
      <c r="D94" s="27"/>
      <c r="E94" s="27"/>
      <c r="F94" s="27"/>
      <c r="G94" s="27"/>
      <c r="H94" s="27"/>
      <c r="I94" s="27"/>
      <c r="J94" s="27"/>
      <c r="K94" s="27"/>
      <c r="L94" s="27"/>
      <c r="M94" s="27"/>
    </row>
    <row r="95" spans="1:13" ht="98.55" customHeight="1" x14ac:dyDescent="0.3">
      <c r="A95" s="27" t="s">
        <v>162</v>
      </c>
      <c r="B95" s="58" t="s">
        <v>163</v>
      </c>
      <c r="C95" s="58">
        <v>2004</v>
      </c>
      <c r="D95" s="27"/>
      <c r="E95" s="27"/>
      <c r="F95" s="27"/>
      <c r="G95" s="27"/>
      <c r="H95" s="27"/>
      <c r="I95" s="27"/>
      <c r="J95" s="27"/>
      <c r="K95" s="27"/>
      <c r="L95" s="27"/>
      <c r="M95" s="27"/>
    </row>
    <row r="96" spans="1:13" ht="31.2" x14ac:dyDescent="0.3">
      <c r="A96" s="27" t="s">
        <v>164</v>
      </c>
      <c r="B96" s="58" t="s">
        <v>165</v>
      </c>
      <c r="C96" s="58">
        <v>2004</v>
      </c>
      <c r="D96" s="27"/>
      <c r="E96" s="27"/>
      <c r="F96" s="27"/>
      <c r="G96" s="27"/>
      <c r="H96" s="27"/>
      <c r="I96" s="27"/>
      <c r="J96" s="27"/>
      <c r="K96" s="27"/>
      <c r="L96" s="27"/>
      <c r="M96" s="27"/>
    </row>
    <row r="97" spans="1:13" ht="49.05" customHeight="1" x14ac:dyDescent="0.3">
      <c r="A97" s="27" t="s">
        <v>166</v>
      </c>
      <c r="B97" s="58" t="s">
        <v>167</v>
      </c>
      <c r="C97" s="58">
        <v>2004</v>
      </c>
      <c r="D97" s="27"/>
      <c r="E97" s="27"/>
      <c r="F97" s="27"/>
      <c r="G97" s="27"/>
      <c r="H97" s="27"/>
      <c r="I97" s="27"/>
      <c r="J97" s="27"/>
      <c r="K97" s="27"/>
      <c r="L97" s="27"/>
      <c r="M97" s="27"/>
    </row>
    <row r="98" spans="1:13" ht="15.6" x14ac:dyDescent="0.3">
      <c r="A98" s="26" t="s">
        <v>168</v>
      </c>
      <c r="B98" s="62"/>
      <c r="C98" s="62"/>
      <c r="D98" s="26"/>
      <c r="E98" s="26"/>
      <c r="F98" s="26"/>
      <c r="G98" s="26"/>
      <c r="H98" s="26"/>
      <c r="I98" s="26"/>
      <c r="J98" s="26"/>
      <c r="K98" s="26"/>
      <c r="L98" s="26"/>
      <c r="M98" s="26"/>
    </row>
    <row r="99" spans="1:13" ht="62.4" x14ac:dyDescent="0.3">
      <c r="A99" s="27" t="s">
        <v>169</v>
      </c>
      <c r="B99" s="58" t="s">
        <v>170</v>
      </c>
      <c r="C99" s="58">
        <v>2004</v>
      </c>
      <c r="D99" s="27"/>
      <c r="E99" s="27"/>
      <c r="F99" s="27"/>
      <c r="G99" s="27"/>
      <c r="H99" s="27"/>
      <c r="I99" s="27"/>
      <c r="J99" s="27"/>
      <c r="K99" s="27"/>
      <c r="L99" s="27"/>
      <c r="M99" s="27"/>
    </row>
    <row r="100" spans="1:13" ht="15.6" x14ac:dyDescent="0.3">
      <c r="A100" s="26" t="s">
        <v>171</v>
      </c>
      <c r="B100" s="62"/>
      <c r="C100" s="62"/>
      <c r="D100" s="26"/>
      <c r="E100" s="26"/>
      <c r="F100" s="26"/>
      <c r="G100" s="26"/>
      <c r="H100" s="26"/>
      <c r="I100" s="26"/>
      <c r="J100" s="26"/>
      <c r="K100" s="26"/>
      <c r="L100" s="26"/>
      <c r="M100" s="26"/>
    </row>
    <row r="101" spans="1:13" ht="62.4" x14ac:dyDescent="0.3">
      <c r="A101" s="27" t="s">
        <v>172</v>
      </c>
      <c r="B101" s="58" t="s">
        <v>173</v>
      </c>
      <c r="C101" s="58">
        <v>2004</v>
      </c>
      <c r="D101" s="27"/>
      <c r="E101" s="27"/>
      <c r="F101" s="27"/>
      <c r="G101" s="27"/>
      <c r="H101" s="27"/>
      <c r="I101" s="27"/>
      <c r="J101" s="27"/>
      <c r="K101" s="27"/>
      <c r="L101" s="27"/>
      <c r="M101" s="27"/>
    </row>
    <row r="102" spans="1:13" ht="15.6" x14ac:dyDescent="0.3">
      <c r="A102" s="26" t="s">
        <v>174</v>
      </c>
      <c r="B102" s="62"/>
      <c r="C102" s="62"/>
      <c r="D102" s="26"/>
      <c r="E102" s="26"/>
      <c r="F102" s="26"/>
      <c r="G102" s="26"/>
      <c r="H102" s="26"/>
      <c r="I102" s="26"/>
      <c r="J102" s="26"/>
      <c r="K102" s="26"/>
      <c r="L102" s="26"/>
      <c r="M102" s="26"/>
    </row>
    <row r="103" spans="1:13" ht="31.2" x14ac:dyDescent="0.3">
      <c r="A103" s="28" t="s">
        <v>175</v>
      </c>
      <c r="B103" s="63"/>
      <c r="C103" s="63"/>
      <c r="D103" s="28"/>
      <c r="E103" s="28"/>
      <c r="F103" s="28"/>
      <c r="G103" s="28"/>
      <c r="H103" s="28"/>
      <c r="I103" s="28"/>
      <c r="J103" s="28"/>
      <c r="K103" s="28"/>
      <c r="L103" s="28"/>
      <c r="M103" s="28"/>
    </row>
    <row r="104" spans="1:13" ht="15.6" x14ac:dyDescent="0.3">
      <c r="A104" s="26" t="s">
        <v>176</v>
      </c>
      <c r="B104" s="62"/>
      <c r="C104" s="62"/>
      <c r="D104" s="26"/>
      <c r="E104" s="26"/>
      <c r="F104" s="26"/>
      <c r="G104" s="26"/>
      <c r="H104" s="26"/>
      <c r="I104" s="26"/>
      <c r="J104" s="26"/>
      <c r="K104" s="26"/>
      <c r="L104" s="26"/>
      <c r="M104" s="26"/>
    </row>
    <row r="105" spans="1:13" ht="109.2" x14ac:dyDescent="0.3">
      <c r="A105" s="27" t="s">
        <v>177</v>
      </c>
      <c r="B105" s="58" t="s">
        <v>178</v>
      </c>
      <c r="C105" s="58">
        <v>2004</v>
      </c>
      <c r="D105" s="27"/>
      <c r="E105" s="27"/>
      <c r="F105" s="27"/>
      <c r="G105" s="27"/>
      <c r="H105" s="27"/>
      <c r="I105" s="27"/>
      <c r="J105" s="27"/>
      <c r="K105" s="27"/>
      <c r="L105" s="27"/>
      <c r="M105" s="27"/>
    </row>
    <row r="106" spans="1:13" ht="78" x14ac:dyDescent="0.3">
      <c r="A106" s="27" t="s">
        <v>179</v>
      </c>
      <c r="B106" s="58" t="s">
        <v>180</v>
      </c>
      <c r="C106" s="58">
        <v>2004</v>
      </c>
      <c r="D106" s="27"/>
      <c r="E106" s="27"/>
      <c r="F106" s="27"/>
      <c r="G106" s="27"/>
      <c r="H106" s="27"/>
      <c r="I106" s="27"/>
      <c r="J106" s="27"/>
      <c r="K106" s="27"/>
      <c r="L106" s="27"/>
      <c r="M106" s="27"/>
    </row>
    <row r="107" spans="1:13" ht="62.4" x14ac:dyDescent="0.3">
      <c r="A107" s="27" t="s">
        <v>181</v>
      </c>
      <c r="B107" s="58" t="s">
        <v>182</v>
      </c>
      <c r="C107" s="58">
        <v>2004</v>
      </c>
      <c r="D107" s="27"/>
      <c r="E107" s="27"/>
      <c r="F107" s="27"/>
      <c r="G107" s="27"/>
      <c r="H107" s="27"/>
      <c r="I107" s="27"/>
      <c r="J107" s="27"/>
      <c r="K107" s="27"/>
      <c r="L107" s="27"/>
      <c r="M107" s="27"/>
    </row>
    <row r="108" spans="1:13" ht="31.2" x14ac:dyDescent="0.3">
      <c r="A108" s="27" t="s">
        <v>183</v>
      </c>
      <c r="B108" s="58" t="s">
        <v>184</v>
      </c>
      <c r="C108" s="58" t="s">
        <v>34</v>
      </c>
      <c r="D108" s="27"/>
      <c r="E108" s="27"/>
      <c r="F108" s="27"/>
      <c r="G108" s="27"/>
      <c r="H108" s="27"/>
      <c r="I108" s="27"/>
      <c r="J108" s="27"/>
      <c r="K108" s="27"/>
      <c r="L108" s="27"/>
      <c r="M108" s="27"/>
    </row>
    <row r="109" spans="1:13" ht="16.8" x14ac:dyDescent="0.3">
      <c r="A109" s="29" t="s">
        <v>515</v>
      </c>
      <c r="B109" s="57"/>
      <c r="C109" s="57"/>
      <c r="D109" s="25"/>
      <c r="E109" s="25"/>
      <c r="F109" s="25"/>
      <c r="G109" s="25"/>
      <c r="H109" s="25"/>
      <c r="I109" s="25"/>
      <c r="J109" s="25"/>
      <c r="K109" s="25"/>
      <c r="L109" s="25"/>
      <c r="M109" s="25"/>
    </row>
    <row r="110" spans="1:13" ht="15.6" x14ac:dyDescent="0.3">
      <c r="A110" s="26" t="s">
        <v>185</v>
      </c>
      <c r="B110" s="62"/>
      <c r="C110" s="62"/>
      <c r="D110" s="26"/>
      <c r="E110" s="26"/>
      <c r="F110" s="26"/>
      <c r="G110" s="26"/>
      <c r="H110" s="26"/>
      <c r="I110" s="26"/>
      <c r="J110" s="26"/>
      <c r="K110" s="26"/>
      <c r="L110" s="26"/>
      <c r="M110" s="26"/>
    </row>
    <row r="111" spans="1:13" ht="46.8" x14ac:dyDescent="0.3">
      <c r="A111" s="27" t="s">
        <v>186</v>
      </c>
      <c r="B111" s="58" t="s">
        <v>187</v>
      </c>
      <c r="C111" s="58" t="s">
        <v>41</v>
      </c>
      <c r="D111" s="27"/>
      <c r="E111" s="27"/>
      <c r="F111" s="27"/>
      <c r="G111" s="27"/>
      <c r="H111" s="27"/>
      <c r="I111" s="27"/>
      <c r="J111" s="27"/>
      <c r="K111" s="27"/>
      <c r="L111" s="27"/>
      <c r="M111" s="27"/>
    </row>
    <row r="112" spans="1:13" ht="46.8" x14ac:dyDescent="0.3">
      <c r="A112" s="27" t="s">
        <v>188</v>
      </c>
      <c r="B112" s="58" t="s">
        <v>189</v>
      </c>
      <c r="C112" s="58" t="s">
        <v>41</v>
      </c>
      <c r="D112" s="27"/>
      <c r="E112" s="27"/>
      <c r="F112" s="27"/>
      <c r="G112" s="27"/>
      <c r="H112" s="27"/>
      <c r="I112" s="27"/>
      <c r="J112" s="27"/>
      <c r="K112" s="27"/>
      <c r="L112" s="27"/>
      <c r="M112" s="27"/>
    </row>
    <row r="113" spans="1:13" ht="15.6" x14ac:dyDescent="0.3">
      <c r="A113" s="26" t="s">
        <v>190</v>
      </c>
      <c r="B113" s="62"/>
      <c r="C113" s="62"/>
      <c r="D113" s="26"/>
      <c r="E113" s="26"/>
      <c r="F113" s="26"/>
      <c r="G113" s="26"/>
      <c r="H113" s="26"/>
      <c r="I113" s="26"/>
      <c r="J113" s="26"/>
      <c r="K113" s="26"/>
      <c r="L113" s="26"/>
      <c r="M113" s="26"/>
    </row>
    <row r="114" spans="1:13" ht="62.4" x14ac:dyDescent="0.3">
      <c r="A114" s="27" t="s">
        <v>191</v>
      </c>
      <c r="B114" s="58" t="s">
        <v>192</v>
      </c>
      <c r="C114" s="58">
        <v>2013</v>
      </c>
      <c r="D114" s="27"/>
      <c r="E114" s="27"/>
      <c r="F114" s="27"/>
      <c r="G114" s="27"/>
      <c r="H114" s="27"/>
      <c r="I114" s="27"/>
      <c r="J114" s="27"/>
      <c r="K114" s="27"/>
      <c r="L114" s="27"/>
      <c r="M114" s="27"/>
    </row>
    <row r="115" spans="1:13" ht="157.94999999999999" customHeight="1" x14ac:dyDescent="0.3">
      <c r="A115" s="27" t="s">
        <v>193</v>
      </c>
      <c r="B115" s="58" t="s">
        <v>194</v>
      </c>
      <c r="C115" s="58">
        <v>2013</v>
      </c>
      <c r="D115" s="27"/>
      <c r="E115" s="27"/>
      <c r="F115" s="27"/>
      <c r="G115" s="27"/>
      <c r="H115" s="27"/>
      <c r="I115" s="27"/>
      <c r="J115" s="27"/>
      <c r="K115" s="27"/>
      <c r="L115" s="27"/>
      <c r="M115" s="27"/>
    </row>
    <row r="116" spans="1:13" ht="49.95" customHeight="1" x14ac:dyDescent="0.3">
      <c r="A116" s="27" t="s">
        <v>195</v>
      </c>
      <c r="B116" s="58" t="s">
        <v>196</v>
      </c>
      <c r="C116" s="58">
        <v>2013</v>
      </c>
      <c r="D116" s="27"/>
      <c r="E116" s="27"/>
      <c r="F116" s="27"/>
      <c r="G116" s="27"/>
      <c r="H116" s="27"/>
      <c r="I116" s="27"/>
      <c r="J116" s="27"/>
      <c r="K116" s="27"/>
      <c r="L116" s="27"/>
      <c r="M116" s="27"/>
    </row>
    <row r="117" spans="1:13" ht="31.2" x14ac:dyDescent="0.3">
      <c r="A117" s="27" t="s">
        <v>197</v>
      </c>
      <c r="B117" s="58" t="s">
        <v>198</v>
      </c>
      <c r="C117" s="58">
        <v>2013</v>
      </c>
      <c r="D117" s="27"/>
      <c r="E117" s="27"/>
      <c r="F117" s="27"/>
      <c r="G117" s="27"/>
      <c r="H117" s="27"/>
      <c r="I117" s="27"/>
      <c r="J117" s="27"/>
      <c r="K117" s="27"/>
      <c r="L117" s="27"/>
      <c r="M117" s="27"/>
    </row>
    <row r="118" spans="1:13" ht="31.2" x14ac:dyDescent="0.3">
      <c r="A118" s="27" t="s">
        <v>199</v>
      </c>
      <c r="B118" s="58" t="s">
        <v>200</v>
      </c>
      <c r="C118" s="58">
        <v>2013</v>
      </c>
      <c r="D118" s="27"/>
      <c r="E118" s="27"/>
      <c r="F118" s="27"/>
      <c r="G118" s="27"/>
      <c r="H118" s="27"/>
      <c r="I118" s="27"/>
      <c r="J118" s="27"/>
      <c r="K118" s="27"/>
      <c r="L118" s="27"/>
      <c r="M118" s="27"/>
    </row>
    <row r="119" spans="1:13" ht="46.8" x14ac:dyDescent="0.3">
      <c r="A119" s="27" t="s">
        <v>201</v>
      </c>
      <c r="B119" s="58" t="s">
        <v>202</v>
      </c>
      <c r="C119" s="58">
        <v>2013</v>
      </c>
      <c r="D119" s="27"/>
      <c r="E119" s="27"/>
      <c r="F119" s="27"/>
      <c r="G119" s="27"/>
      <c r="H119" s="27"/>
      <c r="I119" s="27"/>
      <c r="J119" s="27"/>
      <c r="K119" s="27"/>
      <c r="L119" s="27"/>
      <c r="M119" s="27"/>
    </row>
    <row r="120" spans="1:13" ht="62.4" x14ac:dyDescent="0.3">
      <c r="A120" s="27" t="s">
        <v>203</v>
      </c>
      <c r="B120" s="58" t="s">
        <v>204</v>
      </c>
      <c r="C120" s="58">
        <v>2013</v>
      </c>
      <c r="D120" s="27"/>
      <c r="E120" s="27"/>
      <c r="F120" s="27"/>
      <c r="G120" s="27"/>
      <c r="H120" s="27"/>
      <c r="I120" s="27"/>
      <c r="J120" s="27"/>
      <c r="K120" s="27"/>
      <c r="L120" s="27"/>
      <c r="M120" s="27"/>
    </row>
    <row r="121" spans="1:13" ht="62.4" x14ac:dyDescent="0.3">
      <c r="A121" s="27" t="s">
        <v>205</v>
      </c>
      <c r="B121" s="58" t="s">
        <v>206</v>
      </c>
      <c r="C121" s="58">
        <v>2013</v>
      </c>
      <c r="D121" s="27"/>
      <c r="E121" s="27"/>
      <c r="F121" s="27"/>
      <c r="G121" s="27"/>
      <c r="H121" s="27"/>
      <c r="I121" s="27"/>
      <c r="J121" s="27"/>
      <c r="K121" s="27"/>
      <c r="L121" s="27"/>
      <c r="M121" s="27"/>
    </row>
    <row r="122" spans="1:13" ht="62.4" x14ac:dyDescent="0.3">
      <c r="A122" s="27" t="s">
        <v>207</v>
      </c>
      <c r="B122" s="58" t="s">
        <v>208</v>
      </c>
      <c r="C122" s="58">
        <v>2013</v>
      </c>
      <c r="D122" s="27"/>
      <c r="E122" s="27"/>
      <c r="F122" s="27"/>
      <c r="G122" s="27"/>
      <c r="H122" s="27"/>
      <c r="I122" s="27"/>
      <c r="J122" s="27"/>
      <c r="K122" s="27"/>
      <c r="L122" s="27"/>
      <c r="M122" s="27"/>
    </row>
    <row r="123" spans="1:13" ht="16.8" x14ac:dyDescent="0.3">
      <c r="A123" s="29" t="s">
        <v>504</v>
      </c>
      <c r="B123" s="57"/>
      <c r="C123" s="57"/>
      <c r="D123" s="25"/>
      <c r="E123" s="25"/>
      <c r="F123" s="25"/>
      <c r="G123" s="25"/>
      <c r="H123" s="25"/>
      <c r="I123" s="25"/>
      <c r="J123" s="25"/>
      <c r="K123" s="25"/>
      <c r="L123" s="25"/>
      <c r="M123" s="25"/>
    </row>
    <row r="124" spans="1:13" ht="78" x14ac:dyDescent="0.3">
      <c r="A124" s="27" t="s">
        <v>209</v>
      </c>
      <c r="B124" s="58" t="s">
        <v>210</v>
      </c>
      <c r="C124" s="58" t="s">
        <v>56</v>
      </c>
      <c r="D124" s="27"/>
      <c r="E124" s="27"/>
      <c r="F124" s="27"/>
      <c r="G124" s="27"/>
      <c r="H124" s="27"/>
      <c r="I124" s="27"/>
      <c r="J124" s="27"/>
      <c r="K124" s="27"/>
      <c r="L124" s="27"/>
      <c r="M124" s="27"/>
    </row>
    <row r="125" spans="1:13" ht="46.8" x14ac:dyDescent="0.3">
      <c r="A125" s="27" t="s">
        <v>211</v>
      </c>
      <c r="B125" s="58" t="s">
        <v>212</v>
      </c>
      <c r="C125" s="58" t="s">
        <v>56</v>
      </c>
      <c r="D125" s="27"/>
      <c r="E125" s="27"/>
      <c r="F125" s="27"/>
      <c r="G125" s="27"/>
      <c r="H125" s="27"/>
      <c r="I125" s="27"/>
      <c r="J125" s="27"/>
      <c r="K125" s="27"/>
      <c r="L125" s="27"/>
      <c r="M125" s="27"/>
    </row>
    <row r="126" spans="1:13" ht="16.8" x14ac:dyDescent="0.3">
      <c r="A126" s="29" t="s">
        <v>505</v>
      </c>
      <c r="B126" s="57"/>
      <c r="C126" s="57"/>
      <c r="D126" s="25"/>
      <c r="E126" s="25"/>
      <c r="F126" s="25"/>
      <c r="G126" s="25"/>
      <c r="H126" s="25"/>
      <c r="I126" s="25"/>
      <c r="J126" s="25"/>
      <c r="K126" s="25"/>
      <c r="L126" s="25"/>
      <c r="M126" s="25"/>
    </row>
    <row r="127" spans="1:13" ht="93.6" x14ac:dyDescent="0.3">
      <c r="A127" s="27" t="s">
        <v>213</v>
      </c>
      <c r="B127" s="58" t="s">
        <v>214</v>
      </c>
      <c r="C127" s="58">
        <v>2004</v>
      </c>
      <c r="D127" s="27"/>
      <c r="E127" s="27"/>
      <c r="F127" s="27"/>
      <c r="G127" s="27"/>
      <c r="H127" s="27"/>
      <c r="I127" s="27"/>
      <c r="J127" s="27"/>
      <c r="K127" s="27"/>
      <c r="L127" s="27"/>
      <c r="M127" s="27"/>
    </row>
    <row r="128" spans="1:13" ht="16.8" x14ac:dyDescent="0.3">
      <c r="A128" s="29" t="s">
        <v>506</v>
      </c>
      <c r="B128" s="57"/>
      <c r="C128" s="57"/>
      <c r="D128" s="25"/>
      <c r="E128" s="25"/>
      <c r="F128" s="25"/>
      <c r="G128" s="25"/>
      <c r="H128" s="25"/>
      <c r="I128" s="25"/>
      <c r="J128" s="25"/>
      <c r="K128" s="25"/>
      <c r="L128" s="25"/>
      <c r="M128" s="25"/>
    </row>
    <row r="129" spans="1:13" ht="62.4" x14ac:dyDescent="0.3">
      <c r="A129" s="27" t="s">
        <v>215</v>
      </c>
      <c r="B129" s="58" t="s">
        <v>216</v>
      </c>
      <c r="C129" s="58">
        <v>2004</v>
      </c>
      <c r="D129" s="27"/>
      <c r="E129" s="27"/>
      <c r="F129" s="27"/>
      <c r="G129" s="27"/>
      <c r="H129" s="27"/>
      <c r="I129" s="27"/>
      <c r="J129" s="27"/>
      <c r="K129" s="27"/>
      <c r="L129" s="27"/>
      <c r="M129" s="27"/>
    </row>
    <row r="130" spans="1:13" ht="62.4" x14ac:dyDescent="0.3">
      <c r="A130" s="27" t="s">
        <v>217</v>
      </c>
      <c r="B130" s="58" t="s">
        <v>218</v>
      </c>
      <c r="C130" s="58">
        <v>2004</v>
      </c>
      <c r="D130" s="27"/>
      <c r="E130" s="27"/>
      <c r="F130" s="27"/>
      <c r="G130" s="27"/>
      <c r="H130" s="27"/>
      <c r="I130" s="27"/>
      <c r="J130" s="27"/>
      <c r="K130" s="27"/>
      <c r="L130" s="27"/>
      <c r="M130" s="27"/>
    </row>
    <row r="131" spans="1:13" ht="31.2" x14ac:dyDescent="0.3">
      <c r="A131" s="27" t="s">
        <v>219</v>
      </c>
      <c r="B131" s="58" t="s">
        <v>220</v>
      </c>
      <c r="C131" s="58">
        <v>2004</v>
      </c>
      <c r="D131" s="27"/>
      <c r="E131" s="27"/>
      <c r="F131" s="27"/>
      <c r="G131" s="27"/>
      <c r="H131" s="27"/>
      <c r="I131" s="27"/>
      <c r="J131" s="27"/>
      <c r="K131" s="27"/>
      <c r="L131" s="27"/>
      <c r="M131" s="27"/>
    </row>
    <row r="132" spans="1:13" ht="16.8" x14ac:dyDescent="0.3">
      <c r="A132" s="29" t="s">
        <v>507</v>
      </c>
      <c r="B132" s="57"/>
      <c r="C132" s="57"/>
      <c r="D132" s="25"/>
      <c r="E132" s="25"/>
      <c r="F132" s="25"/>
      <c r="G132" s="25"/>
      <c r="H132" s="25"/>
      <c r="I132" s="25"/>
      <c r="J132" s="25"/>
      <c r="K132" s="25"/>
      <c r="L132" s="25"/>
      <c r="M132" s="25"/>
    </row>
    <row r="133" spans="1:13" ht="46.8" x14ac:dyDescent="0.3">
      <c r="A133" s="27" t="s">
        <v>467</v>
      </c>
      <c r="B133" s="58" t="s">
        <v>221</v>
      </c>
      <c r="C133" s="58">
        <v>2026</v>
      </c>
      <c r="D133" s="27"/>
      <c r="E133" s="27"/>
      <c r="F133" s="27"/>
      <c r="G133" s="27"/>
      <c r="H133" s="27"/>
      <c r="I133" s="27"/>
      <c r="J133" s="27"/>
      <c r="K133" s="27"/>
      <c r="L133" s="27"/>
      <c r="M133" s="27"/>
    </row>
    <row r="134" spans="1:13" ht="16.8" x14ac:dyDescent="0.3">
      <c r="A134" s="56" t="s">
        <v>222</v>
      </c>
      <c r="B134" s="61"/>
      <c r="C134" s="61"/>
      <c r="D134" s="56"/>
      <c r="E134" s="56"/>
      <c r="F134" s="56"/>
      <c r="G134" s="56"/>
      <c r="H134" s="56"/>
      <c r="I134" s="56"/>
      <c r="J134" s="56"/>
      <c r="K134" s="56"/>
      <c r="L134" s="56"/>
      <c r="M134" s="56"/>
    </row>
    <row r="135" spans="1:13" ht="16.8" x14ac:dyDescent="0.3">
      <c r="A135" s="29" t="s">
        <v>508</v>
      </c>
      <c r="B135" s="57"/>
      <c r="C135" s="57"/>
      <c r="D135" s="25"/>
      <c r="E135" s="25"/>
      <c r="F135" s="25"/>
      <c r="G135" s="25"/>
      <c r="H135" s="25"/>
      <c r="I135" s="25"/>
      <c r="J135" s="25"/>
      <c r="K135" s="25"/>
      <c r="L135" s="25"/>
      <c r="M135" s="25"/>
    </row>
    <row r="136" spans="1:13" ht="46.8" x14ac:dyDescent="0.3">
      <c r="A136" s="27" t="s">
        <v>223</v>
      </c>
      <c r="B136" s="58" t="s">
        <v>224</v>
      </c>
      <c r="C136" s="58">
        <v>2026</v>
      </c>
      <c r="D136" s="27"/>
      <c r="E136" s="27"/>
      <c r="F136" s="27"/>
      <c r="G136" s="27"/>
      <c r="H136" s="27"/>
      <c r="I136" s="27"/>
      <c r="J136" s="27"/>
      <c r="K136" s="27"/>
      <c r="L136" s="27"/>
      <c r="M136" s="27"/>
    </row>
    <row r="137" spans="1:13" ht="62.4" x14ac:dyDescent="0.3">
      <c r="A137" s="27" t="s">
        <v>225</v>
      </c>
      <c r="B137" s="58" t="s">
        <v>226</v>
      </c>
      <c r="C137" s="58">
        <v>2026</v>
      </c>
      <c r="D137" s="27"/>
      <c r="E137" s="27"/>
      <c r="F137" s="27"/>
      <c r="G137" s="27"/>
      <c r="H137" s="27"/>
      <c r="I137" s="27"/>
      <c r="J137" s="27"/>
      <c r="K137" s="27"/>
      <c r="L137" s="27"/>
      <c r="M137" s="27"/>
    </row>
    <row r="138" spans="1:13" ht="15.6" x14ac:dyDescent="0.3">
      <c r="A138" s="27" t="s">
        <v>227</v>
      </c>
      <c r="B138" s="58" t="s">
        <v>228</v>
      </c>
      <c r="C138" s="58">
        <v>2026</v>
      </c>
      <c r="D138" s="27"/>
      <c r="E138" s="27"/>
      <c r="F138" s="27"/>
      <c r="G138" s="27"/>
      <c r="H138" s="27"/>
      <c r="I138" s="27"/>
      <c r="J138" s="27"/>
      <c r="K138" s="27"/>
      <c r="L138" s="27"/>
      <c r="M138" s="27"/>
    </row>
    <row r="139" spans="1:13" ht="46.8" x14ac:dyDescent="0.3">
      <c r="A139" s="27" t="s">
        <v>229</v>
      </c>
      <c r="B139" s="58" t="s">
        <v>230</v>
      </c>
      <c r="C139" s="58">
        <v>2004</v>
      </c>
      <c r="D139" s="27"/>
      <c r="E139" s="27"/>
      <c r="F139" s="27"/>
      <c r="G139" s="27"/>
      <c r="H139" s="27"/>
      <c r="I139" s="27"/>
      <c r="J139" s="27"/>
      <c r="K139" s="27"/>
      <c r="L139" s="27"/>
      <c r="M139" s="27"/>
    </row>
    <row r="140" spans="1:13" ht="46.8" x14ac:dyDescent="0.3">
      <c r="A140" s="27" t="s">
        <v>231</v>
      </c>
      <c r="B140" s="58" t="s">
        <v>232</v>
      </c>
      <c r="C140" s="58">
        <v>2004</v>
      </c>
      <c r="D140" s="27"/>
      <c r="E140" s="27"/>
      <c r="F140" s="27"/>
      <c r="G140" s="27"/>
      <c r="H140" s="27"/>
      <c r="I140" s="27"/>
      <c r="J140" s="27"/>
      <c r="K140" s="27"/>
      <c r="L140" s="27"/>
      <c r="M140" s="27"/>
    </row>
    <row r="141" spans="1:13" ht="31.2" x14ac:dyDescent="0.3">
      <c r="A141" s="27" t="s">
        <v>233</v>
      </c>
      <c r="B141" s="58" t="s">
        <v>234</v>
      </c>
      <c r="C141" s="58">
        <v>2026</v>
      </c>
      <c r="D141" s="27"/>
      <c r="E141" s="27"/>
      <c r="F141" s="27"/>
      <c r="G141" s="27"/>
      <c r="H141" s="27"/>
      <c r="I141" s="27"/>
      <c r="J141" s="27"/>
      <c r="K141" s="27"/>
      <c r="L141" s="27"/>
      <c r="M141" s="27"/>
    </row>
    <row r="142" spans="1:13" ht="16.8" x14ac:dyDescent="0.3">
      <c r="A142" s="29" t="s">
        <v>509</v>
      </c>
      <c r="B142" s="57"/>
      <c r="C142" s="57"/>
      <c r="D142" s="25"/>
      <c r="E142" s="25"/>
      <c r="F142" s="25"/>
      <c r="G142" s="25"/>
      <c r="H142" s="25"/>
      <c r="I142" s="25"/>
      <c r="J142" s="25"/>
      <c r="K142" s="25"/>
      <c r="L142" s="25"/>
      <c r="M142" s="25"/>
    </row>
    <row r="143" spans="1:13" ht="140.4" x14ac:dyDescent="0.3">
      <c r="A143" s="27" t="s">
        <v>235</v>
      </c>
      <c r="B143" s="58" t="s">
        <v>236</v>
      </c>
      <c r="C143" s="58">
        <v>2026</v>
      </c>
      <c r="D143" s="27"/>
      <c r="E143" s="27"/>
      <c r="F143" s="27"/>
      <c r="G143" s="27"/>
      <c r="H143" s="27"/>
      <c r="I143" s="27"/>
      <c r="J143" s="27"/>
      <c r="K143" s="27"/>
      <c r="L143" s="27"/>
      <c r="M143" s="27"/>
    </row>
    <row r="144" spans="1:13" ht="31.2" x14ac:dyDescent="0.3">
      <c r="A144" s="27" t="s">
        <v>237</v>
      </c>
      <c r="B144" s="58" t="s">
        <v>238</v>
      </c>
      <c r="C144" s="58">
        <v>2026</v>
      </c>
      <c r="D144" s="27"/>
      <c r="E144" s="27"/>
      <c r="F144" s="27"/>
      <c r="G144" s="27"/>
      <c r="H144" s="27"/>
      <c r="I144" s="27"/>
      <c r="J144" s="27"/>
      <c r="K144" s="27"/>
      <c r="L144" s="27"/>
      <c r="M144" s="27"/>
    </row>
    <row r="145" spans="1:13" ht="46.8" x14ac:dyDescent="0.3">
      <c r="A145" s="27" t="s">
        <v>239</v>
      </c>
      <c r="B145" s="58" t="s">
        <v>240</v>
      </c>
      <c r="C145" s="58">
        <v>2026</v>
      </c>
      <c r="D145" s="27"/>
      <c r="E145" s="27"/>
      <c r="F145" s="27"/>
      <c r="G145" s="27"/>
      <c r="H145" s="27"/>
      <c r="I145" s="27"/>
      <c r="J145" s="27"/>
      <c r="K145" s="27"/>
      <c r="L145" s="27"/>
      <c r="M145" s="27"/>
    </row>
    <row r="146" spans="1:13" ht="16.8" x14ac:dyDescent="0.3">
      <c r="A146" s="29" t="s">
        <v>510</v>
      </c>
      <c r="B146" s="57"/>
      <c r="C146" s="57"/>
      <c r="D146" s="25"/>
      <c r="E146" s="25"/>
      <c r="F146" s="25"/>
      <c r="G146" s="25"/>
      <c r="H146" s="25"/>
      <c r="I146" s="25"/>
      <c r="J146" s="25"/>
      <c r="K146" s="25"/>
      <c r="L146" s="25"/>
      <c r="M146" s="25"/>
    </row>
    <row r="147" spans="1:13" ht="31.2" x14ac:dyDescent="0.3">
      <c r="A147" s="27" t="s">
        <v>241</v>
      </c>
      <c r="B147" s="58" t="s">
        <v>242</v>
      </c>
      <c r="C147" s="58">
        <v>2026</v>
      </c>
      <c r="D147" s="27"/>
      <c r="E147" s="27"/>
      <c r="F147" s="27"/>
      <c r="G147" s="27"/>
      <c r="H147" s="27"/>
      <c r="I147" s="27"/>
      <c r="J147" s="27"/>
      <c r="K147" s="27"/>
      <c r="L147" s="27"/>
      <c r="M147" s="27"/>
    </row>
    <row r="148" spans="1:13" ht="16.8" x14ac:dyDescent="0.3">
      <c r="A148" s="29" t="s">
        <v>511</v>
      </c>
      <c r="B148" s="57"/>
      <c r="C148" s="57"/>
      <c r="D148" s="25"/>
      <c r="E148" s="25"/>
      <c r="F148" s="25"/>
      <c r="G148" s="25"/>
      <c r="H148" s="25"/>
      <c r="I148" s="25"/>
      <c r="J148" s="25"/>
      <c r="K148" s="25"/>
      <c r="L148" s="25"/>
      <c r="M148" s="25"/>
    </row>
    <row r="149" spans="1:13" ht="62.4" x14ac:dyDescent="0.3">
      <c r="A149" s="27" t="s">
        <v>243</v>
      </c>
      <c r="B149" s="58" t="s">
        <v>244</v>
      </c>
      <c r="C149" s="58">
        <v>2026</v>
      </c>
      <c r="D149" s="27"/>
      <c r="E149" s="27"/>
      <c r="F149" s="27"/>
      <c r="G149" s="27"/>
      <c r="H149" s="27"/>
      <c r="I149" s="27"/>
      <c r="J149" s="27"/>
      <c r="K149" s="27"/>
      <c r="L149" s="27"/>
      <c r="M149" s="27"/>
    </row>
    <row r="150" spans="1:13" ht="16.8" x14ac:dyDescent="0.3">
      <c r="A150" s="29" t="s">
        <v>512</v>
      </c>
      <c r="B150" s="57"/>
      <c r="C150" s="57"/>
      <c r="D150" s="25"/>
      <c r="E150" s="25"/>
      <c r="F150" s="25"/>
      <c r="G150" s="25"/>
      <c r="H150" s="25"/>
      <c r="I150" s="25"/>
      <c r="J150" s="25"/>
      <c r="K150" s="25"/>
      <c r="L150" s="25"/>
      <c r="M150" s="25"/>
    </row>
    <row r="151" spans="1:13" ht="93.6" x14ac:dyDescent="0.3">
      <c r="A151" s="27" t="s">
        <v>245</v>
      </c>
      <c r="B151" s="58" t="s">
        <v>246</v>
      </c>
      <c r="C151" s="58">
        <v>2026</v>
      </c>
      <c r="D151" s="27"/>
      <c r="E151" s="27"/>
      <c r="F151" s="27"/>
      <c r="G151" s="27"/>
      <c r="H151" s="27"/>
      <c r="I151" s="27"/>
      <c r="J151" s="27"/>
      <c r="K151" s="27"/>
      <c r="L151" s="27"/>
      <c r="M151" s="27"/>
    </row>
    <row r="152" spans="1:13" ht="16.8" x14ac:dyDescent="0.3">
      <c r="A152" s="29" t="s">
        <v>513</v>
      </c>
      <c r="B152" s="57"/>
      <c r="C152" s="57"/>
      <c r="D152" s="25"/>
      <c r="E152" s="25"/>
      <c r="F152" s="25"/>
      <c r="G152" s="25"/>
      <c r="H152" s="25"/>
      <c r="I152" s="25"/>
      <c r="J152" s="25"/>
      <c r="K152" s="25"/>
      <c r="L152" s="25"/>
      <c r="M152" s="25"/>
    </row>
    <row r="153" spans="1:13" ht="62.4" x14ac:dyDescent="0.3">
      <c r="A153" s="27" t="s">
        <v>468</v>
      </c>
      <c r="B153" s="58" t="s">
        <v>247</v>
      </c>
      <c r="C153" s="58">
        <v>2026</v>
      </c>
      <c r="D153" s="27"/>
      <c r="E153" s="27"/>
      <c r="F153" s="27"/>
      <c r="G153" s="27"/>
      <c r="H153" s="27"/>
      <c r="I153" s="27"/>
      <c r="J153" s="27"/>
      <c r="K153" s="27"/>
      <c r="L153" s="27"/>
      <c r="M153" s="27"/>
    </row>
    <row r="154" spans="1:13" ht="16.8" x14ac:dyDescent="0.3">
      <c r="A154" s="56" t="s">
        <v>248</v>
      </c>
      <c r="B154" s="61"/>
      <c r="C154" s="61"/>
      <c r="D154" s="56"/>
      <c r="E154" s="56"/>
      <c r="F154" s="56"/>
      <c r="G154" s="56"/>
      <c r="H154" s="56"/>
      <c r="I154" s="56"/>
      <c r="J154" s="56"/>
      <c r="K154" s="56"/>
      <c r="L154" s="56"/>
      <c r="M154" s="56"/>
    </row>
    <row r="155" spans="1:13" ht="16.8" x14ac:dyDescent="0.3">
      <c r="A155" s="29" t="s">
        <v>514</v>
      </c>
      <c r="B155" s="57"/>
      <c r="C155" s="57"/>
      <c r="D155" s="25"/>
      <c r="E155" s="25"/>
      <c r="F155" s="25"/>
      <c r="G155" s="25"/>
      <c r="H155" s="25"/>
      <c r="I155" s="25"/>
      <c r="J155" s="25"/>
      <c r="K155" s="25"/>
      <c r="L155" s="25"/>
      <c r="M155" s="25"/>
    </row>
    <row r="156" spans="1:13" ht="177" customHeight="1" x14ac:dyDescent="0.3">
      <c r="A156" s="27" t="s">
        <v>469</v>
      </c>
      <c r="B156" s="58" t="s">
        <v>249</v>
      </c>
      <c r="C156" s="58">
        <v>2026</v>
      </c>
      <c r="D156" s="27"/>
      <c r="E156" s="27"/>
      <c r="F156" s="27"/>
      <c r="G156" s="27"/>
      <c r="H156" s="27"/>
      <c r="I156" s="27"/>
      <c r="J156" s="27"/>
      <c r="K156" s="27"/>
      <c r="L156" s="27"/>
      <c r="M156" s="27"/>
    </row>
    <row r="157" spans="1:13" ht="64.5" customHeight="1" x14ac:dyDescent="0.3">
      <c r="A157" s="27" t="s">
        <v>250</v>
      </c>
      <c r="B157" s="58" t="s">
        <v>251</v>
      </c>
      <c r="C157" s="58">
        <v>2026</v>
      </c>
      <c r="D157" s="27"/>
      <c r="E157" s="27"/>
      <c r="F157" s="27"/>
      <c r="G157" s="27"/>
      <c r="H157" s="27"/>
      <c r="I157" s="27"/>
      <c r="J157" s="27"/>
      <c r="K157" s="27"/>
      <c r="L157" s="27"/>
      <c r="M157" s="27"/>
    </row>
    <row r="158" spans="1:13" ht="16.8" x14ac:dyDescent="0.3">
      <c r="A158" s="29" t="s">
        <v>503</v>
      </c>
      <c r="B158" s="57"/>
      <c r="C158" s="57"/>
      <c r="D158" s="25"/>
      <c r="E158" s="25"/>
      <c r="F158" s="25"/>
      <c r="G158" s="25"/>
      <c r="H158" s="25"/>
      <c r="I158" s="25"/>
      <c r="J158" s="25"/>
      <c r="K158" s="25"/>
      <c r="L158" s="25"/>
      <c r="M158" s="25"/>
    </row>
    <row r="159" spans="1:13" ht="46.8" x14ac:dyDescent="0.3">
      <c r="A159" s="28" t="s">
        <v>252</v>
      </c>
      <c r="B159" s="63"/>
      <c r="C159" s="63"/>
      <c r="D159" s="28"/>
      <c r="E159" s="28"/>
      <c r="F159" s="28"/>
      <c r="G159" s="28"/>
      <c r="H159" s="28"/>
      <c r="I159" s="28"/>
      <c r="J159" s="28"/>
      <c r="K159" s="28"/>
      <c r="L159" s="28"/>
      <c r="M159" s="28"/>
    </row>
    <row r="160" spans="1:13" ht="16.8" x14ac:dyDescent="0.3">
      <c r="A160" s="29" t="s">
        <v>502</v>
      </c>
      <c r="B160" s="57"/>
      <c r="C160" s="57"/>
      <c r="D160" s="25"/>
      <c r="E160" s="25"/>
      <c r="F160" s="25"/>
      <c r="G160" s="25"/>
      <c r="H160" s="25"/>
      <c r="I160" s="25"/>
      <c r="J160" s="25"/>
      <c r="K160" s="25"/>
      <c r="L160" s="25"/>
      <c r="M160" s="25"/>
    </row>
    <row r="161" spans="1:13" ht="31.2" x14ac:dyDescent="0.3">
      <c r="A161" s="27" t="s">
        <v>253</v>
      </c>
      <c r="B161" s="58" t="s">
        <v>254</v>
      </c>
      <c r="C161" s="58">
        <v>2026</v>
      </c>
      <c r="D161" s="27"/>
      <c r="E161" s="27"/>
      <c r="F161" s="27"/>
      <c r="G161" s="27"/>
      <c r="H161" s="27"/>
      <c r="I161" s="27"/>
      <c r="J161" s="27"/>
      <c r="K161" s="27"/>
      <c r="L161" s="27"/>
      <c r="M161" s="27"/>
    </row>
    <row r="162" spans="1:13" ht="16.8" x14ac:dyDescent="0.3">
      <c r="A162" s="29" t="s">
        <v>501</v>
      </c>
      <c r="B162" s="57"/>
      <c r="C162" s="57"/>
      <c r="D162" s="25"/>
      <c r="E162" s="25"/>
      <c r="F162" s="25"/>
      <c r="G162" s="25"/>
      <c r="H162" s="25"/>
      <c r="I162" s="25"/>
      <c r="J162" s="25"/>
      <c r="K162" s="25"/>
      <c r="L162" s="25"/>
      <c r="M162" s="25"/>
    </row>
    <row r="163" spans="1:13" ht="62.4" x14ac:dyDescent="0.3">
      <c r="A163" s="27" t="s">
        <v>255</v>
      </c>
      <c r="B163" s="58" t="s">
        <v>256</v>
      </c>
      <c r="C163" s="58">
        <v>2004</v>
      </c>
      <c r="D163" s="27"/>
      <c r="E163" s="27"/>
      <c r="F163" s="27"/>
      <c r="G163" s="27"/>
      <c r="H163" s="27"/>
      <c r="I163" s="27"/>
      <c r="J163" s="27"/>
      <c r="K163" s="27"/>
      <c r="L163" s="27"/>
      <c r="M163" s="27"/>
    </row>
    <row r="164" spans="1:13" ht="46.8" x14ac:dyDescent="0.3">
      <c r="A164" s="27" t="s">
        <v>257</v>
      </c>
      <c r="B164" s="58" t="s">
        <v>258</v>
      </c>
      <c r="C164" s="58">
        <v>2004</v>
      </c>
      <c r="D164" s="27"/>
      <c r="E164" s="27"/>
      <c r="F164" s="27"/>
      <c r="G164" s="27"/>
      <c r="H164" s="27"/>
      <c r="I164" s="27"/>
      <c r="J164" s="27"/>
      <c r="K164" s="27"/>
      <c r="L164" s="27"/>
      <c r="M164" s="27"/>
    </row>
    <row r="165" spans="1:13" ht="16.8" x14ac:dyDescent="0.3">
      <c r="A165" s="29" t="s">
        <v>500</v>
      </c>
      <c r="B165" s="57"/>
      <c r="C165" s="57"/>
      <c r="D165" s="25"/>
      <c r="E165" s="25"/>
      <c r="F165" s="25"/>
      <c r="G165" s="25"/>
      <c r="H165" s="25"/>
      <c r="I165" s="25"/>
      <c r="J165" s="25"/>
      <c r="K165" s="25"/>
      <c r="L165" s="25"/>
      <c r="M165" s="25"/>
    </row>
    <row r="166" spans="1:13" ht="15.6" x14ac:dyDescent="0.3">
      <c r="A166" s="26" t="s">
        <v>259</v>
      </c>
      <c r="B166" s="62"/>
      <c r="C166" s="62"/>
      <c r="D166" s="26"/>
      <c r="E166" s="26"/>
      <c r="F166" s="26"/>
      <c r="G166" s="26"/>
      <c r="H166" s="26"/>
      <c r="I166" s="26"/>
      <c r="J166" s="26"/>
      <c r="K166" s="26"/>
      <c r="L166" s="26"/>
      <c r="M166" s="26"/>
    </row>
    <row r="167" spans="1:13" ht="31.2" x14ac:dyDescent="0.3">
      <c r="A167" s="27" t="s">
        <v>260</v>
      </c>
      <c r="B167" s="58" t="s">
        <v>261</v>
      </c>
      <c r="C167" s="58">
        <v>2026</v>
      </c>
      <c r="D167" s="27"/>
      <c r="E167" s="27"/>
      <c r="F167" s="27"/>
      <c r="G167" s="27"/>
      <c r="H167" s="27"/>
      <c r="I167" s="27"/>
      <c r="J167" s="27"/>
      <c r="K167" s="27"/>
      <c r="L167" s="27"/>
      <c r="M167" s="27"/>
    </row>
    <row r="168" spans="1:13" ht="15.6" x14ac:dyDescent="0.3">
      <c r="A168" s="26" t="s">
        <v>262</v>
      </c>
      <c r="B168" s="62"/>
      <c r="C168" s="62"/>
      <c r="D168" s="26"/>
      <c r="E168" s="26"/>
      <c r="F168" s="26"/>
      <c r="G168" s="26"/>
      <c r="H168" s="26"/>
      <c r="I168" s="26"/>
      <c r="J168" s="26"/>
      <c r="K168" s="26"/>
      <c r="L168" s="26"/>
      <c r="M168" s="26"/>
    </row>
    <row r="169" spans="1:13" ht="62.4" x14ac:dyDescent="0.3">
      <c r="A169" s="27" t="s">
        <v>263</v>
      </c>
      <c r="B169" s="58" t="s">
        <v>264</v>
      </c>
      <c r="C169" s="58">
        <v>2026</v>
      </c>
      <c r="D169" s="27"/>
      <c r="E169" s="27"/>
      <c r="F169" s="27"/>
      <c r="G169" s="27"/>
      <c r="H169" s="27"/>
      <c r="I169" s="27"/>
      <c r="J169" s="27"/>
      <c r="K169" s="27"/>
      <c r="L169" s="27"/>
      <c r="M169" s="27"/>
    </row>
    <row r="170" spans="1:13" ht="15.6" x14ac:dyDescent="0.3">
      <c r="A170" s="26" t="s">
        <v>265</v>
      </c>
      <c r="B170" s="62"/>
      <c r="C170" s="62"/>
      <c r="D170" s="26"/>
      <c r="E170" s="26"/>
      <c r="F170" s="26"/>
      <c r="G170" s="26"/>
      <c r="H170" s="26"/>
      <c r="I170" s="26"/>
      <c r="J170" s="26"/>
      <c r="K170" s="26"/>
      <c r="L170" s="26"/>
      <c r="M170" s="26"/>
    </row>
    <row r="171" spans="1:13" ht="31.2" x14ac:dyDescent="0.3">
      <c r="A171" s="27" t="s">
        <v>266</v>
      </c>
      <c r="B171" s="58" t="s">
        <v>267</v>
      </c>
      <c r="C171" s="58">
        <v>2026</v>
      </c>
      <c r="D171" s="27"/>
      <c r="E171" s="27"/>
      <c r="F171" s="27"/>
      <c r="G171" s="27"/>
      <c r="H171" s="27"/>
      <c r="I171" s="27"/>
      <c r="J171" s="27"/>
      <c r="K171" s="27"/>
      <c r="L171" s="27"/>
      <c r="M171" s="27"/>
    </row>
    <row r="172" spans="1:13" ht="46.8" x14ac:dyDescent="0.3">
      <c r="A172" s="27" t="s">
        <v>268</v>
      </c>
      <c r="B172" s="58" t="s">
        <v>269</v>
      </c>
      <c r="C172" s="58">
        <v>2026</v>
      </c>
      <c r="D172" s="27"/>
      <c r="E172" s="27"/>
      <c r="F172" s="27"/>
      <c r="G172" s="27"/>
      <c r="H172" s="27"/>
      <c r="I172" s="27"/>
      <c r="J172" s="27"/>
      <c r="K172" s="27"/>
      <c r="L172" s="27"/>
      <c r="M172" s="27"/>
    </row>
    <row r="173" spans="1:13" ht="16.8" x14ac:dyDescent="0.3">
      <c r="A173" s="29" t="s">
        <v>499</v>
      </c>
      <c r="B173" s="57"/>
      <c r="C173" s="57"/>
      <c r="D173" s="25"/>
      <c r="E173" s="25"/>
      <c r="F173" s="25"/>
      <c r="G173" s="25"/>
      <c r="H173" s="25"/>
      <c r="I173" s="25"/>
      <c r="J173" s="25"/>
      <c r="K173" s="25"/>
      <c r="L173" s="25"/>
      <c r="M173" s="25"/>
    </row>
    <row r="174" spans="1:13" ht="78" x14ac:dyDescent="0.3">
      <c r="A174" s="27" t="s">
        <v>270</v>
      </c>
      <c r="B174" s="58" t="s">
        <v>271</v>
      </c>
      <c r="C174" s="58">
        <v>2004</v>
      </c>
      <c r="D174" s="27"/>
      <c r="E174" s="27"/>
      <c r="F174" s="27"/>
      <c r="G174" s="27"/>
      <c r="H174" s="27"/>
      <c r="I174" s="27"/>
      <c r="J174" s="27"/>
      <c r="K174" s="27"/>
      <c r="L174" s="27"/>
      <c r="M174" s="27"/>
    </row>
    <row r="175" spans="1:13" ht="16.8" x14ac:dyDescent="0.3">
      <c r="A175" s="29" t="s">
        <v>498</v>
      </c>
      <c r="B175" s="57"/>
      <c r="C175" s="57"/>
      <c r="D175" s="25"/>
      <c r="E175" s="25"/>
      <c r="F175" s="25"/>
      <c r="G175" s="25"/>
      <c r="H175" s="25"/>
      <c r="I175" s="25"/>
      <c r="J175" s="25"/>
      <c r="K175" s="25"/>
      <c r="L175" s="25"/>
      <c r="M175" s="25"/>
    </row>
    <row r="176" spans="1:13" ht="31.2" x14ac:dyDescent="0.3">
      <c r="A176" s="28" t="s">
        <v>272</v>
      </c>
      <c r="B176" s="63"/>
      <c r="C176" s="63"/>
      <c r="D176" s="28"/>
      <c r="E176" s="28"/>
      <c r="F176" s="28"/>
      <c r="G176" s="28"/>
      <c r="H176" s="28"/>
      <c r="I176" s="28"/>
      <c r="J176" s="28"/>
      <c r="K176" s="28"/>
      <c r="L176" s="28"/>
      <c r="M176" s="28"/>
    </row>
    <row r="177" spans="1:13" ht="124.8" x14ac:dyDescent="0.3">
      <c r="A177" s="27" t="s">
        <v>273</v>
      </c>
      <c r="B177" s="58" t="s">
        <v>274</v>
      </c>
      <c r="C177" s="58">
        <v>2026</v>
      </c>
      <c r="D177" s="27"/>
      <c r="E177" s="27"/>
      <c r="F177" s="27"/>
      <c r="G177" s="27"/>
      <c r="H177" s="27"/>
      <c r="I177" s="27"/>
      <c r="J177" s="27"/>
      <c r="K177" s="27"/>
      <c r="L177" s="27"/>
      <c r="M177" s="27"/>
    </row>
    <row r="178" spans="1:13" ht="205.95" customHeight="1" x14ac:dyDescent="0.3">
      <c r="A178" s="27" t="s">
        <v>275</v>
      </c>
      <c r="B178" s="58" t="s">
        <v>276</v>
      </c>
      <c r="C178" s="58">
        <v>2026</v>
      </c>
      <c r="D178" s="27"/>
      <c r="E178" s="27"/>
      <c r="F178" s="27"/>
      <c r="G178" s="27"/>
      <c r="H178" s="27"/>
      <c r="I178" s="27"/>
      <c r="J178" s="27"/>
      <c r="K178" s="27"/>
      <c r="L178" s="27"/>
      <c r="M178" s="27"/>
    </row>
    <row r="179" spans="1:13" ht="127.05" customHeight="1" x14ac:dyDescent="0.3">
      <c r="A179" s="27" t="s">
        <v>470</v>
      </c>
      <c r="B179" s="58" t="s">
        <v>277</v>
      </c>
      <c r="C179" s="58">
        <v>2026</v>
      </c>
      <c r="D179" s="27"/>
      <c r="E179" s="27"/>
      <c r="F179" s="27"/>
      <c r="G179" s="27"/>
      <c r="H179" s="27"/>
      <c r="I179" s="27"/>
      <c r="J179" s="27"/>
      <c r="K179" s="27"/>
      <c r="L179" s="27"/>
      <c r="M179" s="27"/>
    </row>
    <row r="180" spans="1:13" ht="16.8" x14ac:dyDescent="0.3">
      <c r="A180" s="56" t="s">
        <v>278</v>
      </c>
      <c r="B180" s="61"/>
      <c r="C180" s="61"/>
      <c r="D180" s="56"/>
      <c r="E180" s="56"/>
      <c r="F180" s="56"/>
      <c r="G180" s="56"/>
      <c r="H180" s="56"/>
      <c r="I180" s="56"/>
      <c r="J180" s="56"/>
      <c r="K180" s="56"/>
      <c r="L180" s="56"/>
      <c r="M180" s="56"/>
    </row>
    <row r="181" spans="1:13" ht="16.8" x14ac:dyDescent="0.3">
      <c r="A181" s="29" t="s">
        <v>497</v>
      </c>
      <c r="B181" s="57"/>
      <c r="C181" s="57"/>
      <c r="D181" s="25"/>
      <c r="E181" s="25"/>
      <c r="F181" s="25"/>
      <c r="G181" s="25"/>
      <c r="H181" s="25"/>
      <c r="I181" s="25"/>
      <c r="J181" s="25"/>
      <c r="K181" s="25"/>
      <c r="L181" s="25"/>
      <c r="M181" s="25"/>
    </row>
    <row r="182" spans="1:13" ht="140.4" x14ac:dyDescent="0.3">
      <c r="A182" s="27" t="s">
        <v>279</v>
      </c>
      <c r="B182" s="58" t="s">
        <v>280</v>
      </c>
      <c r="C182" s="58" t="s">
        <v>56</v>
      </c>
      <c r="D182" s="27"/>
      <c r="E182" s="27"/>
      <c r="F182" s="27"/>
      <c r="G182" s="27"/>
      <c r="H182" s="27"/>
      <c r="I182" s="27"/>
      <c r="J182" s="27"/>
      <c r="K182" s="27"/>
      <c r="L182" s="27"/>
      <c r="M182" s="27"/>
    </row>
    <row r="183" spans="1:13" ht="109.2" x14ac:dyDescent="0.3">
      <c r="A183" s="27" t="s">
        <v>471</v>
      </c>
      <c r="B183" s="58" t="s">
        <v>281</v>
      </c>
      <c r="C183" s="58" t="s">
        <v>56</v>
      </c>
      <c r="D183" s="27"/>
      <c r="E183" s="27"/>
      <c r="F183" s="27"/>
      <c r="G183" s="27"/>
      <c r="H183" s="27"/>
      <c r="I183" s="27"/>
      <c r="J183" s="27"/>
      <c r="K183" s="27"/>
      <c r="L183" s="27"/>
      <c r="M183" s="27"/>
    </row>
    <row r="184" spans="1:13" ht="16.8" x14ac:dyDescent="0.3">
      <c r="A184" s="56" t="s">
        <v>282</v>
      </c>
      <c r="B184" s="61"/>
      <c r="C184" s="61"/>
      <c r="D184" s="56"/>
      <c r="E184" s="56"/>
      <c r="F184" s="56"/>
      <c r="G184" s="56"/>
      <c r="H184" s="56"/>
      <c r="I184" s="56"/>
      <c r="J184" s="56"/>
      <c r="K184" s="56"/>
      <c r="L184" s="56"/>
      <c r="M184" s="56"/>
    </row>
    <row r="185" spans="1:13" ht="16.8" x14ac:dyDescent="0.3">
      <c r="A185" s="29" t="s">
        <v>496</v>
      </c>
      <c r="B185" s="57"/>
      <c r="C185" s="57"/>
      <c r="D185" s="25"/>
      <c r="E185" s="25"/>
      <c r="F185" s="25"/>
      <c r="G185" s="25"/>
      <c r="H185" s="25"/>
      <c r="I185" s="25"/>
      <c r="J185" s="25"/>
      <c r="K185" s="25"/>
      <c r="L185" s="25"/>
      <c r="M185" s="25"/>
    </row>
    <row r="186" spans="1:13" ht="46.8" x14ac:dyDescent="0.3">
      <c r="A186" s="27" t="s">
        <v>283</v>
      </c>
      <c r="B186" s="58" t="s">
        <v>284</v>
      </c>
      <c r="C186" s="58" t="s">
        <v>56</v>
      </c>
      <c r="D186" s="27"/>
      <c r="E186" s="27"/>
      <c r="F186" s="27"/>
      <c r="G186" s="27"/>
      <c r="H186" s="27"/>
      <c r="I186" s="27"/>
      <c r="J186" s="27"/>
      <c r="K186" s="27"/>
      <c r="L186" s="27"/>
      <c r="M186" s="27"/>
    </row>
    <row r="187" spans="1:13" ht="31.2" x14ac:dyDescent="0.3">
      <c r="A187" s="27" t="s">
        <v>285</v>
      </c>
      <c r="B187" s="58" t="s">
        <v>286</v>
      </c>
      <c r="C187" s="58">
        <v>2026</v>
      </c>
      <c r="D187" s="27"/>
      <c r="E187" s="27"/>
      <c r="F187" s="27"/>
      <c r="G187" s="27"/>
      <c r="H187" s="27"/>
      <c r="I187" s="27"/>
      <c r="J187" s="27"/>
      <c r="K187" s="27"/>
      <c r="L187" s="27"/>
      <c r="M187" s="27"/>
    </row>
    <row r="188" spans="1:13" ht="126.45" customHeight="1" x14ac:dyDescent="0.3">
      <c r="A188" s="27" t="s">
        <v>472</v>
      </c>
      <c r="B188" s="58" t="s">
        <v>287</v>
      </c>
      <c r="C188" s="58">
        <v>2026</v>
      </c>
      <c r="D188" s="27"/>
      <c r="E188" s="27"/>
      <c r="F188" s="27"/>
      <c r="G188" s="27"/>
      <c r="H188" s="27"/>
      <c r="I188" s="27"/>
      <c r="J188" s="27"/>
      <c r="K188" s="27"/>
      <c r="L188" s="27"/>
      <c r="M188" s="27"/>
    </row>
    <row r="189" spans="1:13" ht="16.8" x14ac:dyDescent="0.3">
      <c r="A189" s="56" t="s">
        <v>288</v>
      </c>
      <c r="B189" s="61"/>
      <c r="C189" s="61"/>
      <c r="D189" s="56"/>
      <c r="E189" s="56"/>
      <c r="F189" s="56"/>
      <c r="G189" s="56"/>
      <c r="H189" s="56"/>
      <c r="I189" s="56"/>
      <c r="J189" s="56"/>
      <c r="K189" s="56"/>
      <c r="L189" s="56"/>
      <c r="M189" s="56"/>
    </row>
    <row r="190" spans="1:13" ht="16.8" x14ac:dyDescent="0.3">
      <c r="A190" s="29" t="s">
        <v>491</v>
      </c>
      <c r="B190" s="57"/>
      <c r="C190" s="57"/>
      <c r="D190" s="25"/>
      <c r="E190" s="25"/>
      <c r="F190" s="25"/>
      <c r="G190" s="25"/>
      <c r="H190" s="25"/>
      <c r="I190" s="25"/>
      <c r="J190" s="25"/>
      <c r="K190" s="25"/>
      <c r="L190" s="25"/>
      <c r="M190" s="25"/>
    </row>
    <row r="191" spans="1:13" ht="62.4" x14ac:dyDescent="0.3">
      <c r="A191" s="27" t="s">
        <v>289</v>
      </c>
      <c r="B191" s="58" t="s">
        <v>290</v>
      </c>
      <c r="C191" s="58">
        <v>2013</v>
      </c>
      <c r="D191" s="27"/>
      <c r="E191" s="27"/>
      <c r="F191" s="27"/>
      <c r="G191" s="27"/>
      <c r="H191" s="27"/>
      <c r="I191" s="27"/>
      <c r="J191" s="27"/>
      <c r="K191" s="27"/>
      <c r="L191" s="27"/>
      <c r="M191" s="27"/>
    </row>
    <row r="192" spans="1:13" ht="46.8" x14ac:dyDescent="0.3">
      <c r="A192" s="27" t="s">
        <v>291</v>
      </c>
      <c r="B192" s="58" t="s">
        <v>292</v>
      </c>
      <c r="C192" s="58">
        <v>2026</v>
      </c>
      <c r="D192" s="27"/>
      <c r="E192" s="27"/>
      <c r="F192" s="27"/>
      <c r="G192" s="27"/>
      <c r="H192" s="27"/>
      <c r="I192" s="27"/>
      <c r="J192" s="27"/>
      <c r="K192" s="27"/>
      <c r="L192" s="27"/>
      <c r="M192" s="27"/>
    </row>
    <row r="193" spans="1:13" ht="187.2" x14ac:dyDescent="0.3">
      <c r="A193" s="27" t="s">
        <v>293</v>
      </c>
      <c r="B193" s="58" t="s">
        <v>294</v>
      </c>
      <c r="C193" s="58">
        <v>2026</v>
      </c>
      <c r="D193" s="27"/>
      <c r="E193" s="27"/>
      <c r="F193" s="27"/>
      <c r="G193" s="27"/>
      <c r="H193" s="27"/>
      <c r="I193" s="27"/>
      <c r="J193" s="27"/>
      <c r="K193" s="27"/>
      <c r="L193" s="27"/>
      <c r="M193" s="27"/>
    </row>
    <row r="194" spans="1:13" ht="62.4" x14ac:dyDescent="0.3">
      <c r="A194" s="27" t="s">
        <v>295</v>
      </c>
      <c r="B194" s="58" t="s">
        <v>296</v>
      </c>
      <c r="C194" s="58">
        <v>2013</v>
      </c>
      <c r="D194" s="27"/>
      <c r="E194" s="27"/>
      <c r="F194" s="27"/>
      <c r="G194" s="27"/>
      <c r="H194" s="27"/>
      <c r="I194" s="27"/>
      <c r="J194" s="27"/>
      <c r="K194" s="27"/>
      <c r="L194" s="27"/>
      <c r="M194" s="27"/>
    </row>
    <row r="195" spans="1:13" ht="62.4" x14ac:dyDescent="0.3">
      <c r="A195" s="27" t="s">
        <v>297</v>
      </c>
      <c r="B195" s="58" t="s">
        <v>298</v>
      </c>
      <c r="C195" s="58">
        <v>2013</v>
      </c>
      <c r="D195" s="27"/>
      <c r="E195" s="27"/>
      <c r="F195" s="27"/>
      <c r="G195" s="27"/>
      <c r="H195" s="27"/>
      <c r="I195" s="27"/>
      <c r="J195" s="27"/>
      <c r="K195" s="27"/>
      <c r="L195" s="27"/>
      <c r="M195" s="27"/>
    </row>
    <row r="196" spans="1:13" ht="93.6" x14ac:dyDescent="0.3">
      <c r="A196" s="27" t="s">
        <v>299</v>
      </c>
      <c r="B196" s="58" t="s">
        <v>300</v>
      </c>
      <c r="C196" s="58">
        <v>2026</v>
      </c>
      <c r="D196" s="27"/>
      <c r="E196" s="27"/>
      <c r="F196" s="27"/>
      <c r="G196" s="27"/>
      <c r="H196" s="27"/>
      <c r="I196" s="27"/>
      <c r="J196" s="27"/>
      <c r="K196" s="27"/>
      <c r="L196" s="27"/>
      <c r="M196" s="27"/>
    </row>
    <row r="197" spans="1:13" ht="142.5" customHeight="1" x14ac:dyDescent="0.3">
      <c r="A197" s="27" t="s">
        <v>301</v>
      </c>
      <c r="B197" s="58" t="s">
        <v>302</v>
      </c>
      <c r="C197" s="58">
        <v>2026</v>
      </c>
      <c r="D197" s="27"/>
      <c r="E197" s="27"/>
      <c r="F197" s="27"/>
      <c r="G197" s="27"/>
      <c r="H197" s="27"/>
      <c r="I197" s="27"/>
      <c r="J197" s="27"/>
      <c r="K197" s="27"/>
      <c r="L197" s="27"/>
      <c r="M197" s="27"/>
    </row>
    <row r="198" spans="1:13" ht="93.6" x14ac:dyDescent="0.3">
      <c r="A198" s="27" t="s">
        <v>303</v>
      </c>
      <c r="B198" s="58" t="s">
        <v>304</v>
      </c>
      <c r="C198" s="58" t="s">
        <v>56</v>
      </c>
      <c r="D198" s="27"/>
      <c r="E198" s="27"/>
      <c r="F198" s="27"/>
      <c r="G198" s="27"/>
      <c r="H198" s="27"/>
      <c r="I198" s="27"/>
      <c r="J198" s="27"/>
      <c r="K198" s="27"/>
      <c r="L198" s="27"/>
      <c r="M198" s="27"/>
    </row>
    <row r="199" spans="1:13" ht="62.4" x14ac:dyDescent="0.3">
      <c r="A199" s="27" t="s">
        <v>473</v>
      </c>
      <c r="B199" s="58" t="s">
        <v>305</v>
      </c>
      <c r="C199" s="58">
        <v>2026</v>
      </c>
      <c r="D199" s="27"/>
      <c r="E199" s="27"/>
      <c r="F199" s="27"/>
      <c r="G199" s="27"/>
      <c r="H199" s="27"/>
      <c r="I199" s="27"/>
      <c r="J199" s="27"/>
      <c r="K199" s="27"/>
      <c r="L199" s="27"/>
      <c r="M199" s="27"/>
    </row>
    <row r="200" spans="1:13" ht="16.8" x14ac:dyDescent="0.3">
      <c r="A200" s="56" t="s">
        <v>306</v>
      </c>
      <c r="B200" s="61"/>
      <c r="C200" s="61"/>
      <c r="D200" s="56"/>
      <c r="E200" s="56"/>
      <c r="F200" s="56"/>
      <c r="G200" s="56"/>
      <c r="H200" s="56"/>
      <c r="I200" s="56"/>
      <c r="J200" s="56"/>
      <c r="K200" s="56"/>
      <c r="L200" s="56"/>
      <c r="M200" s="56"/>
    </row>
    <row r="201" spans="1:13" ht="16.8" x14ac:dyDescent="0.3">
      <c r="A201" s="29" t="s">
        <v>492</v>
      </c>
      <c r="B201" s="57"/>
      <c r="C201" s="57"/>
      <c r="D201" s="25"/>
      <c r="E201" s="25"/>
      <c r="F201" s="25"/>
      <c r="G201" s="25"/>
      <c r="H201" s="25"/>
      <c r="I201" s="25"/>
      <c r="J201" s="25"/>
      <c r="K201" s="25"/>
      <c r="L201" s="25"/>
      <c r="M201" s="25"/>
    </row>
    <row r="202" spans="1:13" ht="62.4" x14ac:dyDescent="0.3">
      <c r="A202" s="28" t="s">
        <v>307</v>
      </c>
      <c r="B202" s="63"/>
      <c r="C202" s="63"/>
      <c r="D202" s="28"/>
      <c r="E202" s="28"/>
      <c r="F202" s="28"/>
      <c r="G202" s="28"/>
      <c r="H202" s="28"/>
      <c r="I202" s="28"/>
      <c r="J202" s="28"/>
      <c r="K202" s="28"/>
      <c r="L202" s="28"/>
      <c r="M202" s="28"/>
    </row>
    <row r="203" spans="1:13" ht="31.2" x14ac:dyDescent="0.3">
      <c r="A203" s="27" t="s">
        <v>308</v>
      </c>
      <c r="B203" s="58" t="s">
        <v>309</v>
      </c>
      <c r="C203" s="58">
        <v>2026</v>
      </c>
      <c r="D203" s="27"/>
      <c r="E203" s="27"/>
      <c r="F203" s="27"/>
      <c r="G203" s="27"/>
      <c r="H203" s="27"/>
      <c r="I203" s="27"/>
      <c r="J203" s="27"/>
      <c r="K203" s="27"/>
      <c r="L203" s="27"/>
      <c r="M203" s="27"/>
    </row>
    <row r="204" spans="1:13" ht="65.55" customHeight="1" x14ac:dyDescent="0.3">
      <c r="A204" s="27" t="s">
        <v>310</v>
      </c>
      <c r="B204" s="58" t="s">
        <v>311</v>
      </c>
      <c r="C204" s="58">
        <v>2026</v>
      </c>
      <c r="D204" s="27"/>
      <c r="E204" s="27"/>
      <c r="F204" s="27"/>
      <c r="G204" s="27"/>
      <c r="H204" s="27"/>
      <c r="I204" s="27"/>
      <c r="J204" s="27"/>
      <c r="K204" s="27"/>
      <c r="L204" s="27"/>
      <c r="M204" s="27"/>
    </row>
    <row r="205" spans="1:13" ht="16.8" x14ac:dyDescent="0.3">
      <c r="A205" s="29" t="s">
        <v>493</v>
      </c>
      <c r="B205" s="57"/>
      <c r="C205" s="57"/>
      <c r="D205" s="25"/>
      <c r="E205" s="25"/>
      <c r="F205" s="25"/>
      <c r="G205" s="25"/>
      <c r="H205" s="25"/>
      <c r="I205" s="25"/>
      <c r="J205" s="25"/>
      <c r="K205" s="25"/>
      <c r="L205" s="25"/>
      <c r="M205" s="25"/>
    </row>
    <row r="206" spans="1:13" ht="78" x14ac:dyDescent="0.3">
      <c r="A206" s="27" t="s">
        <v>312</v>
      </c>
      <c r="B206" s="58" t="s">
        <v>313</v>
      </c>
      <c r="C206" s="58">
        <v>2026</v>
      </c>
      <c r="D206" s="27"/>
      <c r="E206" s="27"/>
      <c r="F206" s="27"/>
      <c r="G206" s="27"/>
      <c r="H206" s="27"/>
      <c r="I206" s="27"/>
      <c r="J206" s="27"/>
      <c r="K206" s="27"/>
      <c r="L206" s="27"/>
      <c r="M206" s="27"/>
    </row>
    <row r="207" spans="1:13" ht="16.8" x14ac:dyDescent="0.3">
      <c r="A207" s="29" t="s">
        <v>494</v>
      </c>
      <c r="B207" s="57"/>
      <c r="C207" s="57"/>
      <c r="D207" s="25"/>
      <c r="E207" s="25"/>
      <c r="F207" s="25"/>
      <c r="G207" s="25"/>
      <c r="H207" s="25"/>
      <c r="I207" s="25"/>
      <c r="J207" s="25"/>
      <c r="K207" s="25"/>
      <c r="L207" s="25"/>
      <c r="M207" s="25"/>
    </row>
    <row r="208" spans="1:13" ht="46.8" x14ac:dyDescent="0.3">
      <c r="A208" s="27" t="s">
        <v>314</v>
      </c>
      <c r="B208" s="58" t="s">
        <v>315</v>
      </c>
      <c r="C208" s="58">
        <v>2026</v>
      </c>
      <c r="D208" s="27"/>
      <c r="E208" s="27"/>
      <c r="F208" s="27"/>
      <c r="G208" s="27"/>
      <c r="H208" s="27"/>
      <c r="I208" s="27"/>
      <c r="J208" s="27"/>
      <c r="K208" s="27"/>
      <c r="L208" s="27"/>
      <c r="M208" s="27"/>
    </row>
    <row r="209" spans="1:13" ht="16.8" x14ac:dyDescent="0.3">
      <c r="A209" s="29" t="s">
        <v>495</v>
      </c>
      <c r="B209" s="57"/>
      <c r="C209" s="57"/>
      <c r="D209" s="25"/>
      <c r="E209" s="25"/>
      <c r="F209" s="25"/>
      <c r="G209" s="25"/>
      <c r="H209" s="25"/>
      <c r="I209" s="25"/>
      <c r="J209" s="25"/>
      <c r="K209" s="25"/>
      <c r="L209" s="25"/>
      <c r="M209" s="25"/>
    </row>
    <row r="210" spans="1:13" ht="62.4" x14ac:dyDescent="0.3">
      <c r="A210" s="28" t="s">
        <v>316</v>
      </c>
      <c r="B210" s="63"/>
      <c r="C210" s="63"/>
      <c r="D210" s="28"/>
      <c r="E210" s="28"/>
      <c r="F210" s="28"/>
      <c r="G210" s="28"/>
      <c r="H210" s="28"/>
      <c r="I210" s="28"/>
      <c r="J210" s="28"/>
      <c r="K210" s="28"/>
      <c r="L210" s="28"/>
      <c r="M210" s="28"/>
    </row>
    <row r="211" spans="1:13" ht="16.8" x14ac:dyDescent="0.3">
      <c r="A211" s="29" t="s">
        <v>489</v>
      </c>
      <c r="B211" s="57"/>
      <c r="C211" s="57"/>
      <c r="D211" s="25"/>
      <c r="E211" s="25"/>
      <c r="F211" s="25"/>
      <c r="G211" s="25"/>
      <c r="H211" s="25"/>
      <c r="I211" s="25"/>
      <c r="J211" s="25"/>
      <c r="K211" s="25"/>
      <c r="L211" s="25"/>
      <c r="M211" s="25"/>
    </row>
    <row r="212" spans="1:13" ht="46.8" x14ac:dyDescent="0.3">
      <c r="A212" s="28" t="s">
        <v>317</v>
      </c>
      <c r="B212" s="63"/>
      <c r="C212" s="63"/>
      <c r="D212" s="28"/>
      <c r="E212" s="28"/>
      <c r="F212" s="28"/>
      <c r="G212" s="28"/>
      <c r="H212" s="28"/>
      <c r="I212" s="28"/>
      <c r="J212" s="28"/>
      <c r="K212" s="28"/>
      <c r="L212" s="28"/>
      <c r="M212" s="28"/>
    </row>
    <row r="213" spans="1:13" ht="16.8" x14ac:dyDescent="0.3">
      <c r="A213" s="29" t="s">
        <v>318</v>
      </c>
      <c r="B213" s="57"/>
      <c r="C213" s="57"/>
      <c r="D213" s="25"/>
      <c r="E213" s="25"/>
      <c r="F213" s="25"/>
      <c r="G213" s="25"/>
      <c r="H213" s="25"/>
      <c r="I213" s="25"/>
      <c r="J213" s="25"/>
      <c r="K213" s="25"/>
      <c r="L213" s="25"/>
      <c r="M213" s="25"/>
    </row>
    <row r="214" spans="1:13" ht="62.4" x14ac:dyDescent="0.3">
      <c r="A214" s="28" t="s">
        <v>319</v>
      </c>
      <c r="B214" s="63"/>
      <c r="C214" s="63"/>
      <c r="D214" s="28"/>
      <c r="E214" s="28"/>
      <c r="F214" s="28"/>
      <c r="G214" s="28"/>
      <c r="H214" s="28"/>
      <c r="I214" s="28"/>
      <c r="J214" s="28"/>
      <c r="K214" s="28"/>
      <c r="L214" s="28"/>
      <c r="M214" s="28"/>
    </row>
    <row r="215" spans="1:13" ht="16.8" x14ac:dyDescent="0.3">
      <c r="A215" s="29" t="s">
        <v>490</v>
      </c>
      <c r="B215" s="57"/>
      <c r="C215" s="57"/>
      <c r="D215" s="25"/>
      <c r="E215" s="25"/>
      <c r="F215" s="25"/>
      <c r="G215" s="25"/>
      <c r="H215" s="25"/>
      <c r="I215" s="25"/>
      <c r="J215" s="25"/>
      <c r="K215" s="25"/>
      <c r="L215" s="25"/>
      <c r="M215" s="25"/>
    </row>
    <row r="216" spans="1:13" ht="46.8" x14ac:dyDescent="0.3">
      <c r="A216" s="28" t="s">
        <v>320</v>
      </c>
      <c r="B216" s="63"/>
      <c r="C216" s="63"/>
      <c r="D216" s="28"/>
      <c r="E216" s="28"/>
      <c r="F216" s="28"/>
      <c r="G216" s="28"/>
      <c r="H216" s="28"/>
      <c r="I216" s="28"/>
      <c r="J216" s="28"/>
      <c r="K216" s="28"/>
      <c r="L216" s="28"/>
      <c r="M216" s="28"/>
    </row>
    <row r="217" spans="1:13" ht="46.8" x14ac:dyDescent="0.3">
      <c r="A217" s="27" t="s">
        <v>321</v>
      </c>
      <c r="B217" s="58" t="s">
        <v>322</v>
      </c>
      <c r="C217" s="58">
        <v>2004</v>
      </c>
      <c r="D217" s="27"/>
      <c r="E217" s="27"/>
      <c r="F217" s="27"/>
      <c r="G217" s="27"/>
      <c r="H217" s="27"/>
      <c r="I217" s="27"/>
      <c r="J217" s="27"/>
      <c r="K217" s="27"/>
      <c r="L217" s="27"/>
      <c r="M217" s="27"/>
    </row>
    <row r="218" spans="1:13" ht="16.8" x14ac:dyDescent="0.3">
      <c r="A218" s="29" t="s">
        <v>486</v>
      </c>
      <c r="B218" s="57"/>
      <c r="C218" s="57"/>
      <c r="D218" s="25"/>
      <c r="E218" s="25"/>
      <c r="F218" s="25"/>
      <c r="G218" s="25"/>
      <c r="H218" s="25"/>
      <c r="I218" s="25"/>
      <c r="J218" s="25"/>
      <c r="K218" s="25"/>
      <c r="L218" s="25"/>
      <c r="M218" s="25"/>
    </row>
    <row r="219" spans="1:13" ht="31.2" x14ac:dyDescent="0.3">
      <c r="A219" s="27" t="s">
        <v>323</v>
      </c>
      <c r="B219" s="58" t="s">
        <v>324</v>
      </c>
      <c r="C219" s="58">
        <v>2004</v>
      </c>
      <c r="D219" s="27"/>
      <c r="E219" s="27"/>
      <c r="F219" s="27"/>
      <c r="G219" s="27"/>
      <c r="H219" s="27"/>
      <c r="I219" s="27"/>
      <c r="J219" s="27"/>
      <c r="K219" s="27"/>
      <c r="L219" s="27"/>
      <c r="M219" s="27"/>
    </row>
    <row r="220" spans="1:13" ht="62.4" x14ac:dyDescent="0.3">
      <c r="A220" s="27" t="s">
        <v>325</v>
      </c>
      <c r="B220" s="58" t="s">
        <v>326</v>
      </c>
      <c r="C220" s="58">
        <v>2004</v>
      </c>
      <c r="D220" s="27"/>
      <c r="E220" s="27"/>
      <c r="F220" s="27"/>
      <c r="G220" s="27"/>
      <c r="H220" s="27"/>
      <c r="I220" s="27"/>
      <c r="J220" s="27"/>
      <c r="K220" s="27"/>
      <c r="L220" s="27"/>
      <c r="M220" s="27"/>
    </row>
    <row r="221" spans="1:13" ht="31.2" x14ac:dyDescent="0.3">
      <c r="A221" s="28" t="s">
        <v>327</v>
      </c>
      <c r="B221" s="63"/>
      <c r="C221" s="63"/>
      <c r="D221" s="28"/>
      <c r="E221" s="28"/>
      <c r="F221" s="28"/>
      <c r="G221" s="28"/>
      <c r="H221" s="28"/>
      <c r="I221" s="28"/>
      <c r="J221" s="28"/>
      <c r="K221" s="28"/>
      <c r="L221" s="28"/>
      <c r="M221" s="28"/>
    </row>
    <row r="222" spans="1:13" ht="16.8" x14ac:dyDescent="0.3">
      <c r="A222" s="29" t="s">
        <v>487</v>
      </c>
      <c r="B222" s="57"/>
      <c r="C222" s="57"/>
      <c r="D222" s="25"/>
      <c r="E222" s="25"/>
      <c r="F222" s="25"/>
      <c r="G222" s="25"/>
      <c r="H222" s="25"/>
      <c r="I222" s="25"/>
      <c r="J222" s="25"/>
      <c r="K222" s="25"/>
      <c r="L222" s="25"/>
      <c r="M222" s="25"/>
    </row>
    <row r="223" spans="1:13" ht="31.2" x14ac:dyDescent="0.3">
      <c r="A223" s="27" t="s">
        <v>328</v>
      </c>
      <c r="B223" s="58" t="s">
        <v>329</v>
      </c>
      <c r="C223" s="58">
        <v>2026</v>
      </c>
      <c r="D223" s="27"/>
      <c r="E223" s="27"/>
      <c r="F223" s="27"/>
      <c r="G223" s="27"/>
      <c r="H223" s="27"/>
      <c r="I223" s="27"/>
      <c r="J223" s="27"/>
      <c r="K223" s="27"/>
      <c r="L223" s="27"/>
      <c r="M223" s="27"/>
    </row>
    <row r="224" spans="1:13" ht="16.8" x14ac:dyDescent="0.3">
      <c r="A224" s="29" t="s">
        <v>488</v>
      </c>
      <c r="B224" s="57"/>
      <c r="C224" s="57"/>
      <c r="D224" s="25"/>
      <c r="E224" s="25"/>
      <c r="F224" s="25"/>
      <c r="G224" s="25"/>
      <c r="H224" s="25"/>
      <c r="I224" s="25"/>
      <c r="J224" s="25"/>
      <c r="K224" s="25"/>
      <c r="L224" s="25"/>
      <c r="M224" s="25"/>
    </row>
    <row r="225" spans="1:13" ht="31.2" x14ac:dyDescent="0.3">
      <c r="A225" s="27" t="s">
        <v>330</v>
      </c>
      <c r="B225" s="58" t="s">
        <v>331</v>
      </c>
      <c r="C225" s="58">
        <v>2004</v>
      </c>
      <c r="D225" s="27"/>
      <c r="E225" s="27"/>
      <c r="F225" s="27"/>
      <c r="G225" s="27"/>
      <c r="H225" s="27"/>
      <c r="I225" s="27"/>
      <c r="J225" s="27"/>
      <c r="K225" s="27"/>
      <c r="L225" s="27"/>
      <c r="M225" s="27"/>
    </row>
    <row r="226" spans="1:13" ht="31.2" x14ac:dyDescent="0.3">
      <c r="A226" s="27" t="s">
        <v>332</v>
      </c>
      <c r="B226" s="58" t="s">
        <v>333</v>
      </c>
      <c r="C226" s="58">
        <v>2004</v>
      </c>
      <c r="D226" s="27"/>
      <c r="E226" s="27"/>
      <c r="F226" s="27"/>
      <c r="G226" s="27"/>
      <c r="H226" s="27"/>
      <c r="I226" s="27"/>
      <c r="J226" s="27"/>
      <c r="K226" s="27"/>
      <c r="L226" s="27"/>
      <c r="M226" s="27"/>
    </row>
    <row r="227" spans="1:13" ht="46.8" x14ac:dyDescent="0.3">
      <c r="A227" s="27" t="s">
        <v>334</v>
      </c>
      <c r="B227" s="58" t="s">
        <v>335</v>
      </c>
      <c r="C227" s="58">
        <v>2004</v>
      </c>
      <c r="D227" s="27"/>
      <c r="E227" s="27"/>
      <c r="F227" s="27"/>
      <c r="G227" s="27"/>
      <c r="H227" s="27"/>
      <c r="I227" s="27"/>
      <c r="J227" s="27"/>
      <c r="K227" s="27"/>
      <c r="L227" s="27"/>
      <c r="M227" s="27"/>
    </row>
    <row r="228" spans="1:13" ht="46.8" x14ac:dyDescent="0.3">
      <c r="A228" s="27" t="s">
        <v>336</v>
      </c>
      <c r="B228" s="58" t="s">
        <v>337</v>
      </c>
      <c r="C228" s="58">
        <v>2004</v>
      </c>
      <c r="D228" s="27"/>
      <c r="E228" s="27"/>
      <c r="F228" s="27"/>
      <c r="G228" s="27"/>
      <c r="H228" s="27"/>
      <c r="I228" s="27"/>
      <c r="J228" s="27"/>
      <c r="K228" s="27"/>
      <c r="L228" s="27"/>
      <c r="M228" s="27"/>
    </row>
    <row r="229" spans="1:13" ht="62.4" x14ac:dyDescent="0.3">
      <c r="A229" s="27" t="s">
        <v>338</v>
      </c>
      <c r="B229" s="58" t="s">
        <v>339</v>
      </c>
      <c r="C229" s="58" t="s">
        <v>56</v>
      </c>
      <c r="D229" s="27"/>
      <c r="E229" s="27"/>
      <c r="F229" s="27"/>
      <c r="G229" s="27"/>
      <c r="H229" s="27"/>
      <c r="I229" s="27"/>
      <c r="J229" s="27"/>
      <c r="K229" s="27"/>
      <c r="L229" s="27"/>
      <c r="M229" s="27"/>
    </row>
    <row r="230" spans="1:13" ht="223.95" customHeight="1" x14ac:dyDescent="0.3">
      <c r="A230" s="27" t="s">
        <v>340</v>
      </c>
      <c r="B230" s="58" t="s">
        <v>341</v>
      </c>
      <c r="C230" s="58" t="s">
        <v>56</v>
      </c>
      <c r="D230" s="27"/>
      <c r="E230" s="27"/>
      <c r="F230" s="27"/>
      <c r="G230" s="27"/>
      <c r="H230" s="27"/>
      <c r="I230" s="27"/>
      <c r="J230" s="27"/>
      <c r="K230" s="27"/>
      <c r="L230" s="27"/>
      <c r="M230" s="27"/>
    </row>
    <row r="231" spans="1:13" ht="31.2" x14ac:dyDescent="0.3">
      <c r="A231" s="27" t="s">
        <v>342</v>
      </c>
      <c r="B231" s="58" t="s">
        <v>343</v>
      </c>
      <c r="C231" s="58">
        <v>2013</v>
      </c>
      <c r="D231" s="27"/>
      <c r="E231" s="27"/>
      <c r="F231" s="27"/>
      <c r="G231" s="27"/>
      <c r="H231" s="27"/>
      <c r="I231" s="27"/>
      <c r="J231" s="27"/>
      <c r="K231" s="27"/>
      <c r="L231" s="27"/>
      <c r="M231" s="27"/>
    </row>
    <row r="232" spans="1:13" ht="31.2" x14ac:dyDescent="0.3">
      <c r="A232" s="27" t="s">
        <v>344</v>
      </c>
      <c r="B232" s="58" t="s">
        <v>345</v>
      </c>
      <c r="C232" s="58">
        <v>2013</v>
      </c>
      <c r="D232" s="27"/>
      <c r="E232" s="27"/>
      <c r="F232" s="27"/>
      <c r="G232" s="27"/>
      <c r="H232" s="27"/>
      <c r="I232" s="27"/>
      <c r="J232" s="27"/>
      <c r="K232" s="27"/>
      <c r="L232" s="27"/>
      <c r="M232" s="27"/>
    </row>
    <row r="233" spans="1:13" ht="31.2" x14ac:dyDescent="0.3">
      <c r="A233" s="27" t="s">
        <v>346</v>
      </c>
      <c r="B233" s="58" t="s">
        <v>347</v>
      </c>
      <c r="C233" s="58">
        <v>2013</v>
      </c>
      <c r="D233" s="27"/>
      <c r="E233" s="27"/>
      <c r="F233" s="27"/>
      <c r="G233" s="27"/>
      <c r="H233" s="27"/>
      <c r="I233" s="27"/>
      <c r="J233" s="27"/>
      <c r="K233" s="27"/>
      <c r="L233" s="27"/>
      <c r="M233" s="27"/>
    </row>
    <row r="234" spans="1:13" ht="31.2" x14ac:dyDescent="0.3">
      <c r="A234" s="27" t="s">
        <v>348</v>
      </c>
      <c r="B234" s="58" t="s">
        <v>349</v>
      </c>
      <c r="C234" s="58">
        <v>2013</v>
      </c>
      <c r="D234" s="27"/>
      <c r="E234" s="27"/>
      <c r="F234" s="27"/>
      <c r="G234" s="27"/>
      <c r="H234" s="27"/>
      <c r="I234" s="27"/>
      <c r="J234" s="27"/>
      <c r="K234" s="27"/>
      <c r="L234" s="27"/>
      <c r="M234" s="27"/>
    </row>
    <row r="235" spans="1:13" ht="31.2" x14ac:dyDescent="0.3">
      <c r="A235" s="27" t="s">
        <v>350</v>
      </c>
      <c r="B235" s="58" t="s">
        <v>351</v>
      </c>
      <c r="C235" s="58">
        <v>2013</v>
      </c>
      <c r="D235" s="27"/>
      <c r="E235" s="27"/>
      <c r="F235" s="27"/>
      <c r="G235" s="27"/>
      <c r="H235" s="27"/>
      <c r="I235" s="27"/>
      <c r="J235" s="27"/>
      <c r="K235" s="27"/>
      <c r="L235" s="27"/>
      <c r="M235" s="27"/>
    </row>
    <row r="236" spans="1:13" ht="78" x14ac:dyDescent="0.3">
      <c r="A236" s="27" t="s">
        <v>474</v>
      </c>
      <c r="B236" s="58" t="s">
        <v>352</v>
      </c>
      <c r="C236" s="58">
        <v>2013</v>
      </c>
      <c r="D236" s="27"/>
      <c r="E236" s="27"/>
      <c r="F236" s="27"/>
      <c r="G236" s="27"/>
      <c r="H236" s="27"/>
      <c r="I236" s="27"/>
      <c r="J236" s="27"/>
      <c r="K236" s="27"/>
      <c r="L236" s="27"/>
      <c r="M236" s="27"/>
    </row>
    <row r="237" spans="1:13" ht="16.8" x14ac:dyDescent="0.3">
      <c r="A237" s="56" t="s">
        <v>353</v>
      </c>
      <c r="B237" s="61"/>
      <c r="C237" s="61"/>
      <c r="D237" s="56"/>
      <c r="E237" s="56"/>
      <c r="F237" s="56"/>
      <c r="G237" s="56"/>
      <c r="H237" s="56"/>
      <c r="I237" s="56"/>
      <c r="J237" s="56"/>
      <c r="K237" s="56"/>
      <c r="L237" s="56"/>
      <c r="M237" s="56"/>
    </row>
    <row r="238" spans="1:13" ht="16.8" x14ac:dyDescent="0.3">
      <c r="A238" s="29" t="s">
        <v>485</v>
      </c>
      <c r="B238" s="57"/>
      <c r="C238" s="57"/>
      <c r="D238" s="25"/>
      <c r="E238" s="25"/>
      <c r="F238" s="25"/>
      <c r="G238" s="25"/>
      <c r="H238" s="25"/>
      <c r="I238" s="25"/>
      <c r="J238" s="25"/>
      <c r="K238" s="25"/>
      <c r="L238" s="25"/>
      <c r="M238" s="25"/>
    </row>
    <row r="239" spans="1:13" ht="31.2" x14ac:dyDescent="0.3">
      <c r="A239" s="27" t="s">
        <v>354</v>
      </c>
      <c r="B239" s="58" t="s">
        <v>355</v>
      </c>
      <c r="C239" s="58">
        <v>2026</v>
      </c>
      <c r="D239" s="27"/>
      <c r="E239" s="27"/>
      <c r="F239" s="27"/>
      <c r="G239" s="27"/>
      <c r="H239" s="27"/>
      <c r="I239" s="27"/>
      <c r="J239" s="27"/>
      <c r="K239" s="27"/>
      <c r="L239" s="27"/>
      <c r="M239" s="27"/>
    </row>
    <row r="240" spans="1:13" ht="78" x14ac:dyDescent="0.3">
      <c r="A240" s="27" t="s">
        <v>356</v>
      </c>
      <c r="B240" s="58" t="s">
        <v>357</v>
      </c>
      <c r="C240" s="58">
        <v>2026</v>
      </c>
      <c r="D240" s="27"/>
      <c r="E240" s="27"/>
      <c r="F240" s="27"/>
      <c r="G240" s="27"/>
      <c r="H240" s="27"/>
      <c r="I240" s="27"/>
      <c r="J240" s="27"/>
      <c r="K240" s="27"/>
      <c r="L240" s="27"/>
      <c r="M240" s="27"/>
    </row>
    <row r="241" spans="1:13" ht="31.2" x14ac:dyDescent="0.3">
      <c r="A241" s="27" t="s">
        <v>358</v>
      </c>
      <c r="B241" s="58" t="s">
        <v>359</v>
      </c>
      <c r="C241" s="58">
        <v>2026</v>
      </c>
      <c r="D241" s="27"/>
      <c r="E241" s="27"/>
      <c r="F241" s="27"/>
      <c r="G241" s="27"/>
      <c r="H241" s="27"/>
      <c r="I241" s="27"/>
      <c r="J241" s="27"/>
      <c r="K241" s="27"/>
      <c r="L241" s="27"/>
      <c r="M241" s="27"/>
    </row>
    <row r="242" spans="1:13" ht="31.2" x14ac:dyDescent="0.3">
      <c r="A242" s="27" t="s">
        <v>360</v>
      </c>
      <c r="B242" s="58" t="s">
        <v>361</v>
      </c>
      <c r="C242" s="58">
        <v>2026</v>
      </c>
      <c r="D242" s="27"/>
      <c r="E242" s="27"/>
      <c r="F242" s="27"/>
      <c r="G242" s="27"/>
      <c r="H242" s="27"/>
      <c r="I242" s="27"/>
      <c r="J242" s="27"/>
      <c r="K242" s="27"/>
      <c r="L242" s="27"/>
      <c r="M242" s="27"/>
    </row>
    <row r="243" spans="1:13" ht="31.2" x14ac:dyDescent="0.3">
      <c r="A243" s="27" t="s">
        <v>475</v>
      </c>
      <c r="B243" s="58" t="s">
        <v>362</v>
      </c>
      <c r="C243" s="58">
        <v>2026</v>
      </c>
      <c r="D243" s="27"/>
      <c r="E243" s="27"/>
      <c r="F243" s="27"/>
      <c r="G243" s="27"/>
      <c r="H243" s="27"/>
      <c r="I243" s="27"/>
      <c r="J243" s="27"/>
      <c r="K243" s="27"/>
      <c r="L243" s="27"/>
      <c r="M243" s="27"/>
    </row>
    <row r="244" spans="1:13" ht="16.8" x14ac:dyDescent="0.3">
      <c r="A244" s="56" t="s">
        <v>363</v>
      </c>
      <c r="B244" s="61"/>
      <c r="C244" s="61"/>
      <c r="D244" s="56"/>
      <c r="E244" s="56"/>
      <c r="F244" s="56"/>
      <c r="G244" s="56"/>
      <c r="H244" s="56"/>
      <c r="I244" s="56"/>
      <c r="J244" s="56"/>
      <c r="K244" s="56"/>
      <c r="L244" s="56"/>
      <c r="M244" s="56"/>
    </row>
    <row r="245" spans="1:13" ht="16.8" x14ac:dyDescent="0.3">
      <c r="A245" s="29" t="s">
        <v>484</v>
      </c>
      <c r="B245" s="57"/>
      <c r="C245" s="57"/>
      <c r="D245" s="25"/>
      <c r="E245" s="25"/>
      <c r="F245" s="25"/>
      <c r="G245" s="25"/>
      <c r="H245" s="25"/>
      <c r="I245" s="25"/>
      <c r="J245" s="25"/>
      <c r="K245" s="25"/>
      <c r="L245" s="25"/>
      <c r="M245" s="25"/>
    </row>
    <row r="246" spans="1:13" ht="98.55" customHeight="1" x14ac:dyDescent="0.3">
      <c r="A246" s="27" t="s">
        <v>364</v>
      </c>
      <c r="B246" s="58" t="s">
        <v>365</v>
      </c>
      <c r="C246" s="58" t="s">
        <v>41</v>
      </c>
      <c r="D246" s="27"/>
      <c r="E246" s="27"/>
      <c r="F246" s="27"/>
      <c r="G246" s="27"/>
      <c r="H246" s="27"/>
      <c r="I246" s="27"/>
      <c r="J246" s="27"/>
      <c r="K246" s="27"/>
      <c r="L246" s="27"/>
      <c r="M246" s="27"/>
    </row>
    <row r="247" spans="1:13" ht="98.55" customHeight="1" x14ac:dyDescent="0.3">
      <c r="A247" s="27" t="s">
        <v>366</v>
      </c>
      <c r="B247" s="58" t="s">
        <v>367</v>
      </c>
      <c r="C247" s="58" t="s">
        <v>41</v>
      </c>
      <c r="D247" s="27"/>
      <c r="E247" s="27"/>
      <c r="F247" s="27"/>
      <c r="G247" s="27"/>
      <c r="H247" s="27"/>
      <c r="I247" s="27"/>
      <c r="J247" s="27"/>
      <c r="K247" s="27"/>
      <c r="L247" s="27"/>
      <c r="M247" s="27"/>
    </row>
    <row r="248" spans="1:13" ht="52.05" customHeight="1" x14ac:dyDescent="0.3">
      <c r="A248" s="27" t="s">
        <v>368</v>
      </c>
      <c r="B248" s="58" t="s">
        <v>369</v>
      </c>
      <c r="C248" s="58" t="s">
        <v>34</v>
      </c>
      <c r="D248" s="27"/>
      <c r="E248" s="27"/>
      <c r="F248" s="27"/>
      <c r="G248" s="27"/>
      <c r="H248" s="27"/>
      <c r="I248" s="27"/>
      <c r="J248" s="27"/>
      <c r="K248" s="27"/>
      <c r="L248" s="27"/>
      <c r="M248" s="27"/>
    </row>
    <row r="249" spans="1:13" ht="34.950000000000003" customHeight="1" x14ac:dyDescent="0.3">
      <c r="A249" s="27" t="s">
        <v>476</v>
      </c>
      <c r="B249" s="58" t="s">
        <v>370</v>
      </c>
      <c r="C249" s="58">
        <v>2004</v>
      </c>
      <c r="D249" s="27"/>
      <c r="E249" s="27"/>
      <c r="F249" s="27"/>
      <c r="G249" s="27"/>
      <c r="H249" s="27"/>
      <c r="I249" s="27"/>
      <c r="J249" s="27"/>
      <c r="K249" s="27"/>
      <c r="L249" s="27"/>
      <c r="M249" s="27"/>
    </row>
    <row r="250" spans="1:13" ht="16.8" x14ac:dyDescent="0.3">
      <c r="A250" s="56" t="s">
        <v>371</v>
      </c>
      <c r="B250" s="61"/>
      <c r="C250" s="61"/>
      <c r="D250" s="56"/>
      <c r="E250" s="56"/>
      <c r="F250" s="56"/>
      <c r="G250" s="56"/>
      <c r="H250" s="56"/>
      <c r="I250" s="56"/>
      <c r="J250" s="56"/>
      <c r="K250" s="56"/>
      <c r="L250" s="56"/>
      <c r="M250" s="56"/>
    </row>
    <row r="251" spans="1:13" ht="16.8" x14ac:dyDescent="0.3">
      <c r="A251" s="29" t="s">
        <v>483</v>
      </c>
      <c r="B251" s="57"/>
      <c r="C251" s="57"/>
      <c r="D251" s="25"/>
      <c r="E251" s="25"/>
      <c r="F251" s="25"/>
      <c r="G251" s="25"/>
      <c r="H251" s="25"/>
      <c r="I251" s="25"/>
      <c r="J251" s="25"/>
      <c r="K251" s="25"/>
      <c r="L251" s="25"/>
      <c r="M251" s="25"/>
    </row>
    <row r="252" spans="1:13" ht="128.55000000000001" customHeight="1" x14ac:dyDescent="0.3">
      <c r="A252" s="27" t="s">
        <v>372</v>
      </c>
      <c r="B252" s="58" t="s">
        <v>373</v>
      </c>
      <c r="C252" s="58" t="s">
        <v>34</v>
      </c>
      <c r="D252" s="27"/>
      <c r="E252" s="27"/>
      <c r="F252" s="27"/>
      <c r="G252" s="27"/>
      <c r="H252" s="27"/>
      <c r="I252" s="27"/>
      <c r="J252" s="27"/>
      <c r="K252" s="27"/>
      <c r="L252" s="27"/>
      <c r="M252" s="27"/>
    </row>
    <row r="253" spans="1:13" ht="31.2" x14ac:dyDescent="0.3">
      <c r="A253" s="27" t="s">
        <v>477</v>
      </c>
      <c r="B253" s="58" t="s">
        <v>374</v>
      </c>
      <c r="C253" s="58">
        <v>2004</v>
      </c>
      <c r="D253" s="27"/>
      <c r="E253" s="27"/>
      <c r="F253" s="27"/>
      <c r="G253" s="27"/>
      <c r="H253" s="27"/>
      <c r="I253" s="27"/>
      <c r="J253" s="27"/>
      <c r="K253" s="27"/>
      <c r="L253" s="27"/>
      <c r="M253" s="27"/>
    </row>
    <row r="254" spans="1:13" ht="16.8" x14ac:dyDescent="0.3">
      <c r="A254" s="56" t="s">
        <v>375</v>
      </c>
      <c r="B254" s="61"/>
      <c r="C254" s="61"/>
      <c r="D254" s="56"/>
      <c r="E254" s="56"/>
      <c r="F254" s="56"/>
      <c r="G254" s="56"/>
      <c r="H254" s="56"/>
      <c r="I254" s="56"/>
      <c r="J254" s="56"/>
      <c r="K254" s="56"/>
      <c r="L254" s="56"/>
      <c r="M254" s="56"/>
    </row>
    <row r="255" spans="1:13" ht="16.8" x14ac:dyDescent="0.3">
      <c r="A255" s="29" t="s">
        <v>482</v>
      </c>
      <c r="B255" s="57"/>
      <c r="C255" s="57"/>
      <c r="D255" s="25"/>
      <c r="E255" s="25"/>
      <c r="F255" s="25"/>
      <c r="G255" s="25"/>
      <c r="H255" s="25"/>
      <c r="I255" s="25"/>
      <c r="J255" s="25"/>
      <c r="K255" s="25"/>
      <c r="L255" s="25"/>
      <c r="M255" s="25"/>
    </row>
    <row r="256" spans="1:13" ht="78" x14ac:dyDescent="0.3">
      <c r="A256" s="27" t="s">
        <v>376</v>
      </c>
      <c r="B256" s="58" t="s">
        <v>377</v>
      </c>
      <c r="C256" s="58">
        <v>2026</v>
      </c>
      <c r="D256" s="27"/>
      <c r="E256" s="27"/>
      <c r="F256" s="27"/>
      <c r="G256" s="27"/>
      <c r="H256" s="27"/>
      <c r="I256" s="27"/>
      <c r="J256" s="27"/>
      <c r="K256" s="27"/>
      <c r="L256" s="27"/>
      <c r="M256" s="27"/>
    </row>
    <row r="257" spans="1:13" ht="115.05" customHeight="1" x14ac:dyDescent="0.3">
      <c r="A257" s="27" t="s">
        <v>378</v>
      </c>
      <c r="B257" s="58" t="s">
        <v>379</v>
      </c>
      <c r="C257" s="58" t="s">
        <v>56</v>
      </c>
      <c r="D257" s="27"/>
      <c r="E257" s="27"/>
      <c r="F257" s="27"/>
      <c r="G257" s="27"/>
      <c r="H257" s="27"/>
      <c r="I257" s="27"/>
      <c r="J257" s="27"/>
      <c r="K257" s="27"/>
      <c r="L257" s="27"/>
      <c r="M257" s="27"/>
    </row>
    <row r="258" spans="1:13" ht="46.8" x14ac:dyDescent="0.3">
      <c r="A258" s="27" t="s">
        <v>380</v>
      </c>
      <c r="B258" s="58" t="s">
        <v>381</v>
      </c>
      <c r="C258" s="58" t="s">
        <v>56</v>
      </c>
      <c r="D258" s="27"/>
      <c r="E258" s="27"/>
      <c r="F258" s="27"/>
      <c r="G258" s="27"/>
      <c r="H258" s="27"/>
      <c r="I258" s="27"/>
      <c r="J258" s="27"/>
      <c r="K258" s="27"/>
      <c r="L258" s="27"/>
      <c r="M258" s="27"/>
    </row>
    <row r="259" spans="1:13" ht="46.8" x14ac:dyDescent="0.3">
      <c r="A259" s="27" t="s">
        <v>382</v>
      </c>
      <c r="B259" s="58" t="s">
        <v>383</v>
      </c>
      <c r="C259" s="58" t="s">
        <v>56</v>
      </c>
      <c r="D259" s="27"/>
      <c r="E259" s="27"/>
      <c r="F259" s="27"/>
      <c r="G259" s="27"/>
      <c r="H259" s="27"/>
      <c r="I259" s="27"/>
      <c r="J259" s="27"/>
      <c r="K259" s="27"/>
      <c r="L259" s="27"/>
      <c r="M259" s="27"/>
    </row>
    <row r="260" spans="1:13" ht="62.4" x14ac:dyDescent="0.3">
      <c r="A260" s="27" t="s">
        <v>384</v>
      </c>
      <c r="B260" s="58" t="s">
        <v>385</v>
      </c>
      <c r="C260" s="58">
        <v>2026</v>
      </c>
      <c r="D260" s="27"/>
      <c r="E260" s="27"/>
      <c r="F260" s="27"/>
      <c r="G260" s="27"/>
      <c r="H260" s="27"/>
      <c r="I260" s="27"/>
      <c r="J260" s="27"/>
      <c r="K260" s="27"/>
      <c r="L260" s="27"/>
      <c r="M260" s="27"/>
    </row>
    <row r="261" spans="1:13" ht="132.44999999999999" customHeight="1" x14ac:dyDescent="0.3">
      <c r="A261" s="27" t="s">
        <v>386</v>
      </c>
      <c r="B261" s="58" t="s">
        <v>387</v>
      </c>
      <c r="C261" s="58">
        <v>2026</v>
      </c>
      <c r="D261" s="27"/>
      <c r="E261" s="27"/>
      <c r="F261" s="27"/>
      <c r="G261" s="27"/>
      <c r="H261" s="27"/>
      <c r="I261" s="27"/>
      <c r="J261" s="27"/>
      <c r="K261" s="27"/>
      <c r="L261" s="27"/>
      <c r="M261" s="27"/>
    </row>
    <row r="262" spans="1:13" ht="78" x14ac:dyDescent="0.3">
      <c r="A262" s="27" t="s">
        <v>388</v>
      </c>
      <c r="B262" s="58" t="s">
        <v>389</v>
      </c>
      <c r="C262" s="58">
        <v>2026</v>
      </c>
      <c r="D262" s="27"/>
      <c r="E262" s="27"/>
      <c r="F262" s="27"/>
      <c r="G262" s="27"/>
      <c r="H262" s="27"/>
      <c r="I262" s="27"/>
      <c r="J262" s="27"/>
      <c r="K262" s="27"/>
      <c r="L262" s="27"/>
      <c r="M262" s="27"/>
    </row>
    <row r="263" spans="1:13" ht="81.45" customHeight="1" x14ac:dyDescent="0.3">
      <c r="A263" s="27" t="s">
        <v>478</v>
      </c>
      <c r="B263" s="58" t="s">
        <v>390</v>
      </c>
      <c r="C263" s="58">
        <v>2026</v>
      </c>
      <c r="D263" s="27"/>
      <c r="E263" s="27"/>
      <c r="F263" s="27"/>
      <c r="G263" s="27"/>
      <c r="H263" s="27"/>
      <c r="I263" s="27"/>
      <c r="J263" s="27"/>
      <c r="K263" s="27"/>
      <c r="L263" s="27"/>
      <c r="M263" s="27"/>
    </row>
    <row r="264" spans="1:13" ht="16.8" x14ac:dyDescent="0.3">
      <c r="A264" s="56" t="s">
        <v>391</v>
      </c>
      <c r="B264" s="61"/>
      <c r="C264" s="61"/>
      <c r="D264" s="56"/>
      <c r="E264" s="56"/>
      <c r="F264" s="56"/>
      <c r="G264" s="56"/>
      <c r="H264" s="56"/>
      <c r="I264" s="56"/>
      <c r="J264" s="56"/>
      <c r="K264" s="56"/>
      <c r="L264" s="56"/>
      <c r="M264" s="56"/>
    </row>
    <row r="265" spans="1:13" ht="16.8" x14ac:dyDescent="0.3">
      <c r="A265" s="29" t="s">
        <v>481</v>
      </c>
      <c r="B265" s="57"/>
      <c r="C265" s="57"/>
      <c r="D265" s="25"/>
      <c r="E265" s="25"/>
      <c r="F265" s="25"/>
      <c r="G265" s="25"/>
      <c r="H265" s="25"/>
      <c r="I265" s="25"/>
      <c r="J265" s="25"/>
      <c r="K265" s="25"/>
      <c r="L265" s="25"/>
      <c r="M265" s="25"/>
    </row>
    <row r="266" spans="1:13" ht="46.8" x14ac:dyDescent="0.3">
      <c r="A266" s="27" t="s">
        <v>392</v>
      </c>
      <c r="B266" s="58" t="s">
        <v>393</v>
      </c>
      <c r="C266" s="58">
        <v>2013</v>
      </c>
      <c r="D266" s="27"/>
      <c r="E266" s="27"/>
      <c r="F266" s="27"/>
      <c r="G266" s="27"/>
      <c r="H266" s="27"/>
      <c r="I266" s="27"/>
      <c r="J266" s="27"/>
      <c r="K266" s="27"/>
      <c r="L266" s="27"/>
      <c r="M266" s="27"/>
    </row>
    <row r="267" spans="1:13" ht="127.05" customHeight="1" x14ac:dyDescent="0.3">
      <c r="A267" s="27" t="s">
        <v>479</v>
      </c>
      <c r="B267" s="58" t="s">
        <v>394</v>
      </c>
      <c r="C267" s="58">
        <v>2013</v>
      </c>
      <c r="D267" s="27"/>
      <c r="E267" s="27"/>
      <c r="F267" s="27"/>
      <c r="G267" s="27"/>
      <c r="H267" s="27"/>
      <c r="I267" s="27"/>
      <c r="J267" s="27"/>
      <c r="K267" s="27"/>
      <c r="L267" s="27"/>
      <c r="M267" s="27"/>
    </row>
    <row r="268" spans="1:13" ht="31.2" x14ac:dyDescent="0.3">
      <c r="A268" s="27" t="s">
        <v>395</v>
      </c>
      <c r="B268" s="58" t="s">
        <v>396</v>
      </c>
      <c r="C268" s="58">
        <v>2013</v>
      </c>
      <c r="D268" s="27"/>
      <c r="E268" s="27"/>
      <c r="F268" s="27"/>
      <c r="G268" s="27"/>
      <c r="H268" s="27"/>
      <c r="I268" s="27"/>
      <c r="J268" s="27"/>
      <c r="K268" s="27"/>
      <c r="L268" s="27"/>
      <c r="M268" s="27"/>
    </row>
    <row r="269" spans="1:13" ht="16.8" x14ac:dyDescent="0.3">
      <c r="A269" s="29" t="s">
        <v>480</v>
      </c>
      <c r="B269" s="57"/>
      <c r="C269" s="57"/>
      <c r="D269" s="25"/>
      <c r="E269" s="25"/>
      <c r="F269" s="25"/>
      <c r="G269" s="25"/>
      <c r="H269" s="25"/>
      <c r="I269" s="25"/>
      <c r="J269" s="25"/>
      <c r="K269" s="25"/>
      <c r="L269" s="25"/>
      <c r="M269" s="25"/>
    </row>
    <row r="270" spans="1:13" ht="62.4" x14ac:dyDescent="0.3">
      <c r="A270" s="27" t="s">
        <v>397</v>
      </c>
      <c r="B270" s="58" t="s">
        <v>398</v>
      </c>
      <c r="C270" s="58">
        <v>2013</v>
      </c>
      <c r="D270" s="27"/>
      <c r="E270" s="27"/>
      <c r="F270" s="27"/>
      <c r="G270" s="27"/>
      <c r="H270" s="27"/>
      <c r="I270" s="27"/>
      <c r="J270" s="27"/>
      <c r="K270" s="27"/>
      <c r="L270" s="27"/>
      <c r="M270" s="27"/>
    </row>
    <row r="271" spans="1:13" ht="46.8" x14ac:dyDescent="0.3">
      <c r="A271" s="27" t="s">
        <v>399</v>
      </c>
      <c r="B271" s="58" t="s">
        <v>400</v>
      </c>
      <c r="C271" s="58">
        <v>2013</v>
      </c>
      <c r="D271" s="27"/>
      <c r="E271" s="27"/>
      <c r="F271" s="27"/>
      <c r="G271" s="27"/>
      <c r="H271" s="27"/>
      <c r="I271" s="27"/>
      <c r="J271" s="27"/>
      <c r="K271" s="27"/>
      <c r="L271" s="27"/>
      <c r="M271" s="27"/>
    </row>
    <row r="272" spans="1:13" ht="46.8" x14ac:dyDescent="0.3">
      <c r="A272" s="27" t="s">
        <v>401</v>
      </c>
      <c r="B272" s="58" t="s">
        <v>402</v>
      </c>
      <c r="C272" s="58">
        <v>2013</v>
      </c>
      <c r="D272" s="27"/>
      <c r="E272" s="27"/>
      <c r="F272" s="27"/>
      <c r="G272" s="27"/>
      <c r="H272" s="27"/>
      <c r="I272" s="27"/>
      <c r="J272" s="27"/>
      <c r="K272" s="27"/>
      <c r="L272" s="27"/>
      <c r="M272" s="27"/>
    </row>
    <row r="273" spans="1:13" ht="31.2" x14ac:dyDescent="0.3">
      <c r="A273" s="27" t="s">
        <v>403</v>
      </c>
      <c r="B273" s="58" t="s">
        <v>404</v>
      </c>
      <c r="C273" s="58">
        <v>2013</v>
      </c>
      <c r="D273" s="27"/>
      <c r="E273" s="27"/>
      <c r="F273" s="27"/>
      <c r="G273" s="27"/>
      <c r="H273" s="27"/>
      <c r="I273" s="27"/>
      <c r="J273" s="27"/>
      <c r="K273" s="27"/>
      <c r="L273" s="27"/>
      <c r="M273" s="27"/>
    </row>
  </sheetData>
  <autoFilter ref="A2:M273" xr:uid="{CDAB6358-A15C-45A3-97A4-BA9D51CB315E}"/>
  <conditionalFormatting sqref="E4:L15 E17:L24 E26:L273">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D4:D273 F4:F273</xm:sqref>
        </x14:dataValidation>
        <x14:dataValidation type="list" allowBlank="1" showInputMessage="1" showErrorMessage="1" xr:uid="{00000000-0002-0000-0100-000002000000}">
          <x14:formula1>
            <xm:f>Dropdowns!$A$1:$A$2</xm:f>
          </x14:formula1>
          <xm:sqref>H4:H273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FD4D3-C52B-4D40-A7FA-A969D0D07D71}">
  <sheetPr>
    <tabColor rgb="FF228096"/>
    <pageSetUpPr fitToPage="1"/>
  </sheetPr>
  <dimension ref="A1:B29"/>
  <sheetViews>
    <sheetView showGridLines="0" workbookViewId="0"/>
  </sheetViews>
  <sheetFormatPr defaultColWidth="9.1640625" defaultRowHeight="13.8" x14ac:dyDescent="0.25"/>
  <cols>
    <col min="1" max="1" width="52.6640625" style="36" customWidth="1"/>
    <col min="2" max="2" width="54" style="36" customWidth="1"/>
    <col min="3" max="16384" width="9.1640625" style="36"/>
  </cols>
  <sheetData>
    <row r="1" spans="1:2" ht="27.75" customHeight="1" x14ac:dyDescent="0.25">
      <c r="A1" s="34" t="s">
        <v>408</v>
      </c>
      <c r="B1" s="35"/>
    </row>
    <row r="2" spans="1:2" ht="15.6" x14ac:dyDescent="0.3">
      <c r="A2" s="40"/>
      <c r="B2" s="41"/>
    </row>
    <row r="3" spans="1:2" ht="15.6" x14ac:dyDescent="0.25">
      <c r="A3" s="41"/>
      <c r="B3" s="41"/>
    </row>
    <row r="4" spans="1:2" x14ac:dyDescent="0.25">
      <c r="A4" s="42"/>
      <c r="B4" s="35"/>
    </row>
    <row r="5" spans="1:2" x14ac:dyDescent="0.25">
      <c r="A5" s="43"/>
    </row>
    <row r="6" spans="1:2" x14ac:dyDescent="0.25">
      <c r="A6" s="43"/>
    </row>
    <row r="7" spans="1:2" x14ac:dyDescent="0.25">
      <c r="A7" s="43"/>
    </row>
    <row r="8" spans="1:2" x14ac:dyDescent="0.25">
      <c r="A8" s="43"/>
    </row>
    <row r="9" spans="1:2" x14ac:dyDescent="0.25">
      <c r="A9" s="43"/>
    </row>
    <row r="10" spans="1:2" x14ac:dyDescent="0.25">
      <c r="A10" s="43"/>
    </row>
    <row r="11" spans="1:2" x14ac:dyDescent="0.25">
      <c r="A11" s="43"/>
    </row>
    <row r="12" spans="1:2" x14ac:dyDescent="0.25">
      <c r="A12" s="43"/>
    </row>
    <row r="13" spans="1:2" x14ac:dyDescent="0.25">
      <c r="A13" s="43"/>
    </row>
    <row r="14" spans="1:2" x14ac:dyDescent="0.25">
      <c r="A14" s="43"/>
    </row>
    <row r="15" spans="1:2" x14ac:dyDescent="0.25">
      <c r="A15" s="43"/>
    </row>
    <row r="16" spans="1:2" x14ac:dyDescent="0.25">
      <c r="A16" s="43"/>
    </row>
    <row r="17" spans="1:2" x14ac:dyDescent="0.25">
      <c r="A17" s="43"/>
    </row>
    <row r="18" spans="1:2" x14ac:dyDescent="0.25">
      <c r="A18" s="43"/>
    </row>
    <row r="19" spans="1:2" ht="28.5" customHeight="1" x14ac:dyDescent="0.3">
      <c r="A19" s="40"/>
      <c r="B19" s="41"/>
    </row>
    <row r="20" spans="1:2" ht="28.5" customHeight="1" x14ac:dyDescent="0.3">
      <c r="A20" s="40"/>
      <c r="B20" s="41"/>
    </row>
    <row r="21" spans="1:2" ht="28.5" customHeight="1" x14ac:dyDescent="0.3">
      <c r="A21" s="40"/>
      <c r="B21" s="41"/>
    </row>
    <row r="22" spans="1:2" ht="28.5" customHeight="1" x14ac:dyDescent="0.3">
      <c r="A22" s="40"/>
      <c r="B22" s="41"/>
    </row>
    <row r="26" spans="1:2" ht="28.5" customHeight="1" x14ac:dyDescent="0.3">
      <c r="A26" s="40" t="s">
        <v>409</v>
      </c>
      <c r="B26" s="41"/>
    </row>
    <row r="27" spans="1:2" ht="28.5" customHeight="1" x14ac:dyDescent="0.3">
      <c r="A27" s="40" t="s">
        <v>410</v>
      </c>
      <c r="B27" s="41"/>
    </row>
    <row r="28" spans="1:2" ht="28.5" customHeight="1" x14ac:dyDescent="0.3">
      <c r="A28" s="40" t="s">
        <v>411</v>
      </c>
      <c r="B28" s="41"/>
    </row>
    <row r="29" spans="1:2" ht="28.5" customHeight="1" x14ac:dyDescent="0.3">
      <c r="A29" s="40"/>
      <c r="B29" s="41"/>
    </row>
  </sheetData>
  <pageMargins left="0.7" right="0.7" top="0.75" bottom="0.75" header="0.3" footer="0.3"/>
  <pageSetup paperSize="9" scale="99" fitToHeight="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AF226-90F9-4568-BA55-FEB53ACCA6A0}">
  <sheetPr>
    <tabColor rgb="FF228096"/>
    <pageSetUpPr fitToPage="1"/>
  </sheetPr>
  <dimension ref="A1:C30"/>
  <sheetViews>
    <sheetView showGridLines="0" workbookViewId="0"/>
  </sheetViews>
  <sheetFormatPr defaultColWidth="9.1640625" defaultRowHeight="13.8" x14ac:dyDescent="0.25"/>
  <cols>
    <col min="1" max="1" width="22.25" style="36" customWidth="1"/>
    <col min="2" max="3" width="29.4140625" style="36" customWidth="1"/>
    <col min="4" max="16384" width="9.1640625" style="36"/>
  </cols>
  <sheetData>
    <row r="1" spans="1:3" ht="27.75" customHeight="1" x14ac:dyDescent="0.25">
      <c r="A1" s="34" t="s">
        <v>420</v>
      </c>
      <c r="B1" s="35"/>
      <c r="C1" s="35"/>
    </row>
    <row r="2" spans="1:3" ht="27.75" customHeight="1" x14ac:dyDescent="0.25">
      <c r="A2" s="34" t="s">
        <v>421</v>
      </c>
      <c r="B2" s="35"/>
      <c r="C2" s="35"/>
    </row>
    <row r="3" spans="1:3" ht="15.6" x14ac:dyDescent="0.3">
      <c r="A3" s="37" t="s">
        <v>412</v>
      </c>
      <c r="B3" s="38" t="s">
        <v>413</v>
      </c>
      <c r="C3" s="38" t="s">
        <v>414</v>
      </c>
    </row>
    <row r="4" spans="1:3" ht="15.6" x14ac:dyDescent="0.25">
      <c r="A4" s="39" t="s">
        <v>415</v>
      </c>
      <c r="B4" s="44">
        <v>0.92</v>
      </c>
      <c r="C4" s="44">
        <v>0.98</v>
      </c>
    </row>
    <row r="5" spans="1:3" ht="15.6" x14ac:dyDescent="0.25">
      <c r="A5" s="39" t="s">
        <v>416</v>
      </c>
      <c r="B5" s="44">
        <v>0.87</v>
      </c>
      <c r="C5" s="44">
        <v>0.95</v>
      </c>
    </row>
    <row r="6" spans="1:3" ht="15.6" x14ac:dyDescent="0.25">
      <c r="A6" s="39" t="s">
        <v>417</v>
      </c>
      <c r="B6" s="44">
        <v>0.86</v>
      </c>
      <c r="C6" s="44">
        <v>0.94</v>
      </c>
    </row>
    <row r="7" spans="1:3" ht="15.6" x14ac:dyDescent="0.25">
      <c r="A7" s="39" t="s">
        <v>418</v>
      </c>
      <c r="B7" s="44">
        <v>0.82</v>
      </c>
      <c r="C7" s="44">
        <v>0.9</v>
      </c>
    </row>
    <row r="8" spans="1:3" ht="28.5" customHeight="1" x14ac:dyDescent="0.3">
      <c r="A8" s="40" t="s">
        <v>419</v>
      </c>
      <c r="B8" s="41"/>
      <c r="C8" s="41"/>
    </row>
    <row r="9" spans="1:3" ht="19.5" customHeight="1" x14ac:dyDescent="0.3">
      <c r="A9" s="40" t="s">
        <v>422</v>
      </c>
      <c r="B9" s="47"/>
      <c r="C9" s="47"/>
    </row>
    <row r="10" spans="1:3" ht="19.5" customHeight="1" x14ac:dyDescent="0.3">
      <c r="A10" s="40" t="s">
        <v>423</v>
      </c>
      <c r="B10" s="47"/>
      <c r="C10" s="47"/>
    </row>
    <row r="11" spans="1:3" ht="19.5" customHeight="1" x14ac:dyDescent="0.3">
      <c r="A11" s="40" t="s">
        <v>424</v>
      </c>
      <c r="B11" s="47"/>
      <c r="C11" s="47"/>
    </row>
    <row r="12" spans="1:3" x14ac:dyDescent="0.25">
      <c r="A12" s="42"/>
      <c r="B12" s="35"/>
      <c r="C12" s="35"/>
    </row>
    <row r="13" spans="1:3" x14ac:dyDescent="0.25">
      <c r="A13" s="43"/>
    </row>
    <row r="14" spans="1:3" x14ac:dyDescent="0.25">
      <c r="A14" s="43"/>
    </row>
    <row r="15" spans="1:3" x14ac:dyDescent="0.25">
      <c r="A15" s="43"/>
    </row>
    <row r="16" spans="1:3" x14ac:dyDescent="0.25">
      <c r="A16" s="43"/>
    </row>
    <row r="17" spans="1:1" x14ac:dyDescent="0.25">
      <c r="A17" s="43"/>
    </row>
    <row r="18" spans="1:1" x14ac:dyDescent="0.25">
      <c r="A18" s="43"/>
    </row>
    <row r="19" spans="1:1" x14ac:dyDescent="0.25">
      <c r="A19" s="43"/>
    </row>
    <row r="20" spans="1:1" x14ac:dyDescent="0.25">
      <c r="A20" s="43"/>
    </row>
    <row r="21" spans="1:1" x14ac:dyDescent="0.25">
      <c r="A21" s="43"/>
    </row>
    <row r="22" spans="1:1" x14ac:dyDescent="0.25">
      <c r="A22" s="43"/>
    </row>
    <row r="23" spans="1:1" x14ac:dyDescent="0.25">
      <c r="A23" s="43"/>
    </row>
    <row r="24" spans="1:1" x14ac:dyDescent="0.25">
      <c r="A24" s="43"/>
    </row>
    <row r="25" spans="1:1" x14ac:dyDescent="0.25">
      <c r="A25" s="43"/>
    </row>
    <row r="26" spans="1:1" x14ac:dyDescent="0.25">
      <c r="A26" s="43"/>
    </row>
    <row r="27" spans="1:1" x14ac:dyDescent="0.25">
      <c r="A27" s="43"/>
    </row>
    <row r="28" spans="1:1" x14ac:dyDescent="0.25">
      <c r="A28" s="43"/>
    </row>
    <row r="29" spans="1:1" x14ac:dyDescent="0.25">
      <c r="A29" s="43"/>
    </row>
    <row r="30" spans="1:1" x14ac:dyDescent="0.25">
      <c r="A30" s="43"/>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63C30-3F69-4792-98C7-5D2F1BE9DF33}">
  <sheetPr>
    <tabColor rgb="FF228096"/>
    <pageSetUpPr fitToPage="1"/>
  </sheetPr>
  <dimension ref="A1:C41"/>
  <sheetViews>
    <sheetView showGridLines="0" workbookViewId="0"/>
  </sheetViews>
  <sheetFormatPr defaultColWidth="9.1640625" defaultRowHeight="13.8" x14ac:dyDescent="0.25"/>
  <cols>
    <col min="1" max="1" width="20.25" style="49" customWidth="1"/>
    <col min="2" max="2" width="31.08203125" style="49" customWidth="1"/>
    <col min="3" max="3" width="31" style="49" customWidth="1"/>
    <col min="4" max="16384" width="9.1640625" style="36"/>
  </cols>
  <sheetData>
    <row r="1" spans="1:3" ht="27.75" customHeight="1" x14ac:dyDescent="0.25">
      <c r="A1" s="34" t="s">
        <v>448</v>
      </c>
      <c r="B1" s="45"/>
      <c r="C1" s="45"/>
    </row>
    <row r="2" spans="1:3" ht="27.75" customHeight="1" x14ac:dyDescent="0.25">
      <c r="A2" s="34" t="s">
        <v>449</v>
      </c>
      <c r="B2" s="45"/>
      <c r="C2" s="45"/>
    </row>
    <row r="3" spans="1:3" ht="27.75" customHeight="1" x14ac:dyDescent="0.25">
      <c r="A3" s="34" t="s">
        <v>450</v>
      </c>
      <c r="B3" s="45"/>
      <c r="C3" s="45"/>
    </row>
    <row r="4" spans="1:3" ht="46.05" customHeight="1" x14ac:dyDescent="0.25">
      <c r="A4" s="50" t="s">
        <v>412</v>
      </c>
      <c r="B4" s="51" t="s">
        <v>425</v>
      </c>
      <c r="C4" s="51" t="s">
        <v>426</v>
      </c>
    </row>
    <row r="5" spans="1:3" ht="15.6" x14ac:dyDescent="0.25">
      <c r="A5" s="46" t="s">
        <v>427</v>
      </c>
      <c r="B5" s="52">
        <v>0.5</v>
      </c>
      <c r="C5" s="52">
        <v>0.7</v>
      </c>
    </row>
    <row r="6" spans="1:3" ht="15.6" x14ac:dyDescent="0.25">
      <c r="A6" s="46" t="s">
        <v>417</v>
      </c>
      <c r="B6" s="52">
        <v>0.43</v>
      </c>
      <c r="C6" s="52">
        <v>0.62</v>
      </c>
    </row>
    <row r="7" spans="1:3" ht="15.6" x14ac:dyDescent="0.25">
      <c r="A7" s="46" t="s">
        <v>428</v>
      </c>
      <c r="B7" s="52">
        <v>0.33</v>
      </c>
      <c r="C7" s="52">
        <v>0.54</v>
      </c>
    </row>
    <row r="8" spans="1:3" ht="31.2" x14ac:dyDescent="0.25">
      <c r="A8" s="53" t="s">
        <v>412</v>
      </c>
      <c r="B8" s="54" t="s">
        <v>438</v>
      </c>
      <c r="C8" s="54" t="s">
        <v>440</v>
      </c>
    </row>
    <row r="9" spans="1:3" ht="15.6" x14ac:dyDescent="0.25">
      <c r="A9" s="46" t="s">
        <v>429</v>
      </c>
      <c r="B9" s="52">
        <v>0.57999999999999996</v>
      </c>
      <c r="C9" s="52">
        <v>0.76</v>
      </c>
    </row>
    <row r="10" spans="1:3" ht="15.6" x14ac:dyDescent="0.25">
      <c r="A10" s="46" t="s">
        <v>430</v>
      </c>
      <c r="B10" s="52">
        <v>0.5</v>
      </c>
      <c r="C10" s="52">
        <v>0.71</v>
      </c>
    </row>
    <row r="11" spans="1:3" ht="15.6" x14ac:dyDescent="0.25">
      <c r="A11" s="46" t="s">
        <v>431</v>
      </c>
      <c r="B11" s="52">
        <v>0.39</v>
      </c>
      <c r="C11" s="52">
        <v>0.55000000000000004</v>
      </c>
    </row>
    <row r="12" spans="1:3" ht="62.4" x14ac:dyDescent="0.25">
      <c r="A12" s="53" t="s">
        <v>412</v>
      </c>
      <c r="B12" s="54" t="s">
        <v>439</v>
      </c>
      <c r="C12" s="54" t="s">
        <v>441</v>
      </c>
    </row>
    <row r="13" spans="1:3" ht="15.6" x14ac:dyDescent="0.25">
      <c r="A13" s="46" t="s">
        <v>432</v>
      </c>
      <c r="B13" s="52">
        <v>0.56999999999999995</v>
      </c>
      <c r="C13" s="52">
        <v>0.81</v>
      </c>
    </row>
    <row r="14" spans="1:3" ht="15.6" x14ac:dyDescent="0.25">
      <c r="A14" s="46" t="s">
        <v>433</v>
      </c>
      <c r="B14" s="52">
        <v>0.54</v>
      </c>
      <c r="C14" s="52">
        <v>0.78</v>
      </c>
    </row>
    <row r="15" spans="1:3" ht="15.6" x14ac:dyDescent="0.25">
      <c r="A15" s="46" t="s">
        <v>434</v>
      </c>
      <c r="B15" s="52">
        <v>0.47</v>
      </c>
      <c r="C15" s="52">
        <v>0.72</v>
      </c>
    </row>
    <row r="16" spans="1:3" ht="15.6" x14ac:dyDescent="0.25">
      <c r="A16" s="46" t="s">
        <v>435</v>
      </c>
      <c r="B16" s="52">
        <v>0.31</v>
      </c>
      <c r="C16" s="52">
        <v>0.52</v>
      </c>
    </row>
    <row r="17" spans="1:3" ht="15.6" x14ac:dyDescent="0.25">
      <c r="A17" s="46" t="s">
        <v>436</v>
      </c>
      <c r="B17" s="52">
        <v>0.17</v>
      </c>
      <c r="C17" s="52">
        <v>0.31</v>
      </c>
    </row>
    <row r="18" spans="1:3" ht="15.6" x14ac:dyDescent="0.25">
      <c r="A18" s="46" t="s">
        <v>437</v>
      </c>
      <c r="B18" s="52">
        <v>0.06</v>
      </c>
      <c r="C18" s="52">
        <v>0.11</v>
      </c>
    </row>
    <row r="19" spans="1:3" ht="37.5" customHeight="1" x14ac:dyDescent="0.3">
      <c r="A19" s="40" t="s">
        <v>442</v>
      </c>
      <c r="B19" s="47"/>
      <c r="C19" s="47"/>
    </row>
    <row r="20" spans="1:3" ht="19.5" customHeight="1" x14ac:dyDescent="0.3">
      <c r="A20" s="40" t="s">
        <v>443</v>
      </c>
      <c r="B20" s="47"/>
      <c r="C20" s="47"/>
    </row>
    <row r="21" spans="1:3" ht="19.5" customHeight="1" x14ac:dyDescent="0.3">
      <c r="A21" s="40" t="s">
        <v>444</v>
      </c>
      <c r="B21" s="47"/>
      <c r="C21" s="47"/>
    </row>
    <row r="22" spans="1:3" ht="19.5" customHeight="1" x14ac:dyDescent="0.3">
      <c r="A22" s="40" t="s">
        <v>445</v>
      </c>
      <c r="B22" s="47"/>
      <c r="C22" s="47"/>
    </row>
    <row r="23" spans="1:3" ht="19.5" customHeight="1" x14ac:dyDescent="0.3">
      <c r="A23" s="40" t="s">
        <v>446</v>
      </c>
      <c r="B23" s="47"/>
      <c r="C23" s="47"/>
    </row>
    <row r="24" spans="1:3" ht="19.5" customHeight="1" x14ac:dyDescent="0.3">
      <c r="A24" s="40" t="s">
        <v>447</v>
      </c>
      <c r="B24" s="47"/>
      <c r="C24" s="47"/>
    </row>
    <row r="25" spans="1:3" ht="19.5" customHeight="1" x14ac:dyDescent="0.3">
      <c r="A25" s="40"/>
      <c r="B25" s="47"/>
      <c r="C25" s="47"/>
    </row>
    <row r="26" spans="1:3" x14ac:dyDescent="0.25">
      <c r="A26" s="48"/>
    </row>
    <row r="27" spans="1:3" x14ac:dyDescent="0.25">
      <c r="A27" s="48"/>
    </row>
    <row r="28" spans="1:3" x14ac:dyDescent="0.25">
      <c r="A28" s="48"/>
    </row>
    <row r="29" spans="1:3" x14ac:dyDescent="0.25">
      <c r="A29" s="48"/>
    </row>
    <row r="30" spans="1:3" x14ac:dyDescent="0.25">
      <c r="A30" s="48"/>
    </row>
    <row r="31" spans="1:3" x14ac:dyDescent="0.25">
      <c r="A31" s="48"/>
    </row>
    <row r="32" spans="1:3" x14ac:dyDescent="0.25">
      <c r="A32" s="48"/>
    </row>
    <row r="33" spans="1:1" x14ac:dyDescent="0.25">
      <c r="A33" s="48"/>
    </row>
    <row r="34" spans="1:1" x14ac:dyDescent="0.25">
      <c r="A34" s="48"/>
    </row>
    <row r="35" spans="1:1" x14ac:dyDescent="0.25">
      <c r="A35" s="48"/>
    </row>
    <row r="36" spans="1:1" x14ac:dyDescent="0.25">
      <c r="A36" s="48"/>
    </row>
    <row r="37" spans="1:1" x14ac:dyDescent="0.25">
      <c r="A37" s="48"/>
    </row>
    <row r="38" spans="1:1" x14ac:dyDescent="0.25">
      <c r="A38" s="48"/>
    </row>
    <row r="39" spans="1:1" x14ac:dyDescent="0.25">
      <c r="A39" s="48"/>
    </row>
    <row r="40" spans="1:1" x14ac:dyDescent="0.25">
      <c r="A40" s="48"/>
    </row>
    <row r="41" spans="1:1" x14ac:dyDescent="0.25">
      <c r="A41" s="48"/>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C166F-B97F-490D-B2C4-9D36484645A8}">
  <sheetPr>
    <tabColor rgb="FF228096"/>
    <pageSetUpPr fitToPage="1"/>
  </sheetPr>
  <dimension ref="A1:C33"/>
  <sheetViews>
    <sheetView showGridLines="0" workbookViewId="0"/>
  </sheetViews>
  <sheetFormatPr defaultColWidth="9.1640625" defaultRowHeight="13.8" x14ac:dyDescent="0.25"/>
  <cols>
    <col min="1" max="1" width="52.6640625" style="36" customWidth="1"/>
    <col min="2" max="2" width="54" style="36" customWidth="1"/>
    <col min="3" max="16384" width="9.1640625" style="36"/>
  </cols>
  <sheetData>
    <row r="1" spans="1:2" ht="36" customHeight="1" x14ac:dyDescent="0.25">
      <c r="A1" s="34" t="s">
        <v>457</v>
      </c>
      <c r="B1" s="35"/>
    </row>
    <row r="2" spans="1:2" ht="15.6" x14ac:dyDescent="0.3">
      <c r="A2" s="40"/>
      <c r="B2" s="41"/>
    </row>
    <row r="3" spans="1:2" ht="15.6" x14ac:dyDescent="0.25">
      <c r="A3" s="41" t="e" vm="1">
        <v>#VALUE!</v>
      </c>
      <c r="B3" s="41"/>
    </row>
    <row r="4" spans="1:2" x14ac:dyDescent="0.25">
      <c r="A4" s="42"/>
      <c r="B4" s="35"/>
    </row>
    <row r="5" spans="1:2" x14ac:dyDescent="0.25">
      <c r="A5" s="43"/>
    </row>
    <row r="6" spans="1:2" x14ac:dyDescent="0.25">
      <c r="A6" s="43"/>
    </row>
    <row r="7" spans="1:2" x14ac:dyDescent="0.25">
      <c r="A7" s="43"/>
    </row>
    <row r="8" spans="1:2" x14ac:dyDescent="0.25">
      <c r="A8" s="43"/>
    </row>
    <row r="9" spans="1:2" x14ac:dyDescent="0.25">
      <c r="A9" s="43"/>
    </row>
    <row r="10" spans="1:2" x14ac:dyDescent="0.25">
      <c r="A10" s="43"/>
    </row>
    <row r="11" spans="1:2" x14ac:dyDescent="0.25">
      <c r="A11" s="43"/>
    </row>
    <row r="12" spans="1:2" x14ac:dyDescent="0.25">
      <c r="A12" s="43"/>
    </row>
    <row r="13" spans="1:2" x14ac:dyDescent="0.25">
      <c r="A13" s="43"/>
    </row>
    <row r="14" spans="1:2" x14ac:dyDescent="0.25">
      <c r="A14" s="43"/>
    </row>
    <row r="15" spans="1:2" x14ac:dyDescent="0.25">
      <c r="A15" s="43"/>
    </row>
    <row r="16" spans="1:2" x14ac:dyDescent="0.25">
      <c r="A16" s="43"/>
    </row>
    <row r="17" spans="1:3" x14ac:dyDescent="0.25">
      <c r="A17" s="43"/>
    </row>
    <row r="18" spans="1:3" x14ac:dyDescent="0.25">
      <c r="A18" s="43"/>
    </row>
    <row r="19" spans="1:3" ht="28.5" customHeight="1" x14ac:dyDescent="0.3">
      <c r="A19" s="40"/>
      <c r="B19" s="41"/>
    </row>
    <row r="20" spans="1:3" ht="28.5" customHeight="1" x14ac:dyDescent="0.3">
      <c r="A20" s="40"/>
      <c r="B20" s="41"/>
    </row>
    <row r="21" spans="1:3" ht="28.5" customHeight="1" x14ac:dyDescent="0.3">
      <c r="A21" s="40"/>
      <c r="B21" s="41"/>
    </row>
    <row r="22" spans="1:3" ht="28.5" customHeight="1" x14ac:dyDescent="0.3">
      <c r="A22" s="40"/>
      <c r="B22" s="41"/>
    </row>
    <row r="23" spans="1:3" ht="28.5" customHeight="1" x14ac:dyDescent="0.3">
      <c r="A23" s="40" t="s">
        <v>150</v>
      </c>
      <c r="B23" s="41"/>
    </row>
    <row r="24" spans="1:3" ht="29.55" customHeight="1" x14ac:dyDescent="0.3">
      <c r="A24" s="40" t="s">
        <v>458</v>
      </c>
      <c r="B24" s="41"/>
    </row>
    <row r="25" spans="1:3" ht="19.5" customHeight="1" x14ac:dyDescent="0.3">
      <c r="A25" s="40" t="s">
        <v>459</v>
      </c>
      <c r="B25" s="47"/>
      <c r="C25" s="47"/>
    </row>
    <row r="26" spans="1:3" ht="19.5" customHeight="1" x14ac:dyDescent="0.3">
      <c r="A26" s="40" t="s">
        <v>460</v>
      </c>
      <c r="B26" s="47"/>
      <c r="C26" s="47"/>
    </row>
    <row r="27" spans="1:3" ht="19.5" customHeight="1" x14ac:dyDescent="0.3">
      <c r="A27" s="40" t="s">
        <v>461</v>
      </c>
      <c r="B27" s="47"/>
      <c r="C27" s="47"/>
    </row>
    <row r="28" spans="1:3" ht="19.5" customHeight="1" x14ac:dyDescent="0.3">
      <c r="A28" s="40" t="s">
        <v>462</v>
      </c>
      <c r="B28" s="47"/>
      <c r="C28" s="47"/>
    </row>
    <row r="29" spans="1:3" ht="19.5" customHeight="1" x14ac:dyDescent="0.3">
      <c r="A29" s="40" t="s">
        <v>463</v>
      </c>
      <c r="B29" s="47"/>
      <c r="C29" s="47"/>
    </row>
    <row r="30" spans="1:3" ht="19.5" customHeight="1" x14ac:dyDescent="0.3">
      <c r="A30" s="40" t="s">
        <v>464</v>
      </c>
      <c r="B30" s="47"/>
      <c r="C30" s="47"/>
    </row>
    <row r="31" spans="1:3" ht="31.95" customHeight="1" x14ac:dyDescent="0.3">
      <c r="A31" s="40" t="s">
        <v>465</v>
      </c>
      <c r="B31" s="41"/>
    </row>
    <row r="32" spans="1:3" ht="19.5" customHeight="1" x14ac:dyDescent="0.3">
      <c r="A32" s="40" t="s">
        <v>466</v>
      </c>
      <c r="B32" s="47"/>
      <c r="C32" s="47"/>
    </row>
    <row r="33" spans="1:2" ht="28.5" customHeight="1" x14ac:dyDescent="0.3">
      <c r="A33" s="40"/>
      <c r="B33" s="41"/>
    </row>
  </sheetData>
  <pageMargins left="0.7" right="0.7" top="0.75" bottom="0.75" header="0.3" footer="0.3"/>
  <pageSetup paperSize="9" scale="99" fitToHeight="0"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3203125" defaultRowHeight="15" x14ac:dyDescent="0.25"/>
  <cols>
    <col min="1" max="1" width="50.75" customWidth="1"/>
  </cols>
  <sheetData>
    <row r="1" spans="1:2" ht="14.25" customHeight="1" x14ac:dyDescent="0.3">
      <c r="A1" s="14" t="s">
        <v>4</v>
      </c>
      <c r="B1" s="15">
        <f>SUMPRODUCT(COUNTIF('Data sheet'!D3:D273,{"Yes","Partial"}))</f>
        <v>0</v>
      </c>
    </row>
    <row r="2" spans="1:2" ht="15.45" customHeight="1" x14ac:dyDescent="0.3">
      <c r="A2" s="16" t="s">
        <v>0</v>
      </c>
      <c r="B2" s="15">
        <f>COUNTIF('Data sheet'!F3:F273,"Yes")</f>
        <v>0</v>
      </c>
    </row>
    <row r="3" spans="1:2" ht="16.05" customHeight="1" x14ac:dyDescent="0.3">
      <c r="A3" s="17" t="s">
        <v>5</v>
      </c>
      <c r="B3" s="18">
        <f>COUNTIF('Data sheet'!F3:F273,"Partial")</f>
        <v>0</v>
      </c>
    </row>
    <row r="4" spans="1:2" ht="15.45" customHeight="1" x14ac:dyDescent="0.3">
      <c r="A4" s="11" t="s">
        <v>1</v>
      </c>
      <c r="B4" s="12" t="str">
        <f>IF(ISERROR(B2/B1),"",B2/B1)</f>
        <v/>
      </c>
    </row>
    <row r="5" spans="1:2" ht="15.45" customHeight="1" x14ac:dyDescent="0.3">
      <c r="A5" s="16" t="s">
        <v>6</v>
      </c>
      <c r="B5" s="13" t="str">
        <f>IF(ISERROR(B3/B1),"",B3/B1)</f>
        <v/>
      </c>
    </row>
    <row r="6" spans="1:2" ht="15.45" customHeight="1" x14ac:dyDescent="0.25">
      <c r="A6" s="5"/>
      <c r="B6" s="5"/>
    </row>
    <row r="7" spans="1:2" ht="15.45" customHeight="1" x14ac:dyDescent="0.25"/>
    <row r="8" spans="1:2" ht="15.45" customHeight="1" x14ac:dyDescent="0.25"/>
    <row r="9" spans="1:2" ht="15.45" customHeight="1" x14ac:dyDescent="0.25"/>
    <row r="10" spans="1:2" ht="15.45" customHeight="1" x14ac:dyDescent="0.25"/>
    <row r="11" spans="1:2" ht="15.45" customHeight="1" x14ac:dyDescent="0.25"/>
    <row r="12" spans="1:2" ht="15.45" customHeight="1" x14ac:dyDescent="0.25"/>
    <row r="13" spans="1:2" ht="15.45" customHeight="1" x14ac:dyDescent="0.25"/>
    <row r="14" spans="1:2" ht="15.45" customHeight="1" x14ac:dyDescent="0.25"/>
    <row r="15" spans="1:2" ht="15.45" customHeight="1" x14ac:dyDescent="0.25"/>
    <row r="16" spans="1:2" ht="15.45" customHeight="1" x14ac:dyDescent="0.25"/>
    <row r="17" ht="15.45" customHeight="1" x14ac:dyDescent="0.25"/>
    <row r="18" ht="15.45" customHeight="1" x14ac:dyDescent="0.25"/>
    <row r="19" ht="15.45" customHeight="1" x14ac:dyDescent="0.25"/>
    <row r="20" ht="15.45" customHeight="1" x14ac:dyDescent="0.25"/>
    <row r="21" ht="15.45" customHeight="1" x14ac:dyDescent="0.25"/>
    <row r="22" ht="15.45" customHeight="1" x14ac:dyDescent="0.25"/>
    <row r="23" ht="15.45" customHeight="1" x14ac:dyDescent="0.25"/>
    <row r="24" ht="15.45" customHeight="1" x14ac:dyDescent="0.25"/>
    <row r="25" ht="15.45" customHeight="1" x14ac:dyDescent="0.25"/>
    <row r="26" ht="15.45" customHeight="1" x14ac:dyDescent="0.25"/>
    <row r="27" ht="15.45" customHeight="1" x14ac:dyDescent="0.25"/>
    <row r="28" ht="15.45" customHeight="1" x14ac:dyDescent="0.25"/>
    <row r="29" ht="15.45" customHeight="1" x14ac:dyDescent="0.25"/>
    <row r="30" ht="15.45" customHeight="1" x14ac:dyDescent="0.25"/>
    <row r="31" ht="15.45" customHeight="1" x14ac:dyDescent="0.25"/>
    <row r="32" ht="15.45" customHeight="1" x14ac:dyDescent="0.25"/>
    <row r="33" ht="15.45" customHeight="1" x14ac:dyDescent="0.25"/>
    <row r="34" ht="15.45" customHeight="1" x14ac:dyDescent="0.25"/>
    <row r="35" ht="15.45" customHeight="1" x14ac:dyDescent="0.25"/>
    <row r="36" ht="15.45" customHeight="1" x14ac:dyDescent="0.25"/>
    <row r="37" ht="15.45" customHeight="1" x14ac:dyDescent="0.25"/>
    <row r="38" ht="15.45" customHeight="1" x14ac:dyDescent="0.25"/>
    <row r="39" ht="15.45" customHeight="1" x14ac:dyDescent="0.25"/>
    <row r="40" ht="15.45" customHeight="1" x14ac:dyDescent="0.25"/>
    <row r="41" ht="15.45" customHeight="1" x14ac:dyDescent="0.25"/>
    <row r="42" ht="15.45" customHeight="1" x14ac:dyDescent="0.25"/>
    <row r="43" ht="15.45" customHeight="1" x14ac:dyDescent="0.25"/>
    <row r="44" ht="15.45" customHeight="1" x14ac:dyDescent="0.25"/>
    <row r="45" ht="15.45" customHeight="1" x14ac:dyDescent="0.25"/>
    <row r="46" ht="15.45" customHeight="1" x14ac:dyDescent="0.25"/>
    <row r="47" ht="15.45" customHeight="1" x14ac:dyDescent="0.25"/>
    <row r="48" ht="15.45" customHeight="1" x14ac:dyDescent="0.25"/>
    <row r="49" ht="15.45" customHeight="1" x14ac:dyDescent="0.25"/>
    <row r="50" ht="15.45" customHeight="1" x14ac:dyDescent="0.25"/>
    <row r="51" ht="15.45" customHeight="1" x14ac:dyDescent="0.25"/>
    <row r="52" ht="15.45" customHeight="1" x14ac:dyDescent="0.25"/>
    <row r="53" ht="15.45" customHeight="1" x14ac:dyDescent="0.25"/>
    <row r="54" ht="15.45" customHeight="1" x14ac:dyDescent="0.25"/>
    <row r="55" ht="15.45" customHeight="1" x14ac:dyDescent="0.25"/>
    <row r="56" ht="15.45" customHeight="1" x14ac:dyDescent="0.25"/>
    <row r="57" ht="15.45" customHeight="1" x14ac:dyDescent="0.25"/>
    <row r="58" ht="15.45" customHeight="1" x14ac:dyDescent="0.25"/>
    <row r="59" ht="15.45" customHeight="1" x14ac:dyDescent="0.25"/>
    <row r="60" ht="15.45" customHeight="1" x14ac:dyDescent="0.25"/>
    <row r="61" ht="15.45" customHeight="1" x14ac:dyDescent="0.25"/>
    <row r="62" ht="15.45" customHeight="1" x14ac:dyDescent="0.25"/>
    <row r="63" ht="15.45" customHeight="1" x14ac:dyDescent="0.25"/>
    <row r="64" ht="15.45" customHeight="1" x14ac:dyDescent="0.25"/>
    <row r="65" ht="15.45" customHeight="1" x14ac:dyDescent="0.25"/>
    <row r="66" ht="15.45" customHeight="1" x14ac:dyDescent="0.25"/>
    <row r="67" ht="15.45" customHeight="1" x14ac:dyDescent="0.25"/>
    <row r="68" ht="15.45" customHeight="1" x14ac:dyDescent="0.25"/>
    <row r="69" ht="15.45" customHeight="1" x14ac:dyDescent="0.25"/>
    <row r="70" ht="15.45" customHeight="1" x14ac:dyDescent="0.25"/>
    <row r="71" ht="15.45" customHeight="1" x14ac:dyDescent="0.25"/>
    <row r="72" ht="15.45" customHeight="1" x14ac:dyDescent="0.25"/>
    <row r="73" ht="15.45" customHeight="1" x14ac:dyDescent="0.25"/>
    <row r="74" ht="15.45" customHeight="1" x14ac:dyDescent="0.25"/>
    <row r="75" ht="15.45" customHeight="1" x14ac:dyDescent="0.25"/>
    <row r="76" ht="15.45" customHeight="1" x14ac:dyDescent="0.25"/>
    <row r="77" ht="15.45" customHeight="1" x14ac:dyDescent="0.25"/>
    <row r="78" ht="15.45" customHeight="1" x14ac:dyDescent="0.25"/>
    <row r="79" ht="15.45" customHeight="1" x14ac:dyDescent="0.25"/>
    <row r="80" ht="15.45" customHeight="1" x14ac:dyDescent="0.25"/>
    <row r="81" ht="15.45" customHeight="1" x14ac:dyDescent="0.25"/>
    <row r="82" ht="15.45" customHeight="1" x14ac:dyDescent="0.25"/>
    <row r="83" ht="15.45" customHeight="1" x14ac:dyDescent="0.25"/>
    <row r="84" ht="15.45" customHeight="1" x14ac:dyDescent="0.25"/>
    <row r="85" ht="15.45" customHeight="1" x14ac:dyDescent="0.25"/>
    <row r="86" ht="15.45" customHeight="1" x14ac:dyDescent="0.25"/>
    <row r="87" ht="15.45" customHeight="1" x14ac:dyDescent="0.25"/>
    <row r="88" ht="15.45" customHeight="1" x14ac:dyDescent="0.25"/>
    <row r="89" ht="15.45" customHeight="1" x14ac:dyDescent="0.25"/>
    <row r="90" ht="15.45" customHeight="1" x14ac:dyDescent="0.25"/>
    <row r="91" ht="15.45" customHeight="1" x14ac:dyDescent="0.25"/>
    <row r="92" ht="15.45" customHeight="1" x14ac:dyDescent="0.25"/>
    <row r="93" ht="15.45" customHeight="1" x14ac:dyDescent="0.25"/>
    <row r="94" ht="15.45" customHeight="1" x14ac:dyDescent="0.25"/>
    <row r="95" ht="15.45" customHeight="1" x14ac:dyDescent="0.25"/>
    <row r="96" ht="15.45" customHeight="1" x14ac:dyDescent="0.25"/>
    <row r="97" ht="15.45" customHeight="1" x14ac:dyDescent="0.25"/>
    <row r="98" ht="15.45" customHeight="1" x14ac:dyDescent="0.25"/>
    <row r="99" ht="15.45" customHeight="1" x14ac:dyDescent="0.25"/>
    <row r="100" ht="15.45" customHeight="1" x14ac:dyDescent="0.25"/>
    <row r="101" ht="15.45" customHeight="1" x14ac:dyDescent="0.25"/>
    <row r="102" ht="15.45" customHeight="1" x14ac:dyDescent="0.25"/>
    <row r="103" ht="15.45" customHeight="1" x14ac:dyDescent="0.25"/>
    <row r="104" ht="15.45" customHeight="1" x14ac:dyDescent="0.25"/>
    <row r="105" ht="15.45" customHeight="1" x14ac:dyDescent="0.25"/>
    <row r="106" ht="15.45" customHeight="1" x14ac:dyDescent="0.25"/>
    <row r="107" ht="15.45" customHeight="1" x14ac:dyDescent="0.25"/>
    <row r="108" ht="15.45" customHeight="1" x14ac:dyDescent="0.25"/>
    <row r="109" ht="15.45" customHeight="1" x14ac:dyDescent="0.25"/>
    <row r="110" ht="15.45" customHeight="1" x14ac:dyDescent="0.25"/>
    <row r="111" ht="15.45" customHeight="1" x14ac:dyDescent="0.25"/>
    <row r="112" ht="15.45" customHeight="1" x14ac:dyDescent="0.25"/>
    <row r="113" ht="15.45" customHeight="1" x14ac:dyDescent="0.25"/>
    <row r="114" ht="15.45" customHeight="1" x14ac:dyDescent="0.25"/>
    <row r="115" ht="15.45" customHeight="1" x14ac:dyDescent="0.25"/>
    <row r="116" ht="15.45" customHeight="1" x14ac:dyDescent="0.25"/>
    <row r="117" ht="15.45" customHeight="1" x14ac:dyDescent="0.25"/>
    <row r="118" ht="15.45" customHeight="1" x14ac:dyDescent="0.25"/>
    <row r="119" ht="15.45" customHeight="1" x14ac:dyDescent="0.25"/>
    <row r="120" ht="15.45" customHeight="1" x14ac:dyDescent="0.25"/>
    <row r="121" ht="15.45" customHeight="1" x14ac:dyDescent="0.25"/>
    <row r="122" ht="15.45" customHeight="1" x14ac:dyDescent="0.25"/>
    <row r="123" ht="15.45" customHeight="1" x14ac:dyDescent="0.25"/>
    <row r="124" ht="15.45" customHeight="1" x14ac:dyDescent="0.25"/>
    <row r="125" ht="15.45" customHeight="1" x14ac:dyDescent="0.25"/>
    <row r="126" ht="15.45" customHeight="1" x14ac:dyDescent="0.25"/>
    <row r="127" ht="15.45" customHeight="1" x14ac:dyDescent="0.25"/>
    <row r="128" ht="15.45" customHeight="1" x14ac:dyDescent="0.25"/>
    <row r="129" ht="15.45" customHeight="1" x14ac:dyDescent="0.25"/>
    <row r="130" ht="15.45" customHeight="1" x14ac:dyDescent="0.25"/>
    <row r="131" ht="15.45" customHeight="1" x14ac:dyDescent="0.25"/>
    <row r="132" ht="15.45" customHeight="1" x14ac:dyDescent="0.25"/>
    <row r="133" ht="15.45" customHeight="1" x14ac:dyDescent="0.25"/>
    <row r="134" ht="15.45" customHeight="1" x14ac:dyDescent="0.25"/>
    <row r="135" ht="15.45" customHeight="1" x14ac:dyDescent="0.25"/>
    <row r="136" ht="15.45" customHeight="1" x14ac:dyDescent="0.25"/>
    <row r="137" ht="15.45" customHeight="1" x14ac:dyDescent="0.25"/>
    <row r="138" ht="15.45" customHeight="1" x14ac:dyDescent="0.25"/>
    <row r="139" ht="15.45" customHeight="1" x14ac:dyDescent="0.25"/>
    <row r="140" ht="15.45" customHeight="1" x14ac:dyDescent="0.25"/>
    <row r="141" ht="15.45" customHeight="1" x14ac:dyDescent="0.25"/>
    <row r="142" ht="15.45" customHeight="1" x14ac:dyDescent="0.25"/>
    <row r="143" ht="15.45" customHeight="1" x14ac:dyDescent="0.25"/>
    <row r="144" ht="15.45" customHeight="1" x14ac:dyDescent="0.25"/>
    <row r="145" ht="15.45" customHeight="1" x14ac:dyDescent="0.25"/>
    <row r="146" ht="15.45" customHeight="1" x14ac:dyDescent="0.25"/>
    <row r="147" ht="15.45" customHeight="1" x14ac:dyDescent="0.25"/>
    <row r="148" ht="15.45" customHeight="1" x14ac:dyDescent="0.25"/>
    <row r="149" ht="15.45" customHeight="1" x14ac:dyDescent="0.25"/>
    <row r="150" ht="15.45" customHeight="1" x14ac:dyDescent="0.25"/>
    <row r="151" ht="15.45" customHeight="1" x14ac:dyDescent="0.25"/>
    <row r="152" ht="15.45" customHeight="1" x14ac:dyDescent="0.25"/>
    <row r="153" ht="15.45" customHeight="1" x14ac:dyDescent="0.25"/>
    <row r="154" ht="15.45" customHeight="1" x14ac:dyDescent="0.25"/>
    <row r="155" ht="15.45" customHeight="1" x14ac:dyDescent="0.25"/>
    <row r="156" ht="15.45" customHeight="1" x14ac:dyDescent="0.25"/>
    <row r="157" ht="15.45" customHeight="1" x14ac:dyDescent="0.25"/>
    <row r="158" ht="15.45" customHeight="1" x14ac:dyDescent="0.25"/>
    <row r="159" ht="15.45" customHeight="1" x14ac:dyDescent="0.25"/>
    <row r="160" ht="15.45" customHeight="1" x14ac:dyDescent="0.25"/>
    <row r="161" ht="15.45" customHeight="1" x14ac:dyDescent="0.25"/>
    <row r="162" ht="15.45" customHeight="1" x14ac:dyDescent="0.25"/>
    <row r="163" ht="15.45" customHeight="1" x14ac:dyDescent="0.25"/>
    <row r="164" ht="15.45" customHeight="1" x14ac:dyDescent="0.25"/>
    <row r="165" ht="15.45" customHeight="1" x14ac:dyDescent="0.25"/>
    <row r="166" ht="15.45" customHeight="1" x14ac:dyDescent="0.25"/>
    <row r="167" ht="15.45" customHeight="1" x14ac:dyDescent="0.25"/>
    <row r="168" ht="15.45" customHeight="1" x14ac:dyDescent="0.25"/>
    <row r="169" ht="15.45" customHeight="1" x14ac:dyDescent="0.25"/>
    <row r="170" ht="15.45" customHeight="1" x14ac:dyDescent="0.25"/>
    <row r="171" ht="15.45" customHeight="1" x14ac:dyDescent="0.25"/>
    <row r="172" ht="15.45" customHeight="1" x14ac:dyDescent="0.25"/>
    <row r="173" ht="15.45" customHeight="1" x14ac:dyDescent="0.25"/>
    <row r="174" ht="15.45" customHeight="1" x14ac:dyDescent="0.25"/>
    <row r="175" ht="15.45" customHeight="1" x14ac:dyDescent="0.25"/>
    <row r="176" ht="15.45" customHeight="1" x14ac:dyDescent="0.25"/>
    <row r="177" ht="15.45" customHeight="1" x14ac:dyDescent="0.25"/>
    <row r="178" ht="15.45" customHeight="1" x14ac:dyDescent="0.25"/>
    <row r="179" ht="15.45" customHeight="1" x14ac:dyDescent="0.25"/>
    <row r="180" ht="15.45" customHeight="1" x14ac:dyDescent="0.25"/>
    <row r="181" ht="15.45" customHeight="1" x14ac:dyDescent="0.25"/>
    <row r="182" ht="15.45" customHeight="1" x14ac:dyDescent="0.25"/>
    <row r="183" ht="15.45" customHeight="1" x14ac:dyDescent="0.25"/>
    <row r="184" ht="15.45" customHeight="1" x14ac:dyDescent="0.25"/>
    <row r="185" ht="15.45" customHeight="1" x14ac:dyDescent="0.25"/>
    <row r="186" ht="15.45" customHeight="1" x14ac:dyDescent="0.25"/>
    <row r="187" ht="15.45" customHeight="1" x14ac:dyDescent="0.25"/>
    <row r="188" ht="15.45" customHeight="1" x14ac:dyDescent="0.25"/>
    <row r="189" ht="15.45" customHeight="1" x14ac:dyDescent="0.25"/>
    <row r="190" ht="15.45" customHeight="1" x14ac:dyDescent="0.25"/>
    <row r="191" ht="15.45" customHeight="1" x14ac:dyDescent="0.25"/>
    <row r="192" ht="15.45" customHeight="1" x14ac:dyDescent="0.25"/>
    <row r="193" ht="15.45" customHeight="1" x14ac:dyDescent="0.25"/>
    <row r="194" ht="15.45" customHeight="1" x14ac:dyDescent="0.25"/>
    <row r="195" ht="15.45" customHeight="1" x14ac:dyDescent="0.25"/>
    <row r="196" ht="15.45" customHeight="1" x14ac:dyDescent="0.25"/>
    <row r="197" ht="15.45" customHeight="1" x14ac:dyDescent="0.25"/>
    <row r="198" ht="15.45" customHeight="1" x14ac:dyDescent="0.25"/>
    <row r="199" ht="15.45" customHeight="1" x14ac:dyDescent="0.25"/>
    <row r="200" ht="15.45" customHeight="1" x14ac:dyDescent="0.25"/>
    <row r="201" ht="15.45" customHeight="1" x14ac:dyDescent="0.25"/>
    <row r="202" ht="15.45" customHeight="1" x14ac:dyDescent="0.25"/>
    <row r="203" ht="15.45" customHeight="1" x14ac:dyDescent="0.25"/>
    <row r="204" ht="15.45" customHeight="1" x14ac:dyDescent="0.25"/>
    <row r="205" ht="15.45" customHeight="1" x14ac:dyDescent="0.25"/>
    <row r="206" ht="15.45" customHeight="1" x14ac:dyDescent="0.25"/>
    <row r="207" ht="15.45" customHeight="1" x14ac:dyDescent="0.25"/>
    <row r="208" ht="15.45" customHeight="1" x14ac:dyDescent="0.25"/>
    <row r="209" ht="15.45" customHeight="1" x14ac:dyDescent="0.25"/>
    <row r="210" ht="15.45" customHeight="1" x14ac:dyDescent="0.25"/>
    <row r="211" ht="15.45" customHeight="1" x14ac:dyDescent="0.25"/>
    <row r="212" ht="15.45" customHeight="1" x14ac:dyDescent="0.25"/>
    <row r="213" ht="15.45" customHeight="1" x14ac:dyDescent="0.25"/>
    <row r="214" ht="15.45" customHeight="1" x14ac:dyDescent="0.25"/>
    <row r="215" ht="15.45" customHeight="1" x14ac:dyDescent="0.25"/>
    <row r="216" ht="15.45" customHeight="1" x14ac:dyDescent="0.25"/>
    <row r="217" ht="15.45" customHeight="1" x14ac:dyDescent="0.25"/>
    <row r="218" ht="15.45" customHeight="1" x14ac:dyDescent="0.25"/>
    <row r="219" ht="15.45" customHeight="1" x14ac:dyDescent="0.25"/>
    <row r="220" ht="15.45" customHeight="1" x14ac:dyDescent="0.25"/>
    <row r="221" ht="15.45" customHeight="1" x14ac:dyDescent="0.25"/>
    <row r="222" ht="15.45" customHeight="1" x14ac:dyDescent="0.25"/>
    <row r="223" ht="15.45" customHeight="1" x14ac:dyDescent="0.25"/>
    <row r="224" ht="15.45" customHeight="1" x14ac:dyDescent="0.25"/>
    <row r="225" ht="15.45" customHeight="1" x14ac:dyDescent="0.25"/>
    <row r="226" ht="15.45" customHeight="1" x14ac:dyDescent="0.25"/>
    <row r="227" ht="15.45" customHeight="1" x14ac:dyDescent="0.25"/>
    <row r="228" ht="15.45" customHeight="1" x14ac:dyDescent="0.25"/>
    <row r="229" ht="15.45" customHeight="1" x14ac:dyDescent="0.25"/>
    <row r="230" ht="15.45" customHeight="1" x14ac:dyDescent="0.25"/>
    <row r="231" ht="15.45" customHeight="1" x14ac:dyDescent="0.25"/>
    <row r="232" ht="15.45" customHeight="1" x14ac:dyDescent="0.25"/>
    <row r="233" ht="15.45" customHeight="1" x14ac:dyDescent="0.25"/>
    <row r="234" ht="15.45" customHeight="1" x14ac:dyDescent="0.25"/>
    <row r="235" ht="15.45" customHeight="1" x14ac:dyDescent="0.25"/>
    <row r="236" ht="15.45" customHeight="1" x14ac:dyDescent="0.25"/>
    <row r="237" ht="15.45" customHeight="1" x14ac:dyDescent="0.25"/>
    <row r="238" ht="15.45" customHeight="1" x14ac:dyDescent="0.25"/>
    <row r="239" ht="15.45" customHeight="1" x14ac:dyDescent="0.25"/>
    <row r="240" ht="15.45" customHeight="1" x14ac:dyDescent="0.25"/>
    <row r="241" ht="15.45" customHeight="1" x14ac:dyDescent="0.25"/>
    <row r="242" ht="15.45" customHeight="1" x14ac:dyDescent="0.25"/>
    <row r="243" ht="15.45" customHeight="1" x14ac:dyDescent="0.25"/>
    <row r="244" ht="15.45" customHeight="1" x14ac:dyDescent="0.25"/>
    <row r="245" ht="15.45" customHeight="1" x14ac:dyDescent="0.25"/>
    <row r="246" ht="15.45" customHeight="1" x14ac:dyDescent="0.25"/>
    <row r="247" ht="15.45" customHeight="1" x14ac:dyDescent="0.25"/>
    <row r="248" ht="15.45" customHeight="1" x14ac:dyDescent="0.25"/>
    <row r="249" ht="15.45" customHeight="1" x14ac:dyDescent="0.25"/>
    <row r="250" ht="15.45" customHeight="1" x14ac:dyDescent="0.25"/>
    <row r="251" ht="15.45" customHeight="1" x14ac:dyDescent="0.25"/>
    <row r="252" ht="15.45" customHeight="1" x14ac:dyDescent="0.25"/>
    <row r="253" ht="15.45" customHeight="1" x14ac:dyDescent="0.25"/>
    <row r="254" ht="15.45" customHeight="1" x14ac:dyDescent="0.25"/>
    <row r="255" ht="15.45" customHeight="1" x14ac:dyDescent="0.25"/>
    <row r="256" ht="15.45" customHeight="1" x14ac:dyDescent="0.25"/>
    <row r="257" ht="15.45" customHeight="1" x14ac:dyDescent="0.25"/>
    <row r="258" ht="15.45" customHeight="1" x14ac:dyDescent="0.25"/>
    <row r="259" ht="15.45" customHeight="1" x14ac:dyDescent="0.25"/>
    <row r="260" ht="15.45" customHeight="1" x14ac:dyDescent="0.25"/>
    <row r="261" ht="15.45" customHeight="1" x14ac:dyDescent="0.25"/>
    <row r="262" ht="15.45" customHeight="1" x14ac:dyDescent="0.25"/>
    <row r="263" ht="15.45" customHeight="1" x14ac:dyDescent="0.25"/>
    <row r="264" ht="15.45" customHeight="1" x14ac:dyDescent="0.25"/>
    <row r="265" ht="15.45" customHeight="1" x14ac:dyDescent="0.25"/>
    <row r="266" ht="15.45" customHeight="1" x14ac:dyDescent="0.25"/>
    <row r="267" ht="15.45" customHeight="1" x14ac:dyDescent="0.25"/>
    <row r="268" ht="15.45" customHeight="1" x14ac:dyDescent="0.25"/>
    <row r="269" ht="15.45" customHeight="1" x14ac:dyDescent="0.25"/>
    <row r="270" ht="15.45" customHeight="1" x14ac:dyDescent="0.25"/>
    <row r="271" ht="15.45" customHeight="1" x14ac:dyDescent="0.25"/>
    <row r="272" ht="15.45" customHeight="1" x14ac:dyDescent="0.25"/>
    <row r="273" ht="15.45" customHeight="1" x14ac:dyDescent="0.25"/>
    <row r="274" ht="15.45" customHeight="1" x14ac:dyDescent="0.25"/>
    <row r="275" ht="15.45" customHeight="1" x14ac:dyDescent="0.25"/>
    <row r="276" ht="15.45" customHeight="1" x14ac:dyDescent="0.25"/>
    <row r="277" ht="15.45" customHeight="1" x14ac:dyDescent="0.25"/>
    <row r="278" ht="15.45" customHeight="1" x14ac:dyDescent="0.25"/>
    <row r="279" ht="15.45" customHeight="1" x14ac:dyDescent="0.25"/>
    <row r="280" ht="15.45" customHeight="1" x14ac:dyDescent="0.25"/>
    <row r="281" ht="15.45" customHeight="1" x14ac:dyDescent="0.25"/>
    <row r="282" ht="15.45" customHeight="1" x14ac:dyDescent="0.25"/>
    <row r="283" ht="15.45" customHeight="1" x14ac:dyDescent="0.25"/>
    <row r="284" ht="15.45" customHeight="1" x14ac:dyDescent="0.25"/>
    <row r="285" ht="15.45" customHeight="1" x14ac:dyDescent="0.25"/>
    <row r="286" ht="15.45" customHeight="1" x14ac:dyDescent="0.25"/>
    <row r="287" ht="15.45" customHeight="1" x14ac:dyDescent="0.25"/>
    <row r="288" ht="15.45" customHeight="1" x14ac:dyDescent="0.25"/>
    <row r="289" ht="15.45" customHeight="1" x14ac:dyDescent="0.25"/>
    <row r="290" ht="15.45" customHeight="1" x14ac:dyDescent="0.25"/>
    <row r="291" ht="15.45" customHeight="1" x14ac:dyDescent="0.25"/>
    <row r="292" ht="15.45" customHeight="1" x14ac:dyDescent="0.25"/>
    <row r="293" ht="15.45" customHeight="1" x14ac:dyDescent="0.25"/>
    <row r="294" ht="15.45" customHeight="1" x14ac:dyDescent="0.25"/>
    <row r="295" ht="15.45" customHeight="1" x14ac:dyDescent="0.25"/>
    <row r="296" ht="15.45" customHeight="1" x14ac:dyDescent="0.25"/>
    <row r="297" ht="15.45" customHeight="1" x14ac:dyDescent="0.25"/>
    <row r="298" ht="15.45" customHeight="1" x14ac:dyDescent="0.25"/>
    <row r="299" ht="15.45" customHeight="1" x14ac:dyDescent="0.25"/>
    <row r="300" ht="15.45" customHeight="1" x14ac:dyDescent="0.25"/>
    <row r="301" ht="15.45" customHeight="1" x14ac:dyDescent="0.25"/>
    <row r="302" ht="15.45" customHeight="1" x14ac:dyDescent="0.25"/>
    <row r="303" ht="15.45" customHeight="1" x14ac:dyDescent="0.25"/>
    <row r="304" ht="15.45" customHeight="1" x14ac:dyDescent="0.25"/>
    <row r="305" ht="15.45" customHeight="1" x14ac:dyDescent="0.25"/>
    <row r="306" ht="15.45" customHeight="1" x14ac:dyDescent="0.25"/>
    <row r="307" ht="15.45" customHeight="1" x14ac:dyDescent="0.25"/>
    <row r="308" ht="15.45" customHeight="1" x14ac:dyDescent="0.25"/>
    <row r="309" ht="15.45" customHeight="1" x14ac:dyDescent="0.25"/>
    <row r="310" ht="15.45" customHeight="1" x14ac:dyDescent="0.25"/>
    <row r="311" ht="15.45" customHeight="1" x14ac:dyDescent="0.25"/>
    <row r="312" ht="15.45" customHeight="1" x14ac:dyDescent="0.25"/>
    <row r="313" ht="15.45" customHeight="1" x14ac:dyDescent="0.25"/>
    <row r="314" ht="15.45" customHeight="1" x14ac:dyDescent="0.25"/>
    <row r="315" ht="15.45" customHeight="1" x14ac:dyDescent="0.25"/>
    <row r="316" ht="15.45" customHeight="1" x14ac:dyDescent="0.25"/>
    <row r="317" ht="15.45" customHeight="1" x14ac:dyDescent="0.25"/>
    <row r="318" ht="15.45" customHeight="1" x14ac:dyDescent="0.25"/>
    <row r="319" ht="15.45" customHeight="1" x14ac:dyDescent="0.25"/>
    <row r="320" ht="15.45" customHeight="1" x14ac:dyDescent="0.25"/>
    <row r="321" ht="15.45" customHeight="1" x14ac:dyDescent="0.25"/>
    <row r="322" ht="15.45" customHeight="1" x14ac:dyDescent="0.25"/>
    <row r="323" ht="15.45" customHeight="1" x14ac:dyDescent="0.25"/>
    <row r="324" ht="15.45" customHeight="1" x14ac:dyDescent="0.25"/>
    <row r="325" ht="15.45" customHeight="1" x14ac:dyDescent="0.25"/>
    <row r="326" ht="15.45" customHeight="1" x14ac:dyDescent="0.25"/>
    <row r="327" ht="15.45" customHeight="1" x14ac:dyDescent="0.25"/>
    <row r="328" ht="15.45" customHeight="1" x14ac:dyDescent="0.25"/>
    <row r="329" ht="15.45" customHeight="1" x14ac:dyDescent="0.25"/>
    <row r="330" ht="15.45" customHeight="1" x14ac:dyDescent="0.25"/>
    <row r="331" ht="15.45" customHeight="1" x14ac:dyDescent="0.25"/>
    <row r="332" ht="15.45" customHeight="1" x14ac:dyDescent="0.25"/>
    <row r="333" ht="15.45" customHeight="1" x14ac:dyDescent="0.25"/>
    <row r="334" ht="15.45" customHeight="1" x14ac:dyDescent="0.25"/>
    <row r="335" ht="15.45" customHeight="1" x14ac:dyDescent="0.25"/>
    <row r="336" ht="15.45" customHeight="1" x14ac:dyDescent="0.25"/>
    <row r="337" ht="15.45" customHeight="1" x14ac:dyDescent="0.25"/>
    <row r="338" ht="15.45" customHeight="1" x14ac:dyDescent="0.25"/>
    <row r="339" ht="15.45" customHeight="1" x14ac:dyDescent="0.25"/>
    <row r="340" ht="15.45" customHeight="1" x14ac:dyDescent="0.25"/>
    <row r="341" ht="15.45" customHeight="1" x14ac:dyDescent="0.25"/>
    <row r="342" ht="15.45" customHeight="1" x14ac:dyDescent="0.25"/>
    <row r="343" ht="15.45" customHeight="1" x14ac:dyDescent="0.25"/>
    <row r="344" ht="15.45" customHeight="1" x14ac:dyDescent="0.25"/>
    <row r="345" ht="15.45" customHeight="1" x14ac:dyDescent="0.25"/>
    <row r="346" ht="15.45" customHeight="1" x14ac:dyDescent="0.25"/>
    <row r="347" ht="15.45" customHeight="1" x14ac:dyDescent="0.25"/>
    <row r="348" ht="15.45" customHeight="1" x14ac:dyDescent="0.25"/>
    <row r="349" ht="15.45" customHeight="1" x14ac:dyDescent="0.25"/>
    <row r="350" ht="15.45" customHeight="1" x14ac:dyDescent="0.25"/>
    <row r="351" ht="15.45" customHeight="1" x14ac:dyDescent="0.25"/>
    <row r="352" ht="15.45" customHeight="1" x14ac:dyDescent="0.25"/>
    <row r="353" ht="15.45" customHeight="1" x14ac:dyDescent="0.25"/>
    <row r="354" ht="15.45" customHeight="1" x14ac:dyDescent="0.25"/>
    <row r="355" ht="15.45" customHeight="1" x14ac:dyDescent="0.25"/>
    <row r="356" ht="15.45" customHeight="1" x14ac:dyDescent="0.25"/>
    <row r="357" ht="15.45" customHeight="1" x14ac:dyDescent="0.25"/>
    <row r="358" ht="15.45" customHeight="1" x14ac:dyDescent="0.25"/>
    <row r="359" ht="15.45" customHeight="1" x14ac:dyDescent="0.25"/>
    <row r="360" ht="15.45" customHeight="1" x14ac:dyDescent="0.25"/>
    <row r="361" ht="15.45" customHeight="1" x14ac:dyDescent="0.25"/>
    <row r="362" ht="15.45" customHeight="1" x14ac:dyDescent="0.25"/>
    <row r="363" ht="15.45" customHeight="1" x14ac:dyDescent="0.25"/>
    <row r="364" ht="15.45" customHeight="1" x14ac:dyDescent="0.25"/>
    <row r="365" ht="15.45" customHeight="1" x14ac:dyDescent="0.25"/>
    <row r="366" ht="15.45" customHeight="1" x14ac:dyDescent="0.25"/>
    <row r="367" ht="15.45" customHeight="1" x14ac:dyDescent="0.25"/>
    <row r="368" ht="15.45" customHeight="1" x14ac:dyDescent="0.25"/>
    <row r="369" ht="15.45" customHeight="1" x14ac:dyDescent="0.25"/>
    <row r="370" ht="15.45" customHeight="1" x14ac:dyDescent="0.25"/>
    <row r="371" ht="15.45" customHeight="1" x14ac:dyDescent="0.25"/>
    <row r="372" ht="15.45" customHeight="1" x14ac:dyDescent="0.25"/>
    <row r="373" ht="15.45" customHeight="1" x14ac:dyDescent="0.25"/>
    <row r="374" ht="15.45" customHeight="1" x14ac:dyDescent="0.25"/>
    <row r="375" ht="15.45" customHeight="1" x14ac:dyDescent="0.25"/>
    <row r="376" ht="15.45" customHeight="1" x14ac:dyDescent="0.25"/>
    <row r="377" ht="15.45" customHeight="1" x14ac:dyDescent="0.25"/>
    <row r="378" ht="15.45" customHeight="1" x14ac:dyDescent="0.25"/>
    <row r="379" ht="15.45" customHeight="1" x14ac:dyDescent="0.25"/>
    <row r="380" ht="15.45" customHeight="1" x14ac:dyDescent="0.25"/>
    <row r="381" ht="15.45" customHeight="1" x14ac:dyDescent="0.25"/>
    <row r="382" ht="15.45" customHeight="1" x14ac:dyDescent="0.25"/>
    <row r="383" ht="15.45" customHeight="1" x14ac:dyDescent="0.25"/>
    <row r="384" ht="15.45" customHeight="1" x14ac:dyDescent="0.25"/>
    <row r="385" ht="15.45" customHeight="1" x14ac:dyDescent="0.25"/>
    <row r="386" ht="15.45" customHeight="1" x14ac:dyDescent="0.25"/>
    <row r="387" ht="15.45" customHeight="1" x14ac:dyDescent="0.25"/>
    <row r="388" ht="15.45" customHeight="1" x14ac:dyDescent="0.25"/>
    <row r="389" ht="15.45" customHeight="1" x14ac:dyDescent="0.25"/>
    <row r="390" ht="15.45" customHeight="1" x14ac:dyDescent="0.25"/>
    <row r="391" ht="15.45" customHeight="1" x14ac:dyDescent="0.25"/>
    <row r="392" ht="15.45" customHeight="1" x14ac:dyDescent="0.25"/>
    <row r="393" ht="15.45" customHeight="1" x14ac:dyDescent="0.25"/>
    <row r="394" ht="15.45" customHeight="1" x14ac:dyDescent="0.25"/>
    <row r="395" ht="15.45" customHeight="1" x14ac:dyDescent="0.25"/>
    <row r="396" ht="15.45" customHeight="1" x14ac:dyDescent="0.25"/>
    <row r="397" ht="15.45" customHeight="1" x14ac:dyDescent="0.25"/>
    <row r="398" ht="15.45" customHeight="1" x14ac:dyDescent="0.25"/>
    <row r="399" ht="15.45" customHeight="1" x14ac:dyDescent="0.25"/>
    <row r="400" ht="15.45" customHeight="1" x14ac:dyDescent="0.25"/>
    <row r="401" ht="15.45" customHeight="1" x14ac:dyDescent="0.25"/>
    <row r="402" ht="15.45" customHeight="1" x14ac:dyDescent="0.25"/>
    <row r="403" ht="15.45" customHeight="1" x14ac:dyDescent="0.25"/>
    <row r="404" ht="15.45" customHeight="1" x14ac:dyDescent="0.25"/>
    <row r="405" ht="15.45" customHeight="1" x14ac:dyDescent="0.25"/>
    <row r="406" ht="15.45" customHeight="1" x14ac:dyDescent="0.25"/>
    <row r="407" ht="15.45" customHeight="1" x14ac:dyDescent="0.25"/>
    <row r="408" ht="15.45" customHeight="1" x14ac:dyDescent="0.25"/>
    <row r="409" ht="15.45" customHeight="1" x14ac:dyDescent="0.25"/>
    <row r="410" ht="15.45" customHeight="1" x14ac:dyDescent="0.25"/>
    <row r="411" ht="15.45" customHeight="1" x14ac:dyDescent="0.25"/>
    <row r="412" ht="15.45" customHeight="1" x14ac:dyDescent="0.25"/>
    <row r="413" ht="15.45" customHeight="1" x14ac:dyDescent="0.25"/>
    <row r="414" ht="15.45" customHeight="1" x14ac:dyDescent="0.25"/>
    <row r="415" ht="15.45" customHeight="1" x14ac:dyDescent="0.25"/>
    <row r="416" ht="15.45" customHeight="1" x14ac:dyDescent="0.25"/>
    <row r="417" ht="15.45" customHeight="1" x14ac:dyDescent="0.25"/>
    <row r="418" ht="15.45" customHeight="1" x14ac:dyDescent="0.25"/>
    <row r="419" ht="15.45" customHeight="1" x14ac:dyDescent="0.25"/>
    <row r="420" ht="15.45" customHeight="1" x14ac:dyDescent="0.25"/>
    <row r="421" ht="15.45" customHeight="1" x14ac:dyDescent="0.25"/>
    <row r="422" ht="15.45" customHeight="1" x14ac:dyDescent="0.25"/>
    <row r="423" ht="15.45" customHeight="1" x14ac:dyDescent="0.25"/>
    <row r="424" ht="15.45" customHeight="1" x14ac:dyDescent="0.25"/>
    <row r="425" ht="15.45" customHeight="1" x14ac:dyDescent="0.25"/>
    <row r="426" ht="15.45" customHeight="1" x14ac:dyDescent="0.25"/>
    <row r="427" ht="15.45" customHeight="1" x14ac:dyDescent="0.25"/>
    <row r="428" ht="15.45" customHeight="1" x14ac:dyDescent="0.25"/>
    <row r="429" ht="15.45" customHeight="1" x14ac:dyDescent="0.25"/>
    <row r="430" ht="15.45" customHeight="1" x14ac:dyDescent="0.25"/>
    <row r="431" ht="15.45" customHeight="1" x14ac:dyDescent="0.25"/>
    <row r="432" ht="15.45" customHeight="1" x14ac:dyDescent="0.25"/>
    <row r="433" ht="15.45" customHeight="1" x14ac:dyDescent="0.25"/>
    <row r="434" ht="15.45" customHeight="1" x14ac:dyDescent="0.25"/>
    <row r="435" ht="15.45" customHeight="1" x14ac:dyDescent="0.25"/>
    <row r="436" ht="15.45" customHeight="1" x14ac:dyDescent="0.25"/>
    <row r="437" ht="15.45" customHeight="1" x14ac:dyDescent="0.25"/>
    <row r="438" ht="15.45" customHeight="1" x14ac:dyDescent="0.25"/>
    <row r="439" ht="15.45" customHeight="1" x14ac:dyDescent="0.25"/>
    <row r="440" ht="15.45" customHeight="1" x14ac:dyDescent="0.25"/>
    <row r="441" ht="15.45" customHeight="1" x14ac:dyDescent="0.25"/>
    <row r="442" ht="15.45" customHeight="1" x14ac:dyDescent="0.25"/>
    <row r="443" ht="15.45" customHeight="1" x14ac:dyDescent="0.25"/>
    <row r="444" ht="15.45" customHeight="1" x14ac:dyDescent="0.25"/>
    <row r="445" ht="15.45" customHeight="1" x14ac:dyDescent="0.25"/>
    <row r="446" ht="15.45" customHeight="1" x14ac:dyDescent="0.25"/>
    <row r="447" ht="15.45" customHeight="1" x14ac:dyDescent="0.25"/>
    <row r="448" ht="15.45" customHeight="1" x14ac:dyDescent="0.25"/>
    <row r="449" ht="15.45" customHeight="1" x14ac:dyDescent="0.25"/>
    <row r="450" ht="15.45" customHeight="1" x14ac:dyDescent="0.25"/>
    <row r="451" ht="15.45" customHeight="1" x14ac:dyDescent="0.25"/>
    <row r="452" ht="15.45" customHeight="1" x14ac:dyDescent="0.25"/>
    <row r="453" ht="15.45" customHeight="1" x14ac:dyDescent="0.25"/>
    <row r="454" ht="15.45" customHeight="1" x14ac:dyDescent="0.25"/>
    <row r="455" ht="15.45" customHeight="1" x14ac:dyDescent="0.25"/>
    <row r="456" ht="15.45" customHeight="1" x14ac:dyDescent="0.25"/>
    <row r="457" ht="15.45" customHeight="1" x14ac:dyDescent="0.25"/>
    <row r="458" ht="15.45" customHeight="1" x14ac:dyDescent="0.25"/>
    <row r="459" ht="15.45" customHeight="1" x14ac:dyDescent="0.25"/>
    <row r="460" ht="15.45" customHeight="1" x14ac:dyDescent="0.25"/>
    <row r="461" ht="15.45" customHeight="1" x14ac:dyDescent="0.25"/>
    <row r="462" ht="15.45" customHeight="1" x14ac:dyDescent="0.25"/>
    <row r="463" ht="15.45" customHeight="1" x14ac:dyDescent="0.25"/>
    <row r="464" ht="15.45" customHeight="1" x14ac:dyDescent="0.25"/>
    <row r="465" ht="15.45" customHeight="1" x14ac:dyDescent="0.25"/>
    <row r="466" ht="15.45" customHeight="1" x14ac:dyDescent="0.25"/>
    <row r="467" ht="15.45" customHeight="1" x14ac:dyDescent="0.25"/>
    <row r="468" ht="15.45" customHeight="1" x14ac:dyDescent="0.25"/>
    <row r="469" ht="15.45" customHeight="1" x14ac:dyDescent="0.25"/>
    <row r="470" ht="15.45" customHeight="1" x14ac:dyDescent="0.25"/>
    <row r="471" ht="15.45" customHeight="1" x14ac:dyDescent="0.25"/>
    <row r="472" ht="15.45" customHeight="1" x14ac:dyDescent="0.25"/>
    <row r="473" ht="15.45" customHeight="1" x14ac:dyDescent="0.25"/>
    <row r="474" ht="15.45" customHeight="1" x14ac:dyDescent="0.25"/>
    <row r="475" ht="15.45" customHeight="1" x14ac:dyDescent="0.25"/>
    <row r="476" ht="15.45" customHeight="1" x14ac:dyDescent="0.25"/>
    <row r="477" ht="15.45" customHeight="1" x14ac:dyDescent="0.25"/>
    <row r="478" ht="15.45" customHeight="1" x14ac:dyDescent="0.25"/>
    <row r="479" ht="15.45" customHeight="1" x14ac:dyDescent="0.25"/>
    <row r="480" ht="15.45" customHeight="1" x14ac:dyDescent="0.25"/>
    <row r="481" ht="15.45" customHeight="1" x14ac:dyDescent="0.25"/>
    <row r="482" ht="15.45" customHeight="1" x14ac:dyDescent="0.25"/>
    <row r="483" ht="15.45" customHeight="1" x14ac:dyDescent="0.25"/>
    <row r="484" ht="15.45" customHeight="1" x14ac:dyDescent="0.25"/>
    <row r="485" ht="15.45" customHeight="1" x14ac:dyDescent="0.25"/>
    <row r="486" ht="15.45" customHeight="1" x14ac:dyDescent="0.25"/>
    <row r="487" ht="15.45" customHeight="1" x14ac:dyDescent="0.25"/>
    <row r="488" ht="15.45" customHeight="1" x14ac:dyDescent="0.25"/>
    <row r="489" ht="15.45" customHeight="1" x14ac:dyDescent="0.25"/>
    <row r="490" ht="15.45" customHeight="1" x14ac:dyDescent="0.25"/>
    <row r="491" ht="15.45" customHeight="1" x14ac:dyDescent="0.25"/>
    <row r="492" ht="15.45" customHeight="1" x14ac:dyDescent="0.25"/>
    <row r="493" ht="15.45" customHeight="1" x14ac:dyDescent="0.25"/>
    <row r="494" ht="15.45" customHeight="1" x14ac:dyDescent="0.25"/>
    <row r="495" ht="15.45" customHeight="1" x14ac:dyDescent="0.25"/>
    <row r="496" ht="15.45" customHeight="1" x14ac:dyDescent="0.25"/>
    <row r="497" ht="15.45" customHeight="1" x14ac:dyDescent="0.25"/>
    <row r="498" ht="15.45" customHeight="1" x14ac:dyDescent="0.25"/>
    <row r="499" ht="15.45" customHeight="1" x14ac:dyDescent="0.25"/>
    <row r="500" ht="15.45" customHeight="1" x14ac:dyDescent="0.25"/>
    <row r="501" ht="15.45" customHeight="1" x14ac:dyDescent="0.25"/>
    <row r="502" ht="15.45" customHeight="1" x14ac:dyDescent="0.25"/>
    <row r="503" ht="15.45" customHeight="1" x14ac:dyDescent="0.25"/>
    <row r="504" ht="15.45" customHeight="1" x14ac:dyDescent="0.25"/>
    <row r="505" ht="15.45" customHeight="1" x14ac:dyDescent="0.25"/>
    <row r="506" ht="15.45" customHeight="1" x14ac:dyDescent="0.25"/>
    <row r="507" ht="15.45" customHeight="1" x14ac:dyDescent="0.25"/>
    <row r="508" ht="15.45" customHeight="1" x14ac:dyDescent="0.25"/>
    <row r="509" ht="15.45" customHeight="1" x14ac:dyDescent="0.25"/>
    <row r="510" ht="15.45" customHeight="1" x14ac:dyDescent="0.25"/>
    <row r="511" ht="15.45" customHeight="1" x14ac:dyDescent="0.25"/>
    <row r="512" ht="15.45" customHeight="1" x14ac:dyDescent="0.25"/>
    <row r="513" ht="15.45" customHeight="1" x14ac:dyDescent="0.25"/>
    <row r="514" ht="15.45" customHeight="1" x14ac:dyDescent="0.25"/>
    <row r="515" ht="15.45" customHeight="1" x14ac:dyDescent="0.25"/>
    <row r="516" ht="15.45" customHeight="1" x14ac:dyDescent="0.25"/>
    <row r="517" ht="15.45" customHeight="1" x14ac:dyDescent="0.25"/>
    <row r="518" ht="15.45" customHeight="1" x14ac:dyDescent="0.25"/>
    <row r="519" ht="15.45" customHeight="1" x14ac:dyDescent="0.25"/>
    <row r="520" ht="15.45" customHeight="1" x14ac:dyDescent="0.25"/>
    <row r="521" ht="15.45" customHeight="1" x14ac:dyDescent="0.25"/>
    <row r="522" ht="15.45" customHeight="1" x14ac:dyDescent="0.25"/>
    <row r="523" ht="15.45" customHeight="1" x14ac:dyDescent="0.25"/>
    <row r="524" ht="15.45" customHeight="1" x14ac:dyDescent="0.25"/>
    <row r="525" ht="15.45" customHeight="1" x14ac:dyDescent="0.25"/>
    <row r="526" ht="15.45" customHeight="1" x14ac:dyDescent="0.25"/>
    <row r="527" ht="15.45" customHeight="1" x14ac:dyDescent="0.25"/>
    <row r="528" ht="15.45" customHeight="1" x14ac:dyDescent="0.25"/>
    <row r="529" ht="15.45" customHeight="1" x14ac:dyDescent="0.25"/>
    <row r="530" ht="15.45" customHeight="1" x14ac:dyDescent="0.25"/>
    <row r="531" ht="15.45" customHeight="1" x14ac:dyDescent="0.25"/>
    <row r="532" ht="15.45" customHeight="1" x14ac:dyDescent="0.25"/>
    <row r="533" ht="15.45" customHeight="1" x14ac:dyDescent="0.25"/>
    <row r="534" ht="15.45" customHeight="1" x14ac:dyDescent="0.25"/>
    <row r="535" ht="15.45" customHeight="1" x14ac:dyDescent="0.25"/>
    <row r="536" ht="15.45" customHeight="1" x14ac:dyDescent="0.25"/>
    <row r="537" ht="15.45" customHeight="1" x14ac:dyDescent="0.25"/>
    <row r="538" ht="15.45" customHeight="1" x14ac:dyDescent="0.25"/>
    <row r="539" ht="15.45" customHeight="1" x14ac:dyDescent="0.25"/>
    <row r="540" ht="15.45" customHeight="1" x14ac:dyDescent="0.25"/>
    <row r="541" ht="15.45" customHeight="1" x14ac:dyDescent="0.25"/>
    <row r="542" ht="15.45" customHeight="1" x14ac:dyDescent="0.25"/>
    <row r="543" ht="15.45" customHeight="1" x14ac:dyDescent="0.25"/>
    <row r="544" ht="15.45" customHeight="1" x14ac:dyDescent="0.25"/>
    <row r="545" ht="15.45" customHeight="1" x14ac:dyDescent="0.25"/>
    <row r="546" ht="15.45" customHeight="1" x14ac:dyDescent="0.25"/>
  </sheetData>
  <pageMargins left="0.7" right="0.7" top="0.75" bottom="0.75" header="0.3" footer="0.3"/>
  <pageSetup paperSize="9" orientation="landscape"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3203125" defaultRowHeight="15" x14ac:dyDescent="0.25"/>
  <sheetData>
    <row r="1" spans="1:1" x14ac:dyDescent="0.25">
      <c r="A1" t="s">
        <v>22</v>
      </c>
    </row>
    <row r="2" spans="1:1" x14ac:dyDescent="0.25">
      <c r="A2" t="s">
        <v>23</v>
      </c>
    </row>
    <row r="3" spans="1:1" x14ac:dyDescent="0.25">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56C63FB8-3B10-4923-967D-D61195022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C95841-D756-4DB1-8694-CD06A83AF02F}">
  <ds:schemaRefs>
    <ds:schemaRef ds:uri="http://schemas.microsoft.com/sharepoint/v3/contenttype/forms"/>
  </ds:schemaRefs>
</ds:datastoreItem>
</file>

<file path=customXml/itemProps3.xml><?xml version="1.0" encoding="utf-8"?>
<ds:datastoreItem xmlns:ds="http://schemas.openxmlformats.org/officeDocument/2006/customXml" ds:itemID="{5D18B3AC-8CBB-491C-A9BA-C6111123E3E6}">
  <ds:schemaRefs>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schemas.microsoft.com/office/2006/documentManagement/types"/>
    <ds:schemaRef ds:uri="0eb656aa-4e79-4e95-9076-bc119a23e0cc"/>
    <ds:schemaRef ds:uri="http://www.w3.org/XML/1998/namespace"/>
    <ds:schemaRef ds:uri="c1f338ac-e338-414f-952c-f74dcc6d59e1"/>
    <ds:schemaRef ds:uri="acaf4567-dc07-471f-892c-2bcb86ef35a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Introduction</vt:lpstr>
      <vt:lpstr>Data sheet</vt:lpstr>
      <vt:lpstr>Figure 1 </vt:lpstr>
      <vt:lpstr>Table 1</vt:lpstr>
      <vt:lpstr>Table 2</vt:lpstr>
      <vt:lpstr>Figure 2</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NG257 Fertility problems: assessment and treatment: Baseline assessment tool 31/03/2026</dc:title>
  <dc:creator/>
  <cp:lastModifiedBy/>
  <dcterms:created xsi:type="dcterms:W3CDTF">2019-11-29T09:17:18Z</dcterms:created>
  <dcterms:modified xsi:type="dcterms:W3CDTF">2026-03-27T11:22:50Z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2026-03-25T08:30:48Z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5608004e-1c6b-4e96-8540-2340c65ddc9a</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